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15" windowWidth="25200" windowHeight="6225"/>
  </bookViews>
  <sheets>
    <sheet name="Table of Contents" sheetId="1" r:id="rId1"/>
    <sheet name="1" sheetId="2" r:id="rId2"/>
    <sheet name="2" sheetId="3" r:id="rId3"/>
    <sheet name="3" sheetId="4" r:id="rId4"/>
    <sheet name="4" sheetId="5" r:id="rId5"/>
    <sheet name="5" sheetId="9" r:id="rId6"/>
    <sheet name="6" sheetId="10" r:id="rId7"/>
    <sheet name="7" sheetId="11" r:id="rId8"/>
    <sheet name="8" sheetId="8" r:id="rId9"/>
    <sheet name="9" sheetId="14" r:id="rId10"/>
    <sheet name="10" sheetId="17" r:id="rId11"/>
  </sheets>
  <externalReferences>
    <externalReference r:id="rId12"/>
    <externalReference r:id="rId13"/>
  </externalReferences>
  <definedNames>
    <definedName name="_xlnm._FilterDatabase" localSheetId="1" hidden="1">'1'!$A$3:$S$506</definedName>
    <definedName name="_xlnm._FilterDatabase" localSheetId="10" hidden="1">'10'!$A$2:$Q$2</definedName>
    <definedName name="_xlnm._FilterDatabase" localSheetId="5" hidden="1">'5'!#REF!</definedName>
    <definedName name="_xlnm._FilterDatabase" localSheetId="6" hidden="1">'6'!$A$3:$S$509</definedName>
    <definedName name="_xlnm._FilterDatabase" localSheetId="7" hidden="1">'7'!$A$3:$Q$507</definedName>
    <definedName name="_xlnm._FilterDatabase" localSheetId="8" hidden="1">'8'!$I$3:$J$504</definedName>
    <definedName name="_xlnm._FilterDatabase" localSheetId="9" hidden="1">'9'!$O$3:$T$504</definedName>
    <definedName name="_xlnm.Print_Titles" localSheetId="1">'1'!$A:$B,'1'!$1:$3</definedName>
    <definedName name="_xlnm.Print_Titles" localSheetId="10">'10'!$A:$B,'10'!$1:$3</definedName>
    <definedName name="_xlnm.Print_Titles" localSheetId="2">'2'!$A:$B,'2'!$1:$3</definedName>
    <definedName name="_xlnm.Print_Titles" localSheetId="4">'4'!$A:$B,'4'!$1:$3</definedName>
    <definedName name="_xlnm.Print_Titles" localSheetId="5">'5'!$A:$B,'5'!$1:$3</definedName>
    <definedName name="_xlnm.Print_Titles" localSheetId="6">'6'!$A:$B,'6'!$1:$3</definedName>
    <definedName name="_xlnm.Print_Titles" localSheetId="7">'7'!$A:$B,'7'!$1:$3</definedName>
    <definedName name="_xlnm.Print_Titles" localSheetId="8">'8'!$A:$B,'8'!$1:$3</definedName>
    <definedName name="_xlnm.Print_Titles" localSheetId="9">'9'!$A:$B,'9'!$1:$3</definedName>
    <definedName name="XLDS11129266" hidden="1">#REF!</definedName>
    <definedName name="XLDS726243269" hidden="1">#REF!</definedName>
  </definedNames>
  <calcPr calcId="145621"/>
</workbook>
</file>

<file path=xl/calcChain.xml><?xml version="1.0" encoding="utf-8"?>
<calcChain xmlns="http://schemas.openxmlformats.org/spreadsheetml/2006/main">
  <c r="M504" i="8" l="1"/>
  <c r="L504" i="8"/>
  <c r="T504" i="14" l="1"/>
  <c r="S504" i="14"/>
  <c r="J504" i="10" l="1"/>
  <c r="H504" i="10"/>
  <c r="A2" i="3"/>
  <c r="A2" i="2"/>
  <c r="O504" i="9"/>
  <c r="N504" i="9"/>
  <c r="O397" i="9"/>
  <c r="O398" i="9"/>
  <c r="O399" i="9"/>
  <c r="O400" i="9"/>
  <c r="O401" i="9"/>
  <c r="O402" i="9"/>
  <c r="O403" i="9"/>
  <c r="O404" i="9"/>
  <c r="O405" i="9"/>
  <c r="O406" i="9"/>
  <c r="O407" i="9"/>
  <c r="O408" i="9"/>
  <c r="O409" i="9"/>
  <c r="O410" i="9"/>
  <c r="O411" i="9"/>
  <c r="O412" i="9"/>
  <c r="O413" i="9"/>
  <c r="O414" i="9"/>
  <c r="O415" i="9"/>
  <c r="O416" i="9"/>
  <c r="O417" i="9"/>
  <c r="O418" i="9"/>
  <c r="O419" i="9"/>
  <c r="O420" i="9"/>
  <c r="O421" i="9"/>
  <c r="O422" i="9"/>
  <c r="O423" i="9"/>
  <c r="O424" i="9"/>
  <c r="O425" i="9"/>
  <c r="O426" i="9"/>
  <c r="O427" i="9"/>
  <c r="O428" i="9"/>
  <c r="O429" i="9"/>
  <c r="O430" i="9"/>
  <c r="O431" i="9"/>
  <c r="O432" i="9"/>
  <c r="O433" i="9"/>
  <c r="O434" i="9"/>
  <c r="O435" i="9"/>
  <c r="O436" i="9"/>
  <c r="O437" i="9"/>
  <c r="O438" i="9"/>
  <c r="O439" i="9"/>
  <c r="O440" i="9"/>
  <c r="O441" i="9"/>
  <c r="O442" i="9"/>
  <c r="O443" i="9"/>
  <c r="O444" i="9"/>
  <c r="O445" i="9"/>
  <c r="O446" i="9"/>
  <c r="O447" i="9"/>
  <c r="O448" i="9"/>
  <c r="O449" i="9"/>
  <c r="O450" i="9"/>
  <c r="O451" i="9"/>
  <c r="O452" i="9"/>
  <c r="O453" i="9"/>
  <c r="O454" i="9"/>
  <c r="O455" i="9"/>
  <c r="O456" i="9"/>
  <c r="O457" i="9"/>
  <c r="O458" i="9"/>
  <c r="O459" i="9"/>
  <c r="O460" i="9"/>
  <c r="O461" i="9"/>
  <c r="O462" i="9"/>
  <c r="O463" i="9"/>
  <c r="O464" i="9"/>
  <c r="O465" i="9"/>
  <c r="O466" i="9"/>
  <c r="O467" i="9"/>
  <c r="O468" i="9"/>
  <c r="O469" i="9"/>
  <c r="O470" i="9"/>
  <c r="O471" i="9"/>
  <c r="O472" i="9"/>
  <c r="O473" i="9"/>
  <c r="O474" i="9"/>
  <c r="O475" i="9"/>
  <c r="O476" i="9"/>
  <c r="O477" i="9"/>
  <c r="O478" i="9"/>
  <c r="O479" i="9"/>
  <c r="O480" i="9"/>
  <c r="O481" i="9"/>
  <c r="O482" i="9"/>
  <c r="O483" i="9"/>
  <c r="O484" i="9"/>
  <c r="O485" i="9"/>
  <c r="O486" i="9"/>
  <c r="O487" i="9"/>
  <c r="O488" i="9"/>
  <c r="O489" i="9"/>
  <c r="O490" i="9"/>
  <c r="O491" i="9"/>
  <c r="O492" i="9"/>
  <c r="O493" i="9"/>
  <c r="O494" i="9"/>
  <c r="O495" i="9"/>
  <c r="O496" i="9"/>
  <c r="O497" i="9"/>
  <c r="O498" i="9"/>
  <c r="O499" i="9"/>
  <c r="O500" i="9"/>
  <c r="O501" i="9"/>
  <c r="O502" i="9"/>
  <c r="O503" i="9"/>
  <c r="O234" i="9"/>
  <c r="O235" i="9"/>
  <c r="O236" i="9"/>
  <c r="O237" i="9"/>
  <c r="O238" i="9"/>
  <c r="O239" i="9"/>
  <c r="O240" i="9"/>
  <c r="O241" i="9"/>
  <c r="O242" i="9"/>
  <c r="O243" i="9"/>
  <c r="O244" i="9"/>
  <c r="O245" i="9"/>
  <c r="O246" i="9"/>
  <c r="O247" i="9"/>
  <c r="O248" i="9"/>
  <c r="O249" i="9"/>
  <c r="O250" i="9"/>
  <c r="O251" i="9"/>
  <c r="O252" i="9"/>
  <c r="O253" i="9"/>
  <c r="O254" i="9"/>
  <c r="O255" i="9"/>
  <c r="O256" i="9"/>
  <c r="O257" i="9"/>
  <c r="O258" i="9"/>
  <c r="O259" i="9"/>
  <c r="O260" i="9"/>
  <c r="O261" i="9"/>
  <c r="O262" i="9"/>
  <c r="O263" i="9"/>
  <c r="O264" i="9"/>
  <c r="O265" i="9"/>
  <c r="O266" i="9"/>
  <c r="O267" i="9"/>
  <c r="O268" i="9"/>
  <c r="O269" i="9"/>
  <c r="O270" i="9"/>
  <c r="O271" i="9"/>
  <c r="O272" i="9"/>
  <c r="O273" i="9"/>
  <c r="O274" i="9"/>
  <c r="O275" i="9"/>
  <c r="O276" i="9"/>
  <c r="O277" i="9"/>
  <c r="O278" i="9"/>
  <c r="O279" i="9"/>
  <c r="O280" i="9"/>
  <c r="O281" i="9"/>
  <c r="O282" i="9"/>
  <c r="O283" i="9"/>
  <c r="O284" i="9"/>
  <c r="O285" i="9"/>
  <c r="O286" i="9"/>
  <c r="O287" i="9"/>
  <c r="O288" i="9"/>
  <c r="O289" i="9"/>
  <c r="O290" i="9"/>
  <c r="O291" i="9"/>
  <c r="O292" i="9"/>
  <c r="O293" i="9"/>
  <c r="O294" i="9"/>
  <c r="O295" i="9"/>
  <c r="O296" i="9"/>
  <c r="O297" i="9"/>
  <c r="O298" i="9"/>
  <c r="O299" i="9"/>
  <c r="O300" i="9"/>
  <c r="O301" i="9"/>
  <c r="O302" i="9"/>
  <c r="O303" i="9"/>
  <c r="O304" i="9"/>
  <c r="O305" i="9"/>
  <c r="O306" i="9"/>
  <c r="O307" i="9"/>
  <c r="O308" i="9"/>
  <c r="O309" i="9"/>
  <c r="O310" i="9"/>
  <c r="O311" i="9"/>
  <c r="O312" i="9"/>
  <c r="O313" i="9"/>
  <c r="O314" i="9"/>
  <c r="O315" i="9"/>
  <c r="O316" i="9"/>
  <c r="O317" i="9"/>
  <c r="O318" i="9"/>
  <c r="O319" i="9"/>
  <c r="O320" i="9"/>
  <c r="O321" i="9"/>
  <c r="O322" i="9"/>
  <c r="O323" i="9"/>
  <c r="O324" i="9"/>
  <c r="O325" i="9"/>
  <c r="O326" i="9"/>
  <c r="O327" i="9"/>
  <c r="O328" i="9"/>
  <c r="O329" i="9"/>
  <c r="O330" i="9"/>
  <c r="O331" i="9"/>
  <c r="O332" i="9"/>
  <c r="O333" i="9"/>
  <c r="O334" i="9"/>
  <c r="O335" i="9"/>
  <c r="O336" i="9"/>
  <c r="O337" i="9"/>
  <c r="O338" i="9"/>
  <c r="O339" i="9"/>
  <c r="O340" i="9"/>
  <c r="O341" i="9"/>
  <c r="O342" i="9"/>
  <c r="O343" i="9"/>
  <c r="O344" i="9"/>
  <c r="O345" i="9"/>
  <c r="O346" i="9"/>
  <c r="O347" i="9"/>
  <c r="O348" i="9"/>
  <c r="O349" i="9"/>
  <c r="O350" i="9"/>
  <c r="O351" i="9"/>
  <c r="O352" i="9"/>
  <c r="O353" i="9"/>
  <c r="O354" i="9"/>
  <c r="O355" i="9"/>
  <c r="O356" i="9"/>
  <c r="O357" i="9"/>
  <c r="O358" i="9"/>
  <c r="O359" i="9"/>
  <c r="O360" i="9"/>
  <c r="O361" i="9"/>
  <c r="O362" i="9"/>
  <c r="O363" i="9"/>
  <c r="O364" i="9"/>
  <c r="O365" i="9"/>
  <c r="O366" i="9"/>
  <c r="O367" i="9"/>
  <c r="O368" i="9"/>
  <c r="O369" i="9"/>
  <c r="O370" i="9"/>
  <c r="O371" i="9"/>
  <c r="O372" i="9"/>
  <c r="O373" i="9"/>
  <c r="O374" i="9"/>
  <c r="O375" i="9"/>
  <c r="O376" i="9"/>
  <c r="O377" i="9"/>
  <c r="O378" i="9"/>
  <c r="O379" i="9"/>
  <c r="O380" i="9"/>
  <c r="O381" i="9"/>
  <c r="O382" i="9"/>
  <c r="O383" i="9"/>
  <c r="O384" i="9"/>
  <c r="O385" i="9"/>
  <c r="O386" i="9"/>
  <c r="O387" i="9"/>
  <c r="O388" i="9"/>
  <c r="O389" i="9"/>
  <c r="O390" i="9"/>
  <c r="O391" i="9"/>
  <c r="O392" i="9"/>
  <c r="O393" i="9"/>
  <c r="O394" i="9"/>
  <c r="O395" i="9"/>
  <c r="O396" i="9"/>
  <c r="O216" i="9"/>
  <c r="O217" i="9"/>
  <c r="O218" i="9"/>
  <c r="O219" i="9"/>
  <c r="O220" i="9"/>
  <c r="O221" i="9"/>
  <c r="O222" i="9"/>
  <c r="O223" i="9"/>
  <c r="O224" i="9"/>
  <c r="O225" i="9"/>
  <c r="O226" i="9"/>
  <c r="O227" i="9"/>
  <c r="O228" i="9"/>
  <c r="O229" i="9"/>
  <c r="O230" i="9"/>
  <c r="O231" i="9"/>
  <c r="O232" i="9"/>
  <c r="O233" i="9"/>
  <c r="O192" i="9"/>
  <c r="O193" i="9"/>
  <c r="O194" i="9"/>
  <c r="O195" i="9"/>
  <c r="O196" i="9"/>
  <c r="O197" i="9"/>
  <c r="O198" i="9"/>
  <c r="O199" i="9"/>
  <c r="O200" i="9"/>
  <c r="O201" i="9"/>
  <c r="O202" i="9"/>
  <c r="O203" i="9"/>
  <c r="O204" i="9"/>
  <c r="O205" i="9"/>
  <c r="O206" i="9"/>
  <c r="O207" i="9"/>
  <c r="O208" i="9"/>
  <c r="O209" i="9"/>
  <c r="O210" i="9"/>
  <c r="O211" i="9"/>
  <c r="O212" i="9"/>
  <c r="O213" i="9"/>
  <c r="O214" i="9"/>
  <c r="O215" i="9"/>
  <c r="O160" i="9"/>
  <c r="O161" i="9"/>
  <c r="O162" i="9"/>
  <c r="O163" i="9"/>
  <c r="O164" i="9"/>
  <c r="O165" i="9"/>
  <c r="O166" i="9"/>
  <c r="O167" i="9"/>
  <c r="O168" i="9"/>
  <c r="O169" i="9"/>
  <c r="O170" i="9"/>
  <c r="O171" i="9"/>
  <c r="O172" i="9"/>
  <c r="O173" i="9"/>
  <c r="O174" i="9"/>
  <c r="O175" i="9"/>
  <c r="O176" i="9"/>
  <c r="O177" i="9"/>
  <c r="O178" i="9"/>
  <c r="O179" i="9"/>
  <c r="O180" i="9"/>
  <c r="O181" i="9"/>
  <c r="O182" i="9"/>
  <c r="O183" i="9"/>
  <c r="O184" i="9"/>
  <c r="O185" i="9"/>
  <c r="O186" i="9"/>
  <c r="O187" i="9"/>
  <c r="O188" i="9"/>
  <c r="O189" i="9"/>
  <c r="O190" i="9"/>
  <c r="O191" i="9"/>
  <c r="O141" i="9"/>
  <c r="O142" i="9"/>
  <c r="O143" i="9"/>
  <c r="O144" i="9"/>
  <c r="O145" i="9"/>
  <c r="O146" i="9"/>
  <c r="O147" i="9"/>
  <c r="O148" i="9"/>
  <c r="O149" i="9"/>
  <c r="O150" i="9"/>
  <c r="O151" i="9"/>
  <c r="O152" i="9"/>
  <c r="O153" i="9"/>
  <c r="O154" i="9"/>
  <c r="O155" i="9"/>
  <c r="O156" i="9"/>
  <c r="O157" i="9"/>
  <c r="O158" i="9"/>
  <c r="O159" i="9"/>
  <c r="O116" i="9"/>
  <c r="O117" i="9"/>
  <c r="O118" i="9"/>
  <c r="O119" i="9"/>
  <c r="O120" i="9"/>
  <c r="O121" i="9"/>
  <c r="O122" i="9"/>
  <c r="O123" i="9"/>
  <c r="O124" i="9"/>
  <c r="O125" i="9"/>
  <c r="O126" i="9"/>
  <c r="O127" i="9"/>
  <c r="O128" i="9"/>
  <c r="O129" i="9"/>
  <c r="O130" i="9"/>
  <c r="O131" i="9"/>
  <c r="O132" i="9"/>
  <c r="O133" i="9"/>
  <c r="O134" i="9"/>
  <c r="O135" i="9"/>
  <c r="O136" i="9"/>
  <c r="O137" i="9"/>
  <c r="O138" i="9"/>
  <c r="O139" i="9"/>
  <c r="O140" i="9"/>
  <c r="O91" i="9"/>
  <c r="O92" i="9"/>
  <c r="O93" i="9"/>
  <c r="O94" i="9"/>
  <c r="O95" i="9"/>
  <c r="O96" i="9"/>
  <c r="O97" i="9"/>
  <c r="O98" i="9"/>
  <c r="O99" i="9"/>
  <c r="O100" i="9"/>
  <c r="O101" i="9"/>
  <c r="O102" i="9"/>
  <c r="O103" i="9"/>
  <c r="O104" i="9"/>
  <c r="O105" i="9"/>
  <c r="O106" i="9"/>
  <c r="O107" i="9"/>
  <c r="O108" i="9"/>
  <c r="O109" i="9"/>
  <c r="O110" i="9"/>
  <c r="O111" i="9"/>
  <c r="O112" i="9"/>
  <c r="O113" i="9"/>
  <c r="O114" i="9"/>
  <c r="O115"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5" i="9"/>
  <c r="O6" i="9"/>
  <c r="O7" i="9"/>
  <c r="O8" i="9"/>
  <c r="O9" i="9"/>
  <c r="O10" i="9"/>
  <c r="O11" i="9"/>
  <c r="O12" i="9"/>
  <c r="O13" i="9"/>
  <c r="O14" i="9"/>
  <c r="O15" i="9"/>
  <c r="O16" i="9"/>
  <c r="O17" i="9"/>
  <c r="O18" i="9"/>
  <c r="O19" i="9"/>
  <c r="O20" i="9"/>
  <c r="O21" i="9"/>
  <c r="O22" i="9"/>
  <c r="O23" i="9"/>
  <c r="O24" i="9"/>
  <c r="O25" i="9"/>
  <c r="O26" i="9"/>
  <c r="O27" i="9"/>
  <c r="O28" i="9"/>
  <c r="O29" i="9"/>
  <c r="O30" i="9"/>
  <c r="O4" i="9"/>
  <c r="M504" i="9"/>
  <c r="L504" i="9"/>
  <c r="K504" i="9"/>
  <c r="M486" i="9"/>
  <c r="M487" i="9"/>
  <c r="M488" i="9"/>
  <c r="M489" i="9"/>
  <c r="M490" i="9"/>
  <c r="M491" i="9"/>
  <c r="M492" i="9"/>
  <c r="M493" i="9"/>
  <c r="M494" i="9"/>
  <c r="M495" i="9"/>
  <c r="M496" i="9"/>
  <c r="M497" i="9"/>
  <c r="M498" i="9"/>
  <c r="M499" i="9"/>
  <c r="M500" i="9"/>
  <c r="M501" i="9"/>
  <c r="M502" i="9"/>
  <c r="M503" i="9"/>
  <c r="M400" i="9"/>
  <c r="M401" i="9"/>
  <c r="M402" i="9"/>
  <c r="M403" i="9"/>
  <c r="M404" i="9"/>
  <c r="M405" i="9"/>
  <c r="M406" i="9"/>
  <c r="M407" i="9"/>
  <c r="M408" i="9"/>
  <c r="M409" i="9"/>
  <c r="M410" i="9"/>
  <c r="M411" i="9"/>
  <c r="M412" i="9"/>
  <c r="M413" i="9"/>
  <c r="M414" i="9"/>
  <c r="M415" i="9"/>
  <c r="M416" i="9"/>
  <c r="M417" i="9"/>
  <c r="M418" i="9"/>
  <c r="M419" i="9"/>
  <c r="M420" i="9"/>
  <c r="M421" i="9"/>
  <c r="M422" i="9"/>
  <c r="M423" i="9"/>
  <c r="M424" i="9"/>
  <c r="M425" i="9"/>
  <c r="M426" i="9"/>
  <c r="M427" i="9"/>
  <c r="M428" i="9"/>
  <c r="M429" i="9"/>
  <c r="M430" i="9"/>
  <c r="M431" i="9"/>
  <c r="M432" i="9"/>
  <c r="M433" i="9"/>
  <c r="M434" i="9"/>
  <c r="M435" i="9"/>
  <c r="M436" i="9"/>
  <c r="M437" i="9"/>
  <c r="M438" i="9"/>
  <c r="M439" i="9"/>
  <c r="M440" i="9"/>
  <c r="M441" i="9"/>
  <c r="M442" i="9"/>
  <c r="M443" i="9"/>
  <c r="M444" i="9"/>
  <c r="M445" i="9"/>
  <c r="M446" i="9"/>
  <c r="M447" i="9"/>
  <c r="M448" i="9"/>
  <c r="M449" i="9"/>
  <c r="M450" i="9"/>
  <c r="M451" i="9"/>
  <c r="M452" i="9"/>
  <c r="M453" i="9"/>
  <c r="M454" i="9"/>
  <c r="M455" i="9"/>
  <c r="M456" i="9"/>
  <c r="M457" i="9"/>
  <c r="M458" i="9"/>
  <c r="M459" i="9"/>
  <c r="M460" i="9"/>
  <c r="M461" i="9"/>
  <c r="M462" i="9"/>
  <c r="M463" i="9"/>
  <c r="M464" i="9"/>
  <c r="M465" i="9"/>
  <c r="M466" i="9"/>
  <c r="M467" i="9"/>
  <c r="M468" i="9"/>
  <c r="M469" i="9"/>
  <c r="M470" i="9"/>
  <c r="M471" i="9"/>
  <c r="M472" i="9"/>
  <c r="M473" i="9"/>
  <c r="M474" i="9"/>
  <c r="M475" i="9"/>
  <c r="M476" i="9"/>
  <c r="M477" i="9"/>
  <c r="M478" i="9"/>
  <c r="M479" i="9"/>
  <c r="M480" i="9"/>
  <c r="M481" i="9"/>
  <c r="M482" i="9"/>
  <c r="M483" i="9"/>
  <c r="M484" i="9"/>
  <c r="M485" i="9"/>
  <c r="M378" i="9"/>
  <c r="M379" i="9"/>
  <c r="M380" i="9"/>
  <c r="M381" i="9"/>
  <c r="M382" i="9"/>
  <c r="M383" i="9"/>
  <c r="M384" i="9"/>
  <c r="M385" i="9"/>
  <c r="M386" i="9"/>
  <c r="M387" i="9"/>
  <c r="M388" i="9"/>
  <c r="M389" i="9"/>
  <c r="M390" i="9"/>
  <c r="M391" i="9"/>
  <c r="M392" i="9"/>
  <c r="M393" i="9"/>
  <c r="M394" i="9"/>
  <c r="M395" i="9"/>
  <c r="M396" i="9"/>
  <c r="M397" i="9"/>
  <c r="M398" i="9"/>
  <c r="M399" i="9"/>
  <c r="M355" i="9"/>
  <c r="M356" i="9"/>
  <c r="M357" i="9"/>
  <c r="M358" i="9"/>
  <c r="M359" i="9"/>
  <c r="M360" i="9"/>
  <c r="M361" i="9"/>
  <c r="M362" i="9"/>
  <c r="M363" i="9"/>
  <c r="M364" i="9"/>
  <c r="M365" i="9"/>
  <c r="M366" i="9"/>
  <c r="M367" i="9"/>
  <c r="M368" i="9"/>
  <c r="M369" i="9"/>
  <c r="M370" i="9"/>
  <c r="M371" i="9"/>
  <c r="M372" i="9"/>
  <c r="M373" i="9"/>
  <c r="M374" i="9"/>
  <c r="M375" i="9"/>
  <c r="M376" i="9"/>
  <c r="M377" i="9"/>
  <c r="M335" i="9"/>
  <c r="M336" i="9"/>
  <c r="M337" i="9"/>
  <c r="M338" i="9"/>
  <c r="M339" i="9"/>
  <c r="M340" i="9"/>
  <c r="M341" i="9"/>
  <c r="M342" i="9"/>
  <c r="M343" i="9"/>
  <c r="M344" i="9"/>
  <c r="M345" i="9"/>
  <c r="M346" i="9"/>
  <c r="M347" i="9"/>
  <c r="M348" i="9"/>
  <c r="M349" i="9"/>
  <c r="M350" i="9"/>
  <c r="M351" i="9"/>
  <c r="M352" i="9"/>
  <c r="M353" i="9"/>
  <c r="M354" i="9"/>
  <c r="M308" i="9"/>
  <c r="M309" i="9"/>
  <c r="M310" i="9"/>
  <c r="M311" i="9"/>
  <c r="M312" i="9"/>
  <c r="M313" i="9"/>
  <c r="M314" i="9"/>
  <c r="M315" i="9"/>
  <c r="M316" i="9"/>
  <c r="M317" i="9"/>
  <c r="M318" i="9"/>
  <c r="M319" i="9"/>
  <c r="M320" i="9"/>
  <c r="M321" i="9"/>
  <c r="M322" i="9"/>
  <c r="M323" i="9"/>
  <c r="M324" i="9"/>
  <c r="M325" i="9"/>
  <c r="M326" i="9"/>
  <c r="M327" i="9"/>
  <c r="M328" i="9"/>
  <c r="M329" i="9"/>
  <c r="M330" i="9"/>
  <c r="M331" i="9"/>
  <c r="M332" i="9"/>
  <c r="M333" i="9"/>
  <c r="M334" i="9"/>
  <c r="M287" i="9"/>
  <c r="M288" i="9"/>
  <c r="M289" i="9"/>
  <c r="M290" i="9"/>
  <c r="M291" i="9"/>
  <c r="M292" i="9"/>
  <c r="M293" i="9"/>
  <c r="M294" i="9"/>
  <c r="M295" i="9"/>
  <c r="M296" i="9"/>
  <c r="M297" i="9"/>
  <c r="M298" i="9"/>
  <c r="M299" i="9"/>
  <c r="M300" i="9"/>
  <c r="M301" i="9"/>
  <c r="M302" i="9"/>
  <c r="M303" i="9"/>
  <c r="M304" i="9"/>
  <c r="M305" i="9"/>
  <c r="M306" i="9"/>
  <c r="M307" i="9"/>
  <c r="M265" i="9"/>
  <c r="M266" i="9"/>
  <c r="M267" i="9"/>
  <c r="M268" i="9"/>
  <c r="M269" i="9"/>
  <c r="M270" i="9"/>
  <c r="M271" i="9"/>
  <c r="M272" i="9"/>
  <c r="M273" i="9"/>
  <c r="M274" i="9"/>
  <c r="M275" i="9"/>
  <c r="M276" i="9"/>
  <c r="M277" i="9"/>
  <c r="M278" i="9"/>
  <c r="M279" i="9"/>
  <c r="M280" i="9"/>
  <c r="M281" i="9"/>
  <c r="M282" i="9"/>
  <c r="M283" i="9"/>
  <c r="M284" i="9"/>
  <c r="M285" i="9"/>
  <c r="M286" i="9"/>
  <c r="M242" i="9"/>
  <c r="M243" i="9"/>
  <c r="M244" i="9"/>
  <c r="M245" i="9"/>
  <c r="M246" i="9"/>
  <c r="M247" i="9"/>
  <c r="M248" i="9"/>
  <c r="M249" i="9"/>
  <c r="M250" i="9"/>
  <c r="M251" i="9"/>
  <c r="M252" i="9"/>
  <c r="M253" i="9"/>
  <c r="M254" i="9"/>
  <c r="M255" i="9"/>
  <c r="M256" i="9"/>
  <c r="M257" i="9"/>
  <c r="M258" i="9"/>
  <c r="M259" i="9"/>
  <c r="M260" i="9"/>
  <c r="M261" i="9"/>
  <c r="M262" i="9"/>
  <c r="M263" i="9"/>
  <c r="M264"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166" i="9"/>
  <c r="M167" i="9"/>
  <c r="M168" i="9"/>
  <c r="M169" i="9"/>
  <c r="M170" i="9"/>
  <c r="M171" i="9"/>
  <c r="M172" i="9"/>
  <c r="M173" i="9"/>
  <c r="M174" i="9"/>
  <c r="M175" i="9"/>
  <c r="M176" i="9"/>
  <c r="M177" i="9"/>
  <c r="M178" i="9"/>
  <c r="M179" i="9"/>
  <c r="M180" i="9"/>
  <c r="M181" i="9"/>
  <c r="M182" i="9"/>
  <c r="M183" i="9"/>
  <c r="M184" i="9"/>
  <c r="M185" i="9"/>
  <c r="M186" i="9"/>
  <c r="M187" i="9"/>
  <c r="M143" i="9"/>
  <c r="M144" i="9"/>
  <c r="M145" i="9"/>
  <c r="M146" i="9"/>
  <c r="M147" i="9"/>
  <c r="M148" i="9"/>
  <c r="M149" i="9"/>
  <c r="M150" i="9"/>
  <c r="M151" i="9"/>
  <c r="M152" i="9"/>
  <c r="M153" i="9"/>
  <c r="M154" i="9"/>
  <c r="M155" i="9"/>
  <c r="M156" i="9"/>
  <c r="M157" i="9"/>
  <c r="M158" i="9"/>
  <c r="M159" i="9"/>
  <c r="M160" i="9"/>
  <c r="M161" i="9"/>
  <c r="M162" i="9"/>
  <c r="M163" i="9"/>
  <c r="M164" i="9"/>
  <c r="M165" i="9"/>
  <c r="M122" i="9"/>
  <c r="M123" i="9"/>
  <c r="M124" i="9"/>
  <c r="M125" i="9"/>
  <c r="M126" i="9"/>
  <c r="M127" i="9"/>
  <c r="M128" i="9"/>
  <c r="M129" i="9"/>
  <c r="M130" i="9"/>
  <c r="M131" i="9"/>
  <c r="M132" i="9"/>
  <c r="M133" i="9"/>
  <c r="M134" i="9"/>
  <c r="M135" i="9"/>
  <c r="M136" i="9"/>
  <c r="M137" i="9"/>
  <c r="M138" i="9"/>
  <c r="M139" i="9"/>
  <c r="M140" i="9"/>
  <c r="M141" i="9"/>
  <c r="M142" i="9"/>
  <c r="M98" i="9"/>
  <c r="M99" i="9"/>
  <c r="M100" i="9"/>
  <c r="M101" i="9"/>
  <c r="M102" i="9"/>
  <c r="M103" i="9"/>
  <c r="M104" i="9"/>
  <c r="M105" i="9"/>
  <c r="M106" i="9"/>
  <c r="M107" i="9"/>
  <c r="M108" i="9"/>
  <c r="M109" i="9"/>
  <c r="M110" i="9"/>
  <c r="M111" i="9"/>
  <c r="M112" i="9"/>
  <c r="M113" i="9"/>
  <c r="M114" i="9"/>
  <c r="M115" i="9"/>
  <c r="M116" i="9"/>
  <c r="M117" i="9"/>
  <c r="M118" i="9"/>
  <c r="M119" i="9"/>
  <c r="M120" i="9"/>
  <c r="M121" i="9"/>
  <c r="M76" i="9"/>
  <c r="M77" i="9"/>
  <c r="M78" i="9"/>
  <c r="M79" i="9"/>
  <c r="M80" i="9"/>
  <c r="M81" i="9"/>
  <c r="M82" i="9"/>
  <c r="M83" i="9"/>
  <c r="M84" i="9"/>
  <c r="M85" i="9"/>
  <c r="M86" i="9"/>
  <c r="M87" i="9"/>
  <c r="M88" i="9"/>
  <c r="M89" i="9"/>
  <c r="M90" i="9"/>
  <c r="M91" i="9"/>
  <c r="M92" i="9"/>
  <c r="M93" i="9"/>
  <c r="M94" i="9"/>
  <c r="M95" i="9"/>
  <c r="M96" i="9"/>
  <c r="M97" i="9"/>
  <c r="M51" i="9"/>
  <c r="M52" i="9"/>
  <c r="M53" i="9"/>
  <c r="M54" i="9"/>
  <c r="M55" i="9"/>
  <c r="M56" i="9"/>
  <c r="M57" i="9"/>
  <c r="M58" i="9"/>
  <c r="M59" i="9"/>
  <c r="M60" i="9"/>
  <c r="M61" i="9"/>
  <c r="M62" i="9"/>
  <c r="M63" i="9"/>
  <c r="M64" i="9"/>
  <c r="M65" i="9"/>
  <c r="M66" i="9"/>
  <c r="M67" i="9"/>
  <c r="M68" i="9"/>
  <c r="M69" i="9"/>
  <c r="M70" i="9"/>
  <c r="M71" i="9"/>
  <c r="M72" i="9"/>
  <c r="M73" i="9"/>
  <c r="M74" i="9"/>
  <c r="M75" i="9"/>
  <c r="M30" i="9"/>
  <c r="M31" i="9"/>
  <c r="M32" i="9"/>
  <c r="M33" i="9"/>
  <c r="M34" i="9"/>
  <c r="M35" i="9"/>
  <c r="M36" i="9"/>
  <c r="M37" i="9"/>
  <c r="M38" i="9"/>
  <c r="M39" i="9"/>
  <c r="M40" i="9"/>
  <c r="M41" i="9"/>
  <c r="M42" i="9"/>
  <c r="M43" i="9"/>
  <c r="M44" i="9"/>
  <c r="M45" i="9"/>
  <c r="M46" i="9"/>
  <c r="M47" i="9"/>
  <c r="M48" i="9"/>
  <c r="M49" i="9"/>
  <c r="M50" i="9"/>
  <c r="M5" i="9"/>
  <c r="M6" i="9"/>
  <c r="M7" i="9"/>
  <c r="M8" i="9"/>
  <c r="M9" i="9"/>
  <c r="M10" i="9"/>
  <c r="M11" i="9"/>
  <c r="M12" i="9"/>
  <c r="M13" i="9"/>
  <c r="M14" i="9"/>
  <c r="M15" i="9"/>
  <c r="M16" i="9"/>
  <c r="M17" i="9"/>
  <c r="M18" i="9"/>
  <c r="M19" i="9"/>
  <c r="M20" i="9"/>
  <c r="M21" i="9"/>
  <c r="M22" i="9"/>
  <c r="M23" i="9"/>
  <c r="M24" i="9"/>
  <c r="M25" i="9"/>
  <c r="M26" i="9"/>
  <c r="M27" i="9"/>
  <c r="M28" i="9"/>
  <c r="M29" i="9"/>
  <c r="M4" i="9"/>
  <c r="I504" i="9"/>
  <c r="H50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4" i="9"/>
  <c r="F504" i="14" l="1"/>
  <c r="G504" i="14"/>
  <c r="H504" i="14"/>
  <c r="I504" i="14"/>
  <c r="J504" i="14"/>
  <c r="A505" i="14"/>
  <c r="A2" i="8" l="1"/>
  <c r="A2" i="11"/>
  <c r="A2" i="10"/>
  <c r="H504" i="3" l="1"/>
  <c r="J504" i="4"/>
  <c r="F503" i="2" l="1"/>
  <c r="F502" i="2"/>
  <c r="F501" i="2"/>
  <c r="E501" i="3" s="1"/>
  <c r="E501" i="4" s="1"/>
  <c r="E501" i="5" s="1"/>
  <c r="E501" i="9" s="1"/>
  <c r="F500" i="2"/>
  <c r="F499" i="2"/>
  <c r="F498" i="2"/>
  <c r="F497" i="2"/>
  <c r="E497" i="3" s="1"/>
  <c r="E497" i="4" s="1"/>
  <c r="E497" i="5" s="1"/>
  <c r="E497" i="9" s="1"/>
  <c r="F496" i="2"/>
  <c r="F495" i="2"/>
  <c r="F494" i="2"/>
  <c r="F493" i="2"/>
  <c r="E493" i="3" s="1"/>
  <c r="E493" i="4" s="1"/>
  <c r="E493" i="5" s="1"/>
  <c r="E493" i="9" s="1"/>
  <c r="F492" i="2"/>
  <c r="F491" i="2"/>
  <c r="F490" i="2"/>
  <c r="F489" i="2"/>
  <c r="E489" i="3" s="1"/>
  <c r="F488" i="2"/>
  <c r="F487" i="2"/>
  <c r="F486" i="2"/>
  <c r="F485" i="2"/>
  <c r="E485" i="3" s="1"/>
  <c r="E485" i="4" s="1"/>
  <c r="E485" i="5" s="1"/>
  <c r="E485" i="9" s="1"/>
  <c r="E485" i="11" s="1"/>
  <c r="E485" i="8" s="1"/>
  <c r="E485" i="14" s="1"/>
  <c r="F484" i="2"/>
  <c r="F483" i="2"/>
  <c r="F482" i="2"/>
  <c r="F481" i="2"/>
  <c r="E481" i="3" s="1"/>
  <c r="E481" i="4" s="1"/>
  <c r="E481" i="5" s="1"/>
  <c r="E481" i="9" s="1"/>
  <c r="F480" i="2"/>
  <c r="F479" i="2"/>
  <c r="F478" i="2"/>
  <c r="F477" i="2"/>
  <c r="E477" i="3" s="1"/>
  <c r="E477" i="4" s="1"/>
  <c r="E477" i="5" s="1"/>
  <c r="E477" i="9" s="1"/>
  <c r="F476" i="2"/>
  <c r="F475" i="2"/>
  <c r="F474" i="2"/>
  <c r="F473" i="2"/>
  <c r="E473" i="3" s="1"/>
  <c r="E473" i="4" s="1"/>
  <c r="E473" i="5" s="1"/>
  <c r="E473" i="9" s="1"/>
  <c r="F472" i="2"/>
  <c r="F471" i="2"/>
  <c r="F470" i="2"/>
  <c r="F469" i="2"/>
  <c r="E469" i="3" s="1"/>
  <c r="F468" i="2"/>
  <c r="F467" i="2"/>
  <c r="F466" i="2"/>
  <c r="F465" i="2"/>
  <c r="E465" i="3" s="1"/>
  <c r="F464" i="2"/>
  <c r="F463" i="2"/>
  <c r="F462" i="2"/>
  <c r="F461" i="2"/>
  <c r="E461" i="3" s="1"/>
  <c r="E461" i="4" s="1"/>
  <c r="E461" i="5" s="1"/>
  <c r="E461" i="9" s="1"/>
  <c r="E461" i="11" s="1"/>
  <c r="E461" i="8" s="1"/>
  <c r="F460" i="2"/>
  <c r="F459" i="2"/>
  <c r="F458" i="2"/>
  <c r="F457" i="2"/>
  <c r="E457" i="3" s="1"/>
  <c r="E457" i="4" s="1"/>
  <c r="E457" i="5" s="1"/>
  <c r="E457" i="9" s="1"/>
  <c r="F456" i="2"/>
  <c r="F455" i="2"/>
  <c r="F454" i="2"/>
  <c r="F453" i="2"/>
  <c r="E453" i="3" s="1"/>
  <c r="F452" i="2"/>
  <c r="F451" i="2"/>
  <c r="F450" i="2"/>
  <c r="F449" i="2"/>
  <c r="E449" i="3" s="1"/>
  <c r="E449" i="4" s="1"/>
  <c r="E449" i="5" s="1"/>
  <c r="E449" i="9" s="1"/>
  <c r="E449" i="11" s="1"/>
  <c r="E449" i="8" s="1"/>
  <c r="F448" i="2"/>
  <c r="F447" i="2"/>
  <c r="F446" i="2"/>
  <c r="F445" i="2"/>
  <c r="E445" i="3" s="1"/>
  <c r="E445" i="4" s="1"/>
  <c r="E445" i="5" s="1"/>
  <c r="F444" i="2"/>
  <c r="F443" i="2"/>
  <c r="F442" i="2"/>
  <c r="F441" i="2"/>
  <c r="E441" i="3" s="1"/>
  <c r="E441" i="4" s="1"/>
  <c r="E441" i="5" s="1"/>
  <c r="F440" i="2"/>
  <c r="F439" i="2"/>
  <c r="F438" i="2"/>
  <c r="F437" i="2"/>
  <c r="E437" i="3" s="1"/>
  <c r="E437" i="4" s="1"/>
  <c r="E437" i="5" s="1"/>
  <c r="E437" i="9" s="1"/>
  <c r="E437" i="11" s="1"/>
  <c r="E437" i="8" s="1"/>
  <c r="F436" i="2"/>
  <c r="F435" i="2"/>
  <c r="F434" i="2"/>
  <c r="F433" i="2"/>
  <c r="F432" i="2"/>
  <c r="F431" i="2"/>
  <c r="F430" i="2"/>
  <c r="F429" i="2"/>
  <c r="F428" i="2"/>
  <c r="F427" i="2"/>
  <c r="F426" i="2"/>
  <c r="F425" i="2"/>
  <c r="E425" i="3" s="1"/>
  <c r="F424" i="2"/>
  <c r="F423" i="2"/>
  <c r="F422" i="2"/>
  <c r="F421" i="2"/>
  <c r="E421" i="3" s="1"/>
  <c r="E421" i="4" s="1"/>
  <c r="E421" i="5" s="1"/>
  <c r="F420" i="2"/>
  <c r="F419" i="2"/>
  <c r="F418" i="2"/>
  <c r="F417" i="2"/>
  <c r="E417" i="3" s="1"/>
  <c r="E417" i="4" s="1"/>
  <c r="E417" i="5" s="1"/>
  <c r="F416" i="2"/>
  <c r="F415" i="2"/>
  <c r="F414" i="2"/>
  <c r="F413" i="2"/>
  <c r="E413" i="3" s="1"/>
  <c r="E413" i="4" s="1"/>
  <c r="E413" i="5" s="1"/>
  <c r="E413" i="9" s="1"/>
  <c r="E413" i="10" s="1"/>
  <c r="F412" i="2"/>
  <c r="F411" i="2"/>
  <c r="F410" i="2"/>
  <c r="F409" i="2"/>
  <c r="E409" i="3" s="1"/>
  <c r="F408" i="2"/>
  <c r="F407" i="2"/>
  <c r="F406" i="2"/>
  <c r="F405" i="2"/>
  <c r="E405" i="3" s="1"/>
  <c r="E405" i="4" s="1"/>
  <c r="E405" i="5" s="1"/>
  <c r="E405" i="9" s="1"/>
  <c r="F404" i="2"/>
  <c r="F403" i="2"/>
  <c r="F402" i="2"/>
  <c r="F401" i="2"/>
  <c r="E401" i="3" s="1"/>
  <c r="F400" i="2"/>
  <c r="F399" i="2"/>
  <c r="F398" i="2"/>
  <c r="F397" i="2"/>
  <c r="E397" i="3" s="1"/>
  <c r="E397" i="4" s="1"/>
  <c r="E397" i="5" s="1"/>
  <c r="E397" i="9" s="1"/>
  <c r="F396" i="2"/>
  <c r="F395" i="2"/>
  <c r="F394" i="2"/>
  <c r="F393" i="2"/>
  <c r="E393" i="3" s="1"/>
  <c r="E393" i="4" s="1"/>
  <c r="E393" i="5" s="1"/>
  <c r="F392" i="2"/>
  <c r="F391" i="2"/>
  <c r="F390" i="2"/>
  <c r="F389" i="2"/>
  <c r="E389" i="3" s="1"/>
  <c r="E389" i="4" s="1"/>
  <c r="E389" i="5" s="1"/>
  <c r="F388" i="2"/>
  <c r="F387" i="2"/>
  <c r="F386" i="2"/>
  <c r="F385" i="2"/>
  <c r="E385" i="3" s="1"/>
  <c r="E385" i="4" s="1"/>
  <c r="E385" i="5" s="1"/>
  <c r="E385" i="9" s="1"/>
  <c r="F384" i="2"/>
  <c r="F383" i="2"/>
  <c r="F382" i="2"/>
  <c r="F381" i="2"/>
  <c r="E381" i="3" s="1"/>
  <c r="E381" i="4" s="1"/>
  <c r="E381" i="5" s="1"/>
  <c r="E381" i="9" s="1"/>
  <c r="E381" i="11" s="1"/>
  <c r="E381" i="8" s="1"/>
  <c r="F380" i="2"/>
  <c r="F379" i="2"/>
  <c r="F378" i="2"/>
  <c r="F377" i="2"/>
  <c r="E377" i="3" s="1"/>
  <c r="E377" i="4" s="1"/>
  <c r="E377" i="5" s="1"/>
  <c r="F376" i="2"/>
  <c r="F375" i="2"/>
  <c r="F374" i="2"/>
  <c r="F373" i="2"/>
  <c r="E373" i="3" s="1"/>
  <c r="E373" i="4" s="1"/>
  <c r="E373" i="5" s="1"/>
  <c r="F372" i="2"/>
  <c r="F371" i="2"/>
  <c r="F370" i="2"/>
  <c r="F369" i="2"/>
  <c r="E369" i="3" s="1"/>
  <c r="E369" i="4" s="1"/>
  <c r="E369" i="5" s="1"/>
  <c r="E369" i="9" s="1"/>
  <c r="E369" i="11" s="1"/>
  <c r="E369" i="8" s="1"/>
  <c r="F368" i="2"/>
  <c r="F367" i="2"/>
  <c r="F366" i="2"/>
  <c r="F365" i="2"/>
  <c r="E365" i="3" s="1"/>
  <c r="F364" i="2"/>
  <c r="F363" i="2"/>
  <c r="F362" i="2"/>
  <c r="F361" i="2"/>
  <c r="E361" i="3" s="1"/>
  <c r="E361" i="4" s="1"/>
  <c r="E361" i="5" s="1"/>
  <c r="E361" i="9" s="1"/>
  <c r="E361" i="10" s="1"/>
  <c r="F360" i="2"/>
  <c r="F359" i="2"/>
  <c r="F358" i="2"/>
  <c r="F357" i="2"/>
  <c r="E357" i="3" s="1"/>
  <c r="E357" i="4" s="1"/>
  <c r="E357" i="5" s="1"/>
  <c r="E357" i="9" s="1"/>
  <c r="F356" i="2"/>
  <c r="F355" i="2"/>
  <c r="F354" i="2"/>
  <c r="F353" i="2"/>
  <c r="E353" i="3" s="1"/>
  <c r="E353" i="4" s="1"/>
  <c r="E353" i="5" s="1"/>
  <c r="F352" i="2"/>
  <c r="F351" i="2"/>
  <c r="F350" i="2"/>
  <c r="F349" i="2"/>
  <c r="E349" i="3" s="1"/>
  <c r="E349" i="4" s="1"/>
  <c r="E349" i="5" s="1"/>
  <c r="E349" i="9" s="1"/>
  <c r="E349" i="11" s="1"/>
  <c r="E349" i="8" s="1"/>
  <c r="E349" i="14" s="1"/>
  <c r="V349" i="14" s="1"/>
  <c r="F348" i="2"/>
  <c r="F347" i="2"/>
  <c r="F346" i="2"/>
  <c r="F345" i="2"/>
  <c r="E345" i="3" s="1"/>
  <c r="E345" i="4" s="1"/>
  <c r="E345" i="5" s="1"/>
  <c r="E345" i="9" s="1"/>
  <c r="F344" i="2"/>
  <c r="F343" i="2"/>
  <c r="F342" i="2"/>
  <c r="F341" i="2"/>
  <c r="E341" i="3" s="1"/>
  <c r="E341" i="4" s="1"/>
  <c r="E341" i="5" s="1"/>
  <c r="E341" i="9" s="1"/>
  <c r="F340" i="2"/>
  <c r="F339" i="2"/>
  <c r="F338" i="2"/>
  <c r="F337" i="2"/>
  <c r="F336" i="2"/>
  <c r="F335" i="2"/>
  <c r="F334" i="2"/>
  <c r="F333" i="2"/>
  <c r="E333" i="3" s="1"/>
  <c r="E333" i="4" s="1"/>
  <c r="E333" i="5" s="1"/>
  <c r="E333" i="9" s="1"/>
  <c r="E333" i="10" s="1"/>
  <c r="F332" i="2"/>
  <c r="F331" i="2"/>
  <c r="F330" i="2"/>
  <c r="F329" i="2"/>
  <c r="E329" i="3" s="1"/>
  <c r="E329" i="4" s="1"/>
  <c r="E329" i="5" s="1"/>
  <c r="E329" i="9" s="1"/>
  <c r="E329" i="10" s="1"/>
  <c r="F328" i="2"/>
  <c r="F327" i="2"/>
  <c r="F326" i="2"/>
  <c r="F325" i="2"/>
  <c r="E325" i="3" s="1"/>
  <c r="E325" i="4" s="1"/>
  <c r="E325" i="5" s="1"/>
  <c r="E325" i="9" s="1"/>
  <c r="F324" i="2"/>
  <c r="F323" i="2"/>
  <c r="F322" i="2"/>
  <c r="F321" i="2"/>
  <c r="F320" i="2"/>
  <c r="F319" i="2"/>
  <c r="F318" i="2"/>
  <c r="F317" i="2"/>
  <c r="E317" i="3" s="1"/>
  <c r="E317" i="4" s="1"/>
  <c r="E317" i="5" s="1"/>
  <c r="E317" i="9" s="1"/>
  <c r="F316" i="2"/>
  <c r="F315" i="2"/>
  <c r="E315" i="3" s="1"/>
  <c r="F314" i="2"/>
  <c r="F313" i="2"/>
  <c r="E313" i="3" s="1"/>
  <c r="E313" i="4" s="1"/>
  <c r="E313" i="5" s="1"/>
  <c r="E313" i="9" s="1"/>
  <c r="E313" i="10" s="1"/>
  <c r="F312" i="2"/>
  <c r="F311" i="2"/>
  <c r="F310" i="2"/>
  <c r="F309" i="2"/>
  <c r="E309" i="3" s="1"/>
  <c r="E309" i="4" s="1"/>
  <c r="E309" i="5" s="1"/>
  <c r="E309" i="9" s="1"/>
  <c r="E309" i="11" s="1"/>
  <c r="E309" i="8" s="1"/>
  <c r="F308" i="2"/>
  <c r="F307" i="2"/>
  <c r="F306" i="2"/>
  <c r="F305" i="2"/>
  <c r="E305" i="3" s="1"/>
  <c r="E305" i="4" s="1"/>
  <c r="E305" i="5" s="1"/>
  <c r="E305" i="9" s="1"/>
  <c r="E305" i="10" s="1"/>
  <c r="F304" i="2"/>
  <c r="F303" i="2"/>
  <c r="E303" i="3" s="1"/>
  <c r="F302" i="2"/>
  <c r="F301" i="2"/>
  <c r="E301" i="3" s="1"/>
  <c r="E301" i="4" s="1"/>
  <c r="E301" i="5" s="1"/>
  <c r="E301" i="9" s="1"/>
  <c r="E301" i="10" s="1"/>
  <c r="F300" i="2"/>
  <c r="F299" i="2"/>
  <c r="F298" i="2"/>
  <c r="F297" i="2"/>
  <c r="E297" i="3" s="1"/>
  <c r="E297" i="4" s="1"/>
  <c r="E297" i="5" s="1"/>
  <c r="E297" i="9" s="1"/>
  <c r="E297" i="10" s="1"/>
  <c r="F296" i="2"/>
  <c r="F295" i="2"/>
  <c r="F294" i="2"/>
  <c r="F293" i="2"/>
  <c r="E293" i="3" s="1"/>
  <c r="E293" i="4" s="1"/>
  <c r="E293" i="5" s="1"/>
  <c r="F292" i="2"/>
  <c r="F291" i="2"/>
  <c r="F290" i="2"/>
  <c r="F289" i="2"/>
  <c r="E289" i="3" s="1"/>
  <c r="E289" i="4" s="1"/>
  <c r="E289" i="5" s="1"/>
  <c r="E289" i="9" s="1"/>
  <c r="F288" i="2"/>
  <c r="F287" i="2"/>
  <c r="F286" i="2"/>
  <c r="F285" i="2"/>
  <c r="E285" i="3" s="1"/>
  <c r="E285" i="4" s="1"/>
  <c r="E285" i="5" s="1"/>
  <c r="E285" i="9" s="1"/>
  <c r="F284" i="2"/>
  <c r="F283" i="2"/>
  <c r="F282" i="2"/>
  <c r="F281" i="2"/>
  <c r="E281" i="3" s="1"/>
  <c r="E281" i="4" s="1"/>
  <c r="E281" i="5" s="1"/>
  <c r="E281" i="9" s="1"/>
  <c r="F280" i="2"/>
  <c r="F279" i="2"/>
  <c r="F278" i="2"/>
  <c r="F277" i="2"/>
  <c r="F276" i="2"/>
  <c r="F275" i="2"/>
  <c r="F274" i="2"/>
  <c r="F273" i="2"/>
  <c r="E273" i="3" s="1"/>
  <c r="E273" i="4" s="1"/>
  <c r="E273" i="5" s="1"/>
  <c r="E273" i="9" s="1"/>
  <c r="E273" i="10" s="1"/>
  <c r="F272" i="2"/>
  <c r="F271" i="2"/>
  <c r="F270" i="2"/>
  <c r="F269" i="2"/>
  <c r="E269" i="3" s="1"/>
  <c r="E269" i="4" s="1"/>
  <c r="E269" i="5" s="1"/>
  <c r="E269" i="9" s="1"/>
  <c r="E269" i="10" s="1"/>
  <c r="F268" i="2"/>
  <c r="F267" i="2"/>
  <c r="F266" i="2"/>
  <c r="F265" i="2"/>
  <c r="E265" i="3" s="1"/>
  <c r="E265" i="4" s="1"/>
  <c r="E265" i="5" s="1"/>
  <c r="E265" i="9" s="1"/>
  <c r="F264" i="2"/>
  <c r="F263" i="2"/>
  <c r="F262" i="2"/>
  <c r="F261" i="2"/>
  <c r="E261" i="3" s="1"/>
  <c r="E261" i="4" s="1"/>
  <c r="E261" i="5" s="1"/>
  <c r="F260" i="2"/>
  <c r="F259" i="2"/>
  <c r="F258" i="2"/>
  <c r="F257" i="2"/>
  <c r="F256" i="2"/>
  <c r="F255" i="2"/>
  <c r="F254" i="2"/>
  <c r="F253" i="2"/>
  <c r="E253" i="3" s="1"/>
  <c r="E253" i="4" s="1"/>
  <c r="E253" i="5" s="1"/>
  <c r="E253" i="9" s="1"/>
  <c r="E253" i="11" s="1"/>
  <c r="E253" i="8" s="1"/>
  <c r="E253" i="14" s="1"/>
  <c r="V253" i="14" s="1"/>
  <c r="F252" i="2"/>
  <c r="F251" i="2"/>
  <c r="F250" i="2"/>
  <c r="F249" i="2"/>
  <c r="E249" i="3" s="1"/>
  <c r="E249" i="4" s="1"/>
  <c r="E249" i="5" s="1"/>
  <c r="E249" i="9" s="1"/>
  <c r="F248" i="2"/>
  <c r="F247" i="2"/>
  <c r="F246" i="2"/>
  <c r="F245" i="2"/>
  <c r="E245" i="3" s="1"/>
  <c r="E245" i="4" s="1"/>
  <c r="E245" i="5" s="1"/>
  <c r="E245" i="9" s="1"/>
  <c r="E245" i="11" s="1"/>
  <c r="E245" i="8" s="1"/>
  <c r="F244" i="2"/>
  <c r="F243" i="2"/>
  <c r="F242" i="2"/>
  <c r="F241" i="2"/>
  <c r="E241" i="3" s="1"/>
  <c r="E241" i="4" s="1"/>
  <c r="E241" i="5" s="1"/>
  <c r="E241" i="9" s="1"/>
  <c r="F240" i="2"/>
  <c r="F239" i="2"/>
  <c r="F238" i="2"/>
  <c r="F237" i="2"/>
  <c r="E237" i="3" s="1"/>
  <c r="E237" i="4" s="1"/>
  <c r="E237" i="5" s="1"/>
  <c r="F236" i="2"/>
  <c r="F235" i="2"/>
  <c r="F234" i="2"/>
  <c r="F233" i="2"/>
  <c r="E233" i="3" s="1"/>
  <c r="E233" i="4" s="1"/>
  <c r="E233" i="5" s="1"/>
  <c r="F232" i="2"/>
  <c r="F231" i="2"/>
  <c r="F230" i="2"/>
  <c r="F229" i="2"/>
  <c r="E229" i="3" s="1"/>
  <c r="E229" i="4" s="1"/>
  <c r="E229" i="5" s="1"/>
  <c r="E229" i="9" s="1"/>
  <c r="E229" i="11" s="1"/>
  <c r="E229" i="8" s="1"/>
  <c r="F228" i="2"/>
  <c r="F227" i="2"/>
  <c r="F226" i="2"/>
  <c r="F225" i="2"/>
  <c r="E225" i="3" s="1"/>
  <c r="E225" i="4" s="1"/>
  <c r="E225" i="5" s="1"/>
  <c r="E225" i="9" s="1"/>
  <c r="F224" i="2"/>
  <c r="F223" i="2"/>
  <c r="F222" i="2"/>
  <c r="F221" i="2"/>
  <c r="F220" i="2"/>
  <c r="F219" i="2"/>
  <c r="F218" i="2"/>
  <c r="F217" i="2"/>
  <c r="E217" i="3" s="1"/>
  <c r="E217" i="4" s="1"/>
  <c r="E217" i="5" s="1"/>
  <c r="E217" i="9" s="1"/>
  <c r="F216" i="2"/>
  <c r="F215" i="2"/>
  <c r="F214" i="2"/>
  <c r="F213" i="2"/>
  <c r="E213" i="3" s="1"/>
  <c r="E213" i="4" s="1"/>
  <c r="E213" i="5" s="1"/>
  <c r="E213" i="9" s="1"/>
  <c r="F212" i="2"/>
  <c r="F211" i="2"/>
  <c r="F210" i="2"/>
  <c r="F209" i="2"/>
  <c r="F208" i="2"/>
  <c r="F207" i="2"/>
  <c r="F206" i="2"/>
  <c r="F205" i="2"/>
  <c r="E205" i="3" s="1"/>
  <c r="E205" i="4" s="1"/>
  <c r="E205" i="5" s="1"/>
  <c r="E205" i="9" s="1"/>
  <c r="E205" i="10" s="1"/>
  <c r="F204" i="2"/>
  <c r="F203" i="2"/>
  <c r="F202" i="2"/>
  <c r="F201" i="2"/>
  <c r="E201" i="3" s="1"/>
  <c r="E201" i="4" s="1"/>
  <c r="E201" i="5" s="1"/>
  <c r="E201" i="9" s="1"/>
  <c r="E201" i="10" s="1"/>
  <c r="F200" i="2"/>
  <c r="F199" i="2"/>
  <c r="F198" i="2"/>
  <c r="F197" i="2"/>
  <c r="E197" i="3" s="1"/>
  <c r="E197" i="4" s="1"/>
  <c r="E197" i="5" s="1"/>
  <c r="E197" i="9" s="1"/>
  <c r="F196" i="2"/>
  <c r="F195" i="2"/>
  <c r="F194" i="2"/>
  <c r="F193" i="2"/>
  <c r="F192" i="2"/>
  <c r="F191" i="2"/>
  <c r="F190" i="2"/>
  <c r="F189" i="2"/>
  <c r="E189" i="3" s="1"/>
  <c r="E189" i="4" s="1"/>
  <c r="E189" i="5" s="1"/>
  <c r="E189" i="9" s="1"/>
  <c r="F188" i="2"/>
  <c r="F187" i="2"/>
  <c r="F186" i="2"/>
  <c r="F185" i="2"/>
  <c r="E185" i="3" s="1"/>
  <c r="E185" i="4" s="1"/>
  <c r="E185" i="5" s="1"/>
  <c r="E185" i="9" s="1"/>
  <c r="F184" i="2"/>
  <c r="F183" i="2"/>
  <c r="F182" i="2"/>
  <c r="F181" i="2"/>
  <c r="E181" i="3" s="1"/>
  <c r="E181" i="4" s="1"/>
  <c r="E181" i="5" s="1"/>
  <c r="E181" i="9" s="1"/>
  <c r="F180" i="2"/>
  <c r="F179" i="2"/>
  <c r="F178" i="2"/>
  <c r="F177" i="2"/>
  <c r="E177" i="3" s="1"/>
  <c r="E177" i="4" s="1"/>
  <c r="E177" i="5" s="1"/>
  <c r="E177" i="9" s="1"/>
  <c r="F176" i="2"/>
  <c r="F175" i="2"/>
  <c r="F174" i="2"/>
  <c r="F173" i="2"/>
  <c r="E173" i="3" s="1"/>
  <c r="E173" i="4" s="1"/>
  <c r="E173" i="5" s="1"/>
  <c r="E173" i="9" s="1"/>
  <c r="F172" i="2"/>
  <c r="F171" i="2"/>
  <c r="F170" i="2"/>
  <c r="F169" i="2"/>
  <c r="E169" i="3" s="1"/>
  <c r="E169" i="4" s="1"/>
  <c r="E169" i="5" s="1"/>
  <c r="F168" i="2"/>
  <c r="F167" i="2"/>
  <c r="F166" i="2"/>
  <c r="F165" i="2"/>
  <c r="E165" i="3" s="1"/>
  <c r="E165" i="4" s="1"/>
  <c r="E165" i="5" s="1"/>
  <c r="E165" i="9" s="1"/>
  <c r="E165" i="11" s="1"/>
  <c r="E165" i="8" s="1"/>
  <c r="F164" i="2"/>
  <c r="F163" i="2"/>
  <c r="F162" i="2"/>
  <c r="F161" i="2"/>
  <c r="E161" i="3" s="1"/>
  <c r="E161" i="4" s="1"/>
  <c r="E161" i="5" s="1"/>
  <c r="E161" i="9" s="1"/>
  <c r="F160" i="2"/>
  <c r="F159" i="2"/>
  <c r="F158" i="2"/>
  <c r="F157" i="2"/>
  <c r="F156" i="2"/>
  <c r="F155" i="2"/>
  <c r="F154" i="2"/>
  <c r="F153" i="2"/>
  <c r="E153" i="3" s="1"/>
  <c r="E153" i="4" s="1"/>
  <c r="E153" i="5" s="1"/>
  <c r="E153" i="9" s="1"/>
  <c r="F152" i="2"/>
  <c r="F151" i="2"/>
  <c r="F150" i="2"/>
  <c r="F149" i="2"/>
  <c r="F148" i="2"/>
  <c r="F147" i="2"/>
  <c r="F146" i="2"/>
  <c r="F145" i="2"/>
  <c r="E145" i="3" s="1"/>
  <c r="E145" i="4" s="1"/>
  <c r="E145" i="5" s="1"/>
  <c r="E145" i="9" s="1"/>
  <c r="E145" i="11" s="1"/>
  <c r="E145" i="8" s="1"/>
  <c r="F144" i="2"/>
  <c r="F143" i="2"/>
  <c r="F142" i="2"/>
  <c r="F141" i="2"/>
  <c r="E141" i="3" s="1"/>
  <c r="E141" i="4" s="1"/>
  <c r="E141" i="5" s="1"/>
  <c r="F140" i="2"/>
  <c r="F139" i="2"/>
  <c r="F138" i="2"/>
  <c r="F137" i="2"/>
  <c r="E137" i="3" s="1"/>
  <c r="E137" i="4" s="1"/>
  <c r="E137" i="5" s="1"/>
  <c r="E137" i="9" s="1"/>
  <c r="E137" i="11" s="1"/>
  <c r="E137" i="8" s="1"/>
  <c r="F136" i="2"/>
  <c r="F135" i="2"/>
  <c r="F134" i="2"/>
  <c r="F133" i="2"/>
  <c r="E133" i="3" s="1"/>
  <c r="E133" i="4" s="1"/>
  <c r="E133" i="5" s="1"/>
  <c r="E133" i="9" s="1"/>
  <c r="F132" i="2"/>
  <c r="F131" i="2"/>
  <c r="F130" i="2"/>
  <c r="F129" i="2"/>
  <c r="E129" i="3" s="1"/>
  <c r="E129" i="4" s="1"/>
  <c r="E129" i="5" s="1"/>
  <c r="E129" i="9" s="1"/>
  <c r="E129" i="11" s="1"/>
  <c r="E129" i="8" s="1"/>
  <c r="F128" i="2"/>
  <c r="F127" i="2"/>
  <c r="F126" i="2"/>
  <c r="F125" i="2"/>
  <c r="E125" i="3" s="1"/>
  <c r="E125" i="4" s="1"/>
  <c r="E125" i="5" s="1"/>
  <c r="F124" i="2"/>
  <c r="F123" i="2"/>
  <c r="F122" i="2"/>
  <c r="F121" i="2"/>
  <c r="E121" i="3" s="1"/>
  <c r="E121" i="4" s="1"/>
  <c r="E121" i="5" s="1"/>
  <c r="E121" i="9" s="1"/>
  <c r="E121" i="11" s="1"/>
  <c r="E121" i="8" s="1"/>
  <c r="E121" i="14" s="1"/>
  <c r="F120" i="2"/>
  <c r="F119" i="2"/>
  <c r="F118" i="2"/>
  <c r="F117" i="2"/>
  <c r="E117" i="3" s="1"/>
  <c r="E117" i="4" s="1"/>
  <c r="E117" i="5" s="1"/>
  <c r="E117" i="9" s="1"/>
  <c r="E117" i="11" s="1"/>
  <c r="E117" i="8" s="1"/>
  <c r="F116" i="2"/>
  <c r="F115" i="2"/>
  <c r="F114" i="2"/>
  <c r="F113" i="2"/>
  <c r="F112" i="2"/>
  <c r="F111" i="2"/>
  <c r="F110" i="2"/>
  <c r="F109" i="2"/>
  <c r="E109" i="3" s="1"/>
  <c r="E109" i="4" s="1"/>
  <c r="E109" i="5" s="1"/>
  <c r="E109" i="9" s="1"/>
  <c r="F108" i="2"/>
  <c r="F107" i="2"/>
  <c r="F106" i="2"/>
  <c r="F105" i="2"/>
  <c r="E105" i="3" s="1"/>
  <c r="E105" i="4" s="1"/>
  <c r="E105" i="5" s="1"/>
  <c r="F104" i="2"/>
  <c r="F103" i="2"/>
  <c r="F102" i="2"/>
  <c r="F101" i="2"/>
  <c r="E101" i="3" s="1"/>
  <c r="E101" i="4" s="1"/>
  <c r="E101" i="5" s="1"/>
  <c r="F100" i="2"/>
  <c r="F99" i="2"/>
  <c r="F98" i="2"/>
  <c r="F97" i="2"/>
  <c r="E97" i="3" s="1"/>
  <c r="E97" i="4" s="1"/>
  <c r="E97" i="5" s="1"/>
  <c r="E97" i="9" s="1"/>
  <c r="E97" i="11" s="1"/>
  <c r="E97" i="8" s="1"/>
  <c r="F96" i="2"/>
  <c r="F95" i="2"/>
  <c r="F94" i="2"/>
  <c r="F93" i="2"/>
  <c r="E93" i="3" s="1"/>
  <c r="E93" i="4" s="1"/>
  <c r="E93" i="5" s="1"/>
  <c r="F92" i="2"/>
  <c r="F91" i="2"/>
  <c r="F90" i="2"/>
  <c r="F89" i="2"/>
  <c r="E89" i="3" s="1"/>
  <c r="E89" i="4" s="1"/>
  <c r="E89" i="5" s="1"/>
  <c r="E89" i="9" s="1"/>
  <c r="E89" i="11" s="1"/>
  <c r="E89" i="8" s="1"/>
  <c r="F88" i="2"/>
  <c r="F87" i="2"/>
  <c r="F86" i="2"/>
  <c r="F85" i="2"/>
  <c r="E85" i="3" s="1"/>
  <c r="E85" i="4" s="1"/>
  <c r="E85" i="5" s="1"/>
  <c r="E85" i="9" s="1"/>
  <c r="E85" i="10" s="1"/>
  <c r="F84" i="2"/>
  <c r="F83" i="2"/>
  <c r="F82" i="2"/>
  <c r="F81" i="2"/>
  <c r="E81" i="3" s="1"/>
  <c r="E81" i="4" s="1"/>
  <c r="E81" i="5" s="1"/>
  <c r="F80" i="2"/>
  <c r="F79" i="2"/>
  <c r="F78" i="2"/>
  <c r="F77" i="2"/>
  <c r="E77" i="3" s="1"/>
  <c r="E77" i="4" s="1"/>
  <c r="E77" i="5" s="1"/>
  <c r="E77" i="9" s="1"/>
  <c r="F76" i="2"/>
  <c r="F75" i="2"/>
  <c r="F74" i="2"/>
  <c r="F73" i="2"/>
  <c r="E73" i="3" s="1"/>
  <c r="E73" i="4" s="1"/>
  <c r="E73" i="5" s="1"/>
  <c r="E73" i="9" s="1"/>
  <c r="F72" i="2"/>
  <c r="F71" i="2"/>
  <c r="F70" i="2"/>
  <c r="F69" i="2"/>
  <c r="E69" i="3" s="1"/>
  <c r="E69" i="4" s="1"/>
  <c r="E69" i="5" s="1"/>
  <c r="E69" i="9" s="1"/>
  <c r="E69" i="11" s="1"/>
  <c r="E69" i="8" s="1"/>
  <c r="F68" i="2"/>
  <c r="F67" i="2"/>
  <c r="F66" i="2"/>
  <c r="F65" i="2"/>
  <c r="F64" i="2"/>
  <c r="F63" i="2"/>
  <c r="F62" i="2"/>
  <c r="F61" i="2"/>
  <c r="E61" i="3" s="1"/>
  <c r="E61" i="4" s="1"/>
  <c r="E61" i="5" s="1"/>
  <c r="E61" i="9" s="1"/>
  <c r="F60" i="2"/>
  <c r="F59" i="2"/>
  <c r="F58" i="2"/>
  <c r="F57" i="2"/>
  <c r="E57" i="3" s="1"/>
  <c r="E57" i="4" s="1"/>
  <c r="E57" i="5" s="1"/>
  <c r="E57" i="9" s="1"/>
  <c r="F56" i="2"/>
  <c r="F55" i="2"/>
  <c r="E55" i="3" s="1"/>
  <c r="F54" i="2"/>
  <c r="F53" i="2"/>
  <c r="E53" i="3" s="1"/>
  <c r="E53" i="4" s="1"/>
  <c r="E53" i="5" s="1"/>
  <c r="E53" i="9" s="1"/>
  <c r="F52" i="2"/>
  <c r="F51" i="2"/>
  <c r="F50" i="2"/>
  <c r="F49" i="2"/>
  <c r="E49" i="3" s="1"/>
  <c r="E49" i="4" s="1"/>
  <c r="E49" i="5" s="1"/>
  <c r="E49" i="9" s="1"/>
  <c r="E49" i="11" s="1"/>
  <c r="E49" i="8" s="1"/>
  <c r="F48" i="2"/>
  <c r="F47" i="2"/>
  <c r="F46" i="2"/>
  <c r="F45" i="2"/>
  <c r="E45" i="3" s="1"/>
  <c r="E45" i="4" s="1"/>
  <c r="E45" i="5" s="1"/>
  <c r="E45" i="9" s="1"/>
  <c r="F44" i="2"/>
  <c r="F43" i="2"/>
  <c r="F42" i="2"/>
  <c r="F41" i="2"/>
  <c r="E41" i="3" s="1"/>
  <c r="E41" i="4" s="1"/>
  <c r="E41" i="5" s="1"/>
  <c r="E41" i="9" s="1"/>
  <c r="F40" i="2"/>
  <c r="F39" i="2"/>
  <c r="F38" i="2"/>
  <c r="F37" i="2"/>
  <c r="F36" i="2"/>
  <c r="F35" i="2"/>
  <c r="F34" i="2"/>
  <c r="F33" i="2"/>
  <c r="E33" i="3" s="1"/>
  <c r="E33" i="4" s="1"/>
  <c r="E33" i="5" s="1"/>
  <c r="E33" i="9" s="1"/>
  <c r="F32" i="2"/>
  <c r="F31" i="2"/>
  <c r="F30" i="2"/>
  <c r="F29" i="2"/>
  <c r="E29" i="3" s="1"/>
  <c r="E29" i="4" s="1"/>
  <c r="E29" i="5" s="1"/>
  <c r="E29" i="9" s="1"/>
  <c r="E29" i="10" s="1"/>
  <c r="F28" i="2"/>
  <c r="F27" i="2"/>
  <c r="F26" i="2"/>
  <c r="F25" i="2"/>
  <c r="E25" i="3" s="1"/>
  <c r="F24" i="2"/>
  <c r="F23" i="2"/>
  <c r="F22" i="2"/>
  <c r="F21" i="2"/>
  <c r="E21" i="3" s="1"/>
  <c r="E21" i="4" s="1"/>
  <c r="E21" i="5" s="1"/>
  <c r="E21" i="9" s="1"/>
  <c r="F20" i="2"/>
  <c r="F19" i="2"/>
  <c r="F18" i="2"/>
  <c r="F17" i="2"/>
  <c r="E17" i="3" s="1"/>
  <c r="E17" i="4" s="1"/>
  <c r="E17" i="5" s="1"/>
  <c r="E17" i="9" s="1"/>
  <c r="F16" i="2"/>
  <c r="F15" i="2"/>
  <c r="F14" i="2"/>
  <c r="F13" i="2"/>
  <c r="E13" i="3" s="1"/>
  <c r="F12" i="2"/>
  <c r="F11" i="2"/>
  <c r="F10" i="2"/>
  <c r="F9" i="2"/>
  <c r="E9" i="3" s="1"/>
  <c r="E9" i="4" s="1"/>
  <c r="E9" i="5" s="1"/>
  <c r="E9" i="9" s="1"/>
  <c r="F8" i="2"/>
  <c r="F7" i="2"/>
  <c r="F6" i="2"/>
  <c r="F5" i="2"/>
  <c r="E5" i="3" s="1"/>
  <c r="E5" i="4" s="1"/>
  <c r="E5" i="5" s="1"/>
  <c r="E5" i="9" s="1"/>
  <c r="E503" i="2"/>
  <c r="E502" i="2"/>
  <c r="E501" i="2"/>
  <c r="D501" i="3" s="1"/>
  <c r="D501" i="4" s="1"/>
  <c r="D501" i="5" s="1"/>
  <c r="D501" i="9" s="1"/>
  <c r="D501" i="10" s="1"/>
  <c r="E500" i="2"/>
  <c r="D500" i="3" s="1"/>
  <c r="D500" i="4" s="1"/>
  <c r="D500" i="5" s="1"/>
  <c r="D500" i="9" s="1"/>
  <c r="E499" i="2"/>
  <c r="E498" i="2"/>
  <c r="D498" i="3" s="1"/>
  <c r="E497" i="2"/>
  <c r="E496" i="2"/>
  <c r="D496" i="3" s="1"/>
  <c r="D496" i="4" s="1"/>
  <c r="D496" i="5" s="1"/>
  <c r="D496" i="9" s="1"/>
  <c r="E495" i="2"/>
  <c r="E494" i="2"/>
  <c r="D494" i="3" s="1"/>
  <c r="E493" i="2"/>
  <c r="D493" i="3" s="1"/>
  <c r="D493" i="4" s="1"/>
  <c r="D493" i="5" s="1"/>
  <c r="D493" i="9" s="1"/>
  <c r="D493" i="11" s="1"/>
  <c r="E492" i="2"/>
  <c r="D492" i="3" s="1"/>
  <c r="E491" i="2"/>
  <c r="E490" i="2"/>
  <c r="D490" i="3" s="1"/>
  <c r="E489" i="2"/>
  <c r="E488" i="2"/>
  <c r="D488" i="3" s="1"/>
  <c r="D488" i="4" s="1"/>
  <c r="D488" i="5" s="1"/>
  <c r="D488" i="9" s="1"/>
  <c r="E487" i="2"/>
  <c r="E486" i="2"/>
  <c r="D486" i="3" s="1"/>
  <c r="E485" i="2"/>
  <c r="E484" i="2"/>
  <c r="D484" i="3" s="1"/>
  <c r="E483" i="2"/>
  <c r="E482" i="2"/>
  <c r="D482" i="3" s="1"/>
  <c r="D482" i="4" s="1"/>
  <c r="E481" i="2"/>
  <c r="E480" i="2"/>
  <c r="D480" i="3" s="1"/>
  <c r="D480" i="4" s="1"/>
  <c r="D480" i="5" s="1"/>
  <c r="D480" i="9" s="1"/>
  <c r="E479" i="2"/>
  <c r="E478" i="2"/>
  <c r="D478" i="3" s="1"/>
  <c r="E477" i="2"/>
  <c r="E476" i="2"/>
  <c r="D476" i="3" s="1"/>
  <c r="D476" i="4" s="1"/>
  <c r="D476" i="5" s="1"/>
  <c r="D476" i="9" s="1"/>
  <c r="E475" i="2"/>
  <c r="E474" i="2"/>
  <c r="D474" i="3" s="1"/>
  <c r="E473" i="2"/>
  <c r="D473" i="3" s="1"/>
  <c r="E472" i="2"/>
  <c r="D472" i="3" s="1"/>
  <c r="E471" i="2"/>
  <c r="E470" i="2"/>
  <c r="D470" i="3" s="1"/>
  <c r="E469" i="2"/>
  <c r="D469" i="3" s="1"/>
  <c r="D469" i="4" s="1"/>
  <c r="D469" i="5" s="1"/>
  <c r="D469" i="9" s="1"/>
  <c r="E468" i="2"/>
  <c r="D468" i="3" s="1"/>
  <c r="D468" i="4" s="1"/>
  <c r="E467" i="2"/>
  <c r="E466" i="2"/>
  <c r="D466" i="3" s="1"/>
  <c r="E465" i="2"/>
  <c r="D465" i="3" s="1"/>
  <c r="D465" i="4" s="1"/>
  <c r="D465" i="5" s="1"/>
  <c r="D465" i="9" s="1"/>
  <c r="D465" i="10" s="1"/>
  <c r="E464" i="2"/>
  <c r="D464" i="3" s="1"/>
  <c r="D464" i="4" s="1"/>
  <c r="D464" i="5" s="1"/>
  <c r="D464" i="9" s="1"/>
  <c r="E463" i="2"/>
  <c r="E462" i="2"/>
  <c r="D462" i="3" s="1"/>
  <c r="E461" i="2"/>
  <c r="D461" i="3" s="1"/>
  <c r="E460" i="2"/>
  <c r="D460" i="3" s="1"/>
  <c r="E459" i="2"/>
  <c r="E458" i="2"/>
  <c r="D458" i="3" s="1"/>
  <c r="E457" i="2"/>
  <c r="D457" i="3" s="1"/>
  <c r="D457" i="4" s="1"/>
  <c r="D457" i="5" s="1"/>
  <c r="D457" i="9" s="1"/>
  <c r="E456" i="2"/>
  <c r="D456" i="3" s="1"/>
  <c r="D456" i="4" s="1"/>
  <c r="D456" i="5" s="1"/>
  <c r="D456" i="9" s="1"/>
  <c r="E455" i="2"/>
  <c r="E454" i="2"/>
  <c r="D454" i="3" s="1"/>
  <c r="E453" i="2"/>
  <c r="E452" i="2"/>
  <c r="D452" i="3" s="1"/>
  <c r="E451" i="2"/>
  <c r="E450" i="2"/>
  <c r="D450" i="3" s="1"/>
  <c r="E449" i="2"/>
  <c r="D449" i="3" s="1"/>
  <c r="D449" i="4" s="1"/>
  <c r="D449" i="5" s="1"/>
  <c r="D449" i="9" s="1"/>
  <c r="E448" i="2"/>
  <c r="D448" i="3" s="1"/>
  <c r="D448" i="4" s="1"/>
  <c r="D448" i="5" s="1"/>
  <c r="D448" i="9" s="1"/>
  <c r="E447" i="2"/>
  <c r="E446" i="2"/>
  <c r="D446" i="3" s="1"/>
  <c r="E445" i="2"/>
  <c r="E444" i="2"/>
  <c r="D444" i="3" s="1"/>
  <c r="D444" i="4" s="1"/>
  <c r="D444" i="5" s="1"/>
  <c r="D444" i="9" s="1"/>
  <c r="E443" i="2"/>
  <c r="E442" i="2"/>
  <c r="D442" i="3" s="1"/>
  <c r="E441" i="2"/>
  <c r="E440" i="2"/>
  <c r="D440" i="3" s="1"/>
  <c r="D440" i="4" s="1"/>
  <c r="D440" i="5" s="1"/>
  <c r="D440" i="9" s="1"/>
  <c r="D440" i="11" s="1"/>
  <c r="D440" i="8" s="1"/>
  <c r="D440" i="14" s="1"/>
  <c r="E439" i="2"/>
  <c r="E438" i="2"/>
  <c r="D438" i="3" s="1"/>
  <c r="E437" i="2"/>
  <c r="D437" i="3" s="1"/>
  <c r="D437" i="4" s="1"/>
  <c r="D437" i="5" s="1"/>
  <c r="D437" i="9" s="1"/>
  <c r="E436" i="2"/>
  <c r="D436" i="3" s="1"/>
  <c r="D436" i="4" s="1"/>
  <c r="D436" i="5" s="1"/>
  <c r="D436" i="9" s="1"/>
  <c r="E435" i="2"/>
  <c r="E434" i="2"/>
  <c r="D434" i="3" s="1"/>
  <c r="E433" i="2"/>
  <c r="E432" i="2"/>
  <c r="D432" i="3" s="1"/>
  <c r="D432" i="4" s="1"/>
  <c r="D432" i="5" s="1"/>
  <c r="D432" i="9" s="1"/>
  <c r="D432" i="11" s="1"/>
  <c r="E431" i="2"/>
  <c r="E430" i="2"/>
  <c r="D430" i="3" s="1"/>
  <c r="E429" i="2"/>
  <c r="D429" i="3" s="1"/>
  <c r="D429" i="4" s="1"/>
  <c r="D429" i="5" s="1"/>
  <c r="D429" i="9" s="1"/>
  <c r="E428" i="2"/>
  <c r="D428" i="3" s="1"/>
  <c r="E427" i="2"/>
  <c r="E426" i="2"/>
  <c r="D426" i="3" s="1"/>
  <c r="E425" i="2"/>
  <c r="E424" i="2"/>
  <c r="D424" i="3" s="1"/>
  <c r="D424" i="4" s="1"/>
  <c r="E423" i="2"/>
  <c r="E422" i="2"/>
  <c r="D422" i="3" s="1"/>
  <c r="E421" i="2"/>
  <c r="E420" i="2"/>
  <c r="D420" i="3" s="1"/>
  <c r="E419" i="2"/>
  <c r="E418" i="2"/>
  <c r="D418" i="3" s="1"/>
  <c r="E417" i="2"/>
  <c r="E416" i="2"/>
  <c r="D416" i="3" s="1"/>
  <c r="D416" i="4" s="1"/>
  <c r="D416" i="5" s="1"/>
  <c r="D416" i="9" s="1"/>
  <c r="E415" i="2"/>
  <c r="E414" i="2"/>
  <c r="D414" i="3" s="1"/>
  <c r="E413" i="2"/>
  <c r="E412" i="2"/>
  <c r="D412" i="3" s="1"/>
  <c r="D412" i="4" s="1"/>
  <c r="D412" i="5" s="1"/>
  <c r="D412" i="9" s="1"/>
  <c r="E411" i="2"/>
  <c r="E410" i="2"/>
  <c r="D410" i="3" s="1"/>
  <c r="E409" i="2"/>
  <c r="D409" i="3" s="1"/>
  <c r="E408" i="2"/>
  <c r="D408" i="3" s="1"/>
  <c r="D408" i="4" s="1"/>
  <c r="E407" i="2"/>
  <c r="E406" i="2"/>
  <c r="D406" i="3" s="1"/>
  <c r="E405" i="2"/>
  <c r="D405" i="3" s="1"/>
  <c r="D405" i="4" s="1"/>
  <c r="D405" i="5" s="1"/>
  <c r="D405" i="9" s="1"/>
  <c r="E404" i="2"/>
  <c r="D404" i="3" s="1"/>
  <c r="D404" i="4" s="1"/>
  <c r="D404" i="5" s="1"/>
  <c r="D404" i="9" s="1"/>
  <c r="E403" i="2"/>
  <c r="E402" i="2"/>
  <c r="D402" i="3" s="1"/>
  <c r="E401" i="2"/>
  <c r="E400" i="2"/>
  <c r="D400" i="3" s="1"/>
  <c r="D400" i="4" s="1"/>
  <c r="D400" i="5" s="1"/>
  <c r="D400" i="9" s="1"/>
  <c r="D400" i="11" s="1"/>
  <c r="E399" i="2"/>
  <c r="E398" i="2"/>
  <c r="D398" i="3" s="1"/>
  <c r="E397" i="2"/>
  <c r="D397" i="3" s="1"/>
  <c r="D397" i="4" s="1"/>
  <c r="D397" i="5" s="1"/>
  <c r="D397" i="9" s="1"/>
  <c r="D397" i="10" s="1"/>
  <c r="E396" i="2"/>
  <c r="D396" i="3" s="1"/>
  <c r="E395" i="2"/>
  <c r="E394" i="2"/>
  <c r="D394" i="3" s="1"/>
  <c r="E393" i="2"/>
  <c r="D393" i="3" s="1"/>
  <c r="E392" i="2"/>
  <c r="D392" i="3" s="1"/>
  <c r="D392" i="4" s="1"/>
  <c r="D392" i="5" s="1"/>
  <c r="D392" i="9" s="1"/>
  <c r="E391" i="2"/>
  <c r="E390" i="2"/>
  <c r="D390" i="3" s="1"/>
  <c r="E389" i="2"/>
  <c r="E388" i="2"/>
  <c r="D388" i="3" s="1"/>
  <c r="D388" i="4" s="1"/>
  <c r="E387" i="2"/>
  <c r="E386" i="2"/>
  <c r="D386" i="3" s="1"/>
  <c r="E385" i="2"/>
  <c r="D385" i="3" s="1"/>
  <c r="D385" i="4" s="1"/>
  <c r="D385" i="5" s="1"/>
  <c r="D385" i="9" s="1"/>
  <c r="E384" i="2"/>
  <c r="D384" i="3" s="1"/>
  <c r="D384" i="4" s="1"/>
  <c r="D384" i="5" s="1"/>
  <c r="D384" i="9" s="1"/>
  <c r="E383" i="2"/>
  <c r="E382" i="2"/>
  <c r="D382" i="3" s="1"/>
  <c r="E381" i="2"/>
  <c r="E380" i="2"/>
  <c r="D380" i="3" s="1"/>
  <c r="E379" i="2"/>
  <c r="E378" i="2"/>
  <c r="D378" i="3" s="1"/>
  <c r="E377" i="2"/>
  <c r="E376" i="2"/>
  <c r="D376" i="3" s="1"/>
  <c r="D376" i="4" s="1"/>
  <c r="D376" i="5" s="1"/>
  <c r="D376" i="9" s="1"/>
  <c r="E375" i="2"/>
  <c r="E374" i="2"/>
  <c r="D374" i="3" s="1"/>
  <c r="E373" i="2"/>
  <c r="D373" i="3" s="1"/>
  <c r="E372" i="2"/>
  <c r="D372" i="3" s="1"/>
  <c r="D372" i="4" s="1"/>
  <c r="D372" i="5" s="1"/>
  <c r="D372" i="9" s="1"/>
  <c r="E371" i="2"/>
  <c r="E370" i="2"/>
  <c r="D370" i="3" s="1"/>
  <c r="E369" i="2"/>
  <c r="E368" i="2"/>
  <c r="D368" i="3" s="1"/>
  <c r="D368" i="4" s="1"/>
  <c r="D368" i="5" s="1"/>
  <c r="D368" i="9" s="1"/>
  <c r="D368" i="11" s="1"/>
  <c r="E367" i="2"/>
  <c r="E366" i="2"/>
  <c r="D366" i="3" s="1"/>
  <c r="E365" i="2"/>
  <c r="D365" i="3" s="1"/>
  <c r="D365" i="4" s="1"/>
  <c r="D365" i="5" s="1"/>
  <c r="D365" i="9" s="1"/>
  <c r="E364" i="2"/>
  <c r="D364" i="3" s="1"/>
  <c r="E363" i="2"/>
  <c r="E362" i="2"/>
  <c r="D362" i="3" s="1"/>
  <c r="E361" i="2"/>
  <c r="D361" i="3" s="1"/>
  <c r="E360" i="2"/>
  <c r="D360" i="3" s="1"/>
  <c r="D360" i="4" s="1"/>
  <c r="D360" i="5" s="1"/>
  <c r="D360" i="9" s="1"/>
  <c r="D360" i="11" s="1"/>
  <c r="E359" i="2"/>
  <c r="E358" i="2"/>
  <c r="D358" i="3" s="1"/>
  <c r="E357" i="2"/>
  <c r="E356" i="2"/>
  <c r="D356" i="3" s="1"/>
  <c r="D356" i="4" s="1"/>
  <c r="D356" i="5" s="1"/>
  <c r="D356" i="9" s="1"/>
  <c r="E355" i="2"/>
  <c r="E354" i="2"/>
  <c r="D354" i="3" s="1"/>
  <c r="E353" i="2"/>
  <c r="D353" i="3" s="1"/>
  <c r="D353" i="4" s="1"/>
  <c r="D353" i="5" s="1"/>
  <c r="D353" i="9" s="1"/>
  <c r="E352" i="2"/>
  <c r="D352" i="3" s="1"/>
  <c r="D352" i="4" s="1"/>
  <c r="D352" i="5" s="1"/>
  <c r="D352" i="9" s="1"/>
  <c r="E351" i="2"/>
  <c r="E350" i="2"/>
  <c r="D350" i="3" s="1"/>
  <c r="E349" i="2"/>
  <c r="E348" i="2"/>
  <c r="D348" i="3" s="1"/>
  <c r="D348" i="4" s="1"/>
  <c r="E347" i="2"/>
  <c r="E346" i="2"/>
  <c r="D346" i="3" s="1"/>
  <c r="E345" i="2"/>
  <c r="E344" i="2"/>
  <c r="D344" i="3" s="1"/>
  <c r="D344" i="4" s="1"/>
  <c r="D344" i="5" s="1"/>
  <c r="D344" i="9" s="1"/>
  <c r="D344" i="11" s="1"/>
  <c r="D344" i="8" s="1"/>
  <c r="D344" i="14" s="1"/>
  <c r="E343" i="2"/>
  <c r="E342" i="2"/>
  <c r="D342" i="3" s="1"/>
  <c r="D342" i="4" s="1"/>
  <c r="D342" i="5" s="1"/>
  <c r="D342" i="9" s="1"/>
  <c r="E341" i="2"/>
  <c r="D341" i="3" s="1"/>
  <c r="E340" i="2"/>
  <c r="D340" i="3" s="1"/>
  <c r="D340" i="4" s="1"/>
  <c r="D340" i="5" s="1"/>
  <c r="D340" i="9" s="1"/>
  <c r="E339" i="2"/>
  <c r="E338" i="2"/>
  <c r="D338" i="3" s="1"/>
  <c r="E337" i="2"/>
  <c r="E336" i="2"/>
  <c r="D336" i="3" s="1"/>
  <c r="D336" i="4" s="1"/>
  <c r="D336" i="5" s="1"/>
  <c r="D336" i="9" s="1"/>
  <c r="E335" i="2"/>
  <c r="E334" i="2"/>
  <c r="D334" i="3" s="1"/>
  <c r="E333" i="2"/>
  <c r="D333" i="3" s="1"/>
  <c r="D333" i="4" s="1"/>
  <c r="D333" i="5" s="1"/>
  <c r="D333" i="9" s="1"/>
  <c r="E332" i="2"/>
  <c r="E331" i="2"/>
  <c r="E330" i="2"/>
  <c r="D330" i="3" s="1"/>
  <c r="E329" i="2"/>
  <c r="D329" i="3" s="1"/>
  <c r="E328" i="2"/>
  <c r="D328" i="3" s="1"/>
  <c r="D328" i="4" s="1"/>
  <c r="D328" i="5" s="1"/>
  <c r="D328" i="9" s="1"/>
  <c r="E327" i="2"/>
  <c r="E326" i="2"/>
  <c r="D326" i="3" s="1"/>
  <c r="D326" i="4" s="1"/>
  <c r="D326" i="5" s="1"/>
  <c r="D326" i="9" s="1"/>
  <c r="E325" i="2"/>
  <c r="E324" i="2"/>
  <c r="D324" i="3" s="1"/>
  <c r="E323" i="2"/>
  <c r="E322" i="2"/>
  <c r="D322" i="3" s="1"/>
  <c r="E321" i="2"/>
  <c r="D321" i="3" s="1"/>
  <c r="D321" i="4" s="1"/>
  <c r="D321" i="5" s="1"/>
  <c r="D321" i="9" s="1"/>
  <c r="E320" i="2"/>
  <c r="D320" i="3" s="1"/>
  <c r="D320" i="4" s="1"/>
  <c r="D320" i="5" s="1"/>
  <c r="D320" i="9" s="1"/>
  <c r="E319" i="2"/>
  <c r="E318" i="2"/>
  <c r="D318" i="3" s="1"/>
  <c r="E317" i="2"/>
  <c r="E316" i="2"/>
  <c r="D316" i="3" s="1"/>
  <c r="E315" i="2"/>
  <c r="E314" i="2"/>
  <c r="E313" i="2"/>
  <c r="E312" i="2"/>
  <c r="D312" i="3" s="1"/>
  <c r="D312" i="4" s="1"/>
  <c r="D312" i="5" s="1"/>
  <c r="D312" i="9" s="1"/>
  <c r="E311" i="2"/>
  <c r="E310" i="2"/>
  <c r="D310" i="3" s="1"/>
  <c r="E309" i="2"/>
  <c r="E308" i="2"/>
  <c r="D308" i="3" s="1"/>
  <c r="D308" i="4" s="1"/>
  <c r="D308" i="5" s="1"/>
  <c r="D308" i="9" s="1"/>
  <c r="E307" i="2"/>
  <c r="E306" i="2"/>
  <c r="D306" i="3" s="1"/>
  <c r="E305" i="2"/>
  <c r="D305" i="3" s="1"/>
  <c r="D305" i="4" s="1"/>
  <c r="D305" i="5" s="1"/>
  <c r="D305" i="9" s="1"/>
  <c r="D305" i="11" s="1"/>
  <c r="E304" i="2"/>
  <c r="D304" i="3" s="1"/>
  <c r="D304" i="4" s="1"/>
  <c r="D304" i="5" s="1"/>
  <c r="D304" i="9" s="1"/>
  <c r="D304" i="10" s="1"/>
  <c r="E303" i="2"/>
  <c r="E302" i="2"/>
  <c r="D302" i="3" s="1"/>
  <c r="D302" i="4" s="1"/>
  <c r="D302" i="5" s="1"/>
  <c r="D302" i="9" s="1"/>
  <c r="E301" i="2"/>
  <c r="E300" i="2"/>
  <c r="D300" i="3" s="1"/>
  <c r="D300" i="4" s="1"/>
  <c r="D300" i="5" s="1"/>
  <c r="D300" i="9" s="1"/>
  <c r="E299" i="2"/>
  <c r="E298" i="2"/>
  <c r="D298" i="3" s="1"/>
  <c r="E297" i="2"/>
  <c r="E296" i="2"/>
  <c r="D296" i="3" s="1"/>
  <c r="E295" i="2"/>
  <c r="E294" i="2"/>
  <c r="D294" i="3" s="1"/>
  <c r="D294" i="4" s="1"/>
  <c r="E293" i="2"/>
  <c r="D293" i="3" s="1"/>
  <c r="E292" i="2"/>
  <c r="D292" i="3" s="1"/>
  <c r="D292" i="4" s="1"/>
  <c r="D292" i="5" s="1"/>
  <c r="D292" i="9" s="1"/>
  <c r="E291" i="2"/>
  <c r="E290" i="2"/>
  <c r="D290" i="3" s="1"/>
  <c r="E289" i="2"/>
  <c r="E288" i="2"/>
  <c r="D288" i="3" s="1"/>
  <c r="D288" i="4" s="1"/>
  <c r="E287" i="2"/>
  <c r="E286" i="2"/>
  <c r="D286" i="3" s="1"/>
  <c r="E285" i="2"/>
  <c r="D285" i="3" s="1"/>
  <c r="D285" i="4" s="1"/>
  <c r="D285" i="5" s="1"/>
  <c r="D285" i="9" s="1"/>
  <c r="D285" i="11" s="1"/>
  <c r="G285" i="11" s="1"/>
  <c r="E284" i="2"/>
  <c r="D284" i="3" s="1"/>
  <c r="D284" i="4" s="1"/>
  <c r="D284" i="5" s="1"/>
  <c r="D284" i="9" s="1"/>
  <c r="E283" i="2"/>
  <c r="E282" i="2"/>
  <c r="D282" i="3" s="1"/>
  <c r="E281" i="2"/>
  <c r="D281" i="3" s="1"/>
  <c r="D281" i="4" s="1"/>
  <c r="E280" i="2"/>
  <c r="D280" i="3" s="1"/>
  <c r="D280" i="4" s="1"/>
  <c r="D280" i="5" s="1"/>
  <c r="D280" i="9" s="1"/>
  <c r="D280" i="10" s="1"/>
  <c r="E279" i="2"/>
  <c r="E278" i="2"/>
  <c r="D278" i="3" s="1"/>
  <c r="D278" i="4" s="1"/>
  <c r="D278" i="5" s="1"/>
  <c r="D278" i="9" s="1"/>
  <c r="D278" i="11" s="1"/>
  <c r="E277" i="2"/>
  <c r="E276" i="2"/>
  <c r="D276" i="3" s="1"/>
  <c r="D276" i="4" s="1"/>
  <c r="D276" i="5" s="1"/>
  <c r="D276" i="9" s="1"/>
  <c r="D276" i="11" s="1"/>
  <c r="G276" i="11" s="1"/>
  <c r="E275" i="2"/>
  <c r="E274" i="2"/>
  <c r="D274" i="3" s="1"/>
  <c r="D274" i="4" s="1"/>
  <c r="D274" i="5" s="1"/>
  <c r="D274" i="9" s="1"/>
  <c r="E273" i="2"/>
  <c r="D273" i="3" s="1"/>
  <c r="D273" i="4" s="1"/>
  <c r="D273" i="5" s="1"/>
  <c r="D273" i="9" s="1"/>
  <c r="D273" i="11" s="1"/>
  <c r="D273" i="8" s="1"/>
  <c r="O273" i="8" s="1"/>
  <c r="E272" i="2"/>
  <c r="D272" i="3" s="1"/>
  <c r="D272" i="4" s="1"/>
  <c r="D272" i="5" s="1"/>
  <c r="D272" i="9" s="1"/>
  <c r="D272" i="11" s="1"/>
  <c r="E271" i="2"/>
  <c r="E270" i="2"/>
  <c r="D270" i="3" s="1"/>
  <c r="E269" i="2"/>
  <c r="E268" i="2"/>
  <c r="D268" i="3" s="1"/>
  <c r="D268" i="4" s="1"/>
  <c r="E267" i="2"/>
  <c r="E266" i="2"/>
  <c r="D266" i="3" s="1"/>
  <c r="E265" i="2"/>
  <c r="D265" i="3" s="1"/>
  <c r="D265" i="4" s="1"/>
  <c r="E264" i="2"/>
  <c r="D264" i="3" s="1"/>
  <c r="D264" i="4" s="1"/>
  <c r="D264" i="5" s="1"/>
  <c r="D264" i="9" s="1"/>
  <c r="E263" i="2"/>
  <c r="E262" i="2"/>
  <c r="D262" i="3" s="1"/>
  <c r="E261" i="2"/>
  <c r="E260" i="2"/>
  <c r="D260" i="3" s="1"/>
  <c r="D260" i="4" s="1"/>
  <c r="D260" i="5" s="1"/>
  <c r="D260" i="9" s="1"/>
  <c r="D260" i="10" s="1"/>
  <c r="E259" i="2"/>
  <c r="E258" i="2"/>
  <c r="D258" i="3" s="1"/>
  <c r="E257" i="2"/>
  <c r="E256" i="2"/>
  <c r="D256" i="3" s="1"/>
  <c r="E255" i="2"/>
  <c r="E254" i="2"/>
  <c r="D254" i="3" s="1"/>
  <c r="D254" i="4" s="1"/>
  <c r="D254" i="5" s="1"/>
  <c r="D254" i="9" s="1"/>
  <c r="D254" i="10" s="1"/>
  <c r="E253" i="2"/>
  <c r="D253" i="3" s="1"/>
  <c r="D253" i="4" s="1"/>
  <c r="D253" i="5" s="1"/>
  <c r="D253" i="9" s="1"/>
  <c r="E252" i="2"/>
  <c r="D252" i="3" s="1"/>
  <c r="D252" i="4" s="1"/>
  <c r="D252" i="5" s="1"/>
  <c r="D252" i="9" s="1"/>
  <c r="D252" i="10" s="1"/>
  <c r="E251" i="2"/>
  <c r="E250" i="2"/>
  <c r="D250" i="3" s="1"/>
  <c r="E249" i="2"/>
  <c r="E248" i="2"/>
  <c r="D248" i="3" s="1"/>
  <c r="D248" i="4" s="1"/>
  <c r="D248" i="5" s="1"/>
  <c r="D248" i="9" s="1"/>
  <c r="D248" i="10" s="1"/>
  <c r="E247" i="2"/>
  <c r="E246" i="2"/>
  <c r="D246" i="3" s="1"/>
  <c r="E245" i="2"/>
  <c r="D245" i="3" s="1"/>
  <c r="D245" i="4" s="1"/>
  <c r="D245" i="5" s="1"/>
  <c r="D245" i="9" s="1"/>
  <c r="D245" i="10" s="1"/>
  <c r="E244" i="2"/>
  <c r="D244" i="3" s="1"/>
  <c r="D244" i="4" s="1"/>
  <c r="D244" i="5" s="1"/>
  <c r="D244" i="9" s="1"/>
  <c r="E243" i="2"/>
  <c r="E242" i="2"/>
  <c r="D242" i="3" s="1"/>
  <c r="E241" i="2"/>
  <c r="D241" i="3" s="1"/>
  <c r="D241" i="4" s="1"/>
  <c r="D241" i="5" s="1"/>
  <c r="D241" i="9" s="1"/>
  <c r="D241" i="10" s="1"/>
  <c r="E240" i="2"/>
  <c r="D240" i="3" s="1"/>
  <c r="D240" i="4" s="1"/>
  <c r="E239" i="2"/>
  <c r="E238" i="2"/>
  <c r="D238" i="3" s="1"/>
  <c r="E237" i="2"/>
  <c r="D237" i="3" s="1"/>
  <c r="E236" i="2"/>
  <c r="D236" i="3" s="1"/>
  <c r="E235" i="2"/>
  <c r="E234" i="2"/>
  <c r="D234" i="3" s="1"/>
  <c r="E233" i="2"/>
  <c r="E232" i="2"/>
  <c r="D232" i="3" s="1"/>
  <c r="E231" i="2"/>
  <c r="E230" i="2"/>
  <c r="D230" i="3" s="1"/>
  <c r="E229" i="2"/>
  <c r="D229" i="3" s="1"/>
  <c r="E228" i="2"/>
  <c r="D228" i="3" s="1"/>
  <c r="E227" i="2"/>
  <c r="E226" i="2"/>
  <c r="D226" i="3" s="1"/>
  <c r="E225" i="2"/>
  <c r="D225" i="3" s="1"/>
  <c r="E224" i="2"/>
  <c r="D224" i="3" s="1"/>
  <c r="E223" i="2"/>
  <c r="E222" i="2"/>
  <c r="D222" i="3" s="1"/>
  <c r="E221" i="2"/>
  <c r="E220" i="2"/>
  <c r="D220" i="3" s="1"/>
  <c r="D220" i="4" s="1"/>
  <c r="D220" i="5" s="1"/>
  <c r="D220" i="9" s="1"/>
  <c r="E219" i="2"/>
  <c r="E218" i="2"/>
  <c r="D218" i="3" s="1"/>
  <c r="E217" i="2"/>
  <c r="D217" i="3" s="1"/>
  <c r="E216" i="2"/>
  <c r="D216" i="3" s="1"/>
  <c r="E215" i="2"/>
  <c r="E214" i="2"/>
  <c r="D214" i="3" s="1"/>
  <c r="E213" i="2"/>
  <c r="E212" i="2"/>
  <c r="D212" i="3" s="1"/>
  <c r="D212" i="4" s="1"/>
  <c r="D212" i="5" s="1"/>
  <c r="D212" i="9" s="1"/>
  <c r="D212" i="10" s="1"/>
  <c r="E211" i="2"/>
  <c r="E210" i="2"/>
  <c r="D210" i="3" s="1"/>
  <c r="E209" i="2"/>
  <c r="E208" i="2"/>
  <c r="D208" i="3" s="1"/>
  <c r="E207" i="2"/>
  <c r="E206" i="2"/>
  <c r="D206" i="3" s="1"/>
  <c r="E205" i="2"/>
  <c r="D205" i="3" s="1"/>
  <c r="E204" i="2"/>
  <c r="D204" i="3" s="1"/>
  <c r="E203" i="2"/>
  <c r="E202" i="2"/>
  <c r="D202" i="3" s="1"/>
  <c r="E201" i="2"/>
  <c r="E200" i="2"/>
  <c r="D200" i="3" s="1"/>
  <c r="D200" i="4" s="1"/>
  <c r="D200" i="5" s="1"/>
  <c r="D200" i="9" s="1"/>
  <c r="D200" i="11" s="1"/>
  <c r="D200" i="8" s="1"/>
  <c r="D200" i="14" s="1"/>
  <c r="E199" i="2"/>
  <c r="E198" i="2"/>
  <c r="D198" i="3" s="1"/>
  <c r="E197" i="2"/>
  <c r="D197" i="3" s="1"/>
  <c r="E196" i="2"/>
  <c r="D196" i="3" s="1"/>
  <c r="D196" i="4" s="1"/>
  <c r="D196" i="5" s="1"/>
  <c r="D196" i="9" s="1"/>
  <c r="E195" i="2"/>
  <c r="E194" i="2"/>
  <c r="D194" i="3" s="1"/>
  <c r="E193" i="2"/>
  <c r="D193" i="3" s="1"/>
  <c r="D193" i="4" s="1"/>
  <c r="D193" i="5" s="1"/>
  <c r="D193" i="9" s="1"/>
  <c r="D193" i="10" s="1"/>
  <c r="E192" i="2"/>
  <c r="D192" i="3" s="1"/>
  <c r="D192" i="4" s="1"/>
  <c r="D192" i="5" s="1"/>
  <c r="D192" i="9" s="1"/>
  <c r="D192" i="10" s="1"/>
  <c r="E191" i="2"/>
  <c r="E190" i="2"/>
  <c r="D190" i="3" s="1"/>
  <c r="E189" i="2"/>
  <c r="E188" i="2"/>
  <c r="D188" i="3" s="1"/>
  <c r="D188" i="4" s="1"/>
  <c r="D188" i="5" s="1"/>
  <c r="D188" i="9" s="1"/>
  <c r="E187" i="2"/>
  <c r="E186" i="2"/>
  <c r="D186" i="3" s="1"/>
  <c r="E185" i="2"/>
  <c r="D185" i="3" s="1"/>
  <c r="E184" i="2"/>
  <c r="D184" i="3" s="1"/>
  <c r="D184" i="4" s="1"/>
  <c r="D184" i="5" s="1"/>
  <c r="D184" i="9" s="1"/>
  <c r="E183" i="2"/>
  <c r="E182" i="2"/>
  <c r="D182" i="3" s="1"/>
  <c r="D182" i="4" s="1"/>
  <c r="D182" i="5" s="1"/>
  <c r="D182" i="9" s="1"/>
  <c r="E181" i="2"/>
  <c r="E180" i="2"/>
  <c r="D180" i="3" s="1"/>
  <c r="D180" i="4" s="1"/>
  <c r="D180" i="5" s="1"/>
  <c r="D180" i="9" s="1"/>
  <c r="D180" i="10" s="1"/>
  <c r="E179" i="2"/>
  <c r="E178" i="2"/>
  <c r="D178" i="3" s="1"/>
  <c r="E177" i="2"/>
  <c r="E176" i="2"/>
  <c r="D176" i="3" s="1"/>
  <c r="D176" i="4" s="1"/>
  <c r="D176" i="5" s="1"/>
  <c r="D176" i="9" s="1"/>
  <c r="E175" i="2"/>
  <c r="E174" i="2"/>
  <c r="D174" i="3" s="1"/>
  <c r="E173" i="2"/>
  <c r="E172" i="2"/>
  <c r="D172" i="3" s="1"/>
  <c r="D172" i="4" s="1"/>
  <c r="D172" i="5" s="1"/>
  <c r="D172" i="9" s="1"/>
  <c r="E171" i="2"/>
  <c r="E170" i="2"/>
  <c r="D170" i="3" s="1"/>
  <c r="E169" i="2"/>
  <c r="E168" i="2"/>
  <c r="D168" i="3" s="1"/>
  <c r="E167" i="2"/>
  <c r="E166" i="2"/>
  <c r="D166" i="3" s="1"/>
  <c r="E165" i="2"/>
  <c r="E164" i="2"/>
  <c r="D164" i="3" s="1"/>
  <c r="E163" i="2"/>
  <c r="E162" i="2"/>
  <c r="D162" i="3" s="1"/>
  <c r="E161" i="2"/>
  <c r="D161" i="3" s="1"/>
  <c r="D161" i="4" s="1"/>
  <c r="D161" i="5" s="1"/>
  <c r="D161" i="9" s="1"/>
  <c r="E160" i="2"/>
  <c r="D160" i="3" s="1"/>
  <c r="E159" i="2"/>
  <c r="E158" i="2"/>
  <c r="D158" i="3" s="1"/>
  <c r="E157" i="2"/>
  <c r="E156" i="2"/>
  <c r="D156" i="3" s="1"/>
  <c r="D156" i="4" s="1"/>
  <c r="D156" i="5" s="1"/>
  <c r="D156" i="9" s="1"/>
  <c r="E155" i="2"/>
  <c r="E154" i="2"/>
  <c r="D154" i="3" s="1"/>
  <c r="E153" i="2"/>
  <c r="E152" i="2"/>
  <c r="D152" i="3" s="1"/>
  <c r="D152" i="4" s="1"/>
  <c r="D152" i="5" s="1"/>
  <c r="D152" i="9" s="1"/>
  <c r="D152" i="10" s="1"/>
  <c r="E151" i="2"/>
  <c r="E150" i="2"/>
  <c r="D150" i="3" s="1"/>
  <c r="E149" i="2"/>
  <c r="E148" i="2"/>
  <c r="D148" i="3" s="1"/>
  <c r="D148" i="4" s="1"/>
  <c r="D148" i="5" s="1"/>
  <c r="D148" i="9" s="1"/>
  <c r="E147" i="2"/>
  <c r="E146" i="2"/>
  <c r="D146" i="3" s="1"/>
  <c r="E145" i="2"/>
  <c r="D145" i="3" s="1"/>
  <c r="D145" i="4" s="1"/>
  <c r="D145" i="5" s="1"/>
  <c r="D145" i="9" s="1"/>
  <c r="D145" i="11" s="1"/>
  <c r="D145" i="8" s="1"/>
  <c r="E144" i="2"/>
  <c r="D144" i="3" s="1"/>
  <c r="D144" i="4" s="1"/>
  <c r="D144" i="5" s="1"/>
  <c r="D144" i="9" s="1"/>
  <c r="D144" i="11" s="1"/>
  <c r="E143" i="2"/>
  <c r="E142" i="2"/>
  <c r="D142" i="3" s="1"/>
  <c r="E141" i="2"/>
  <c r="E140" i="2"/>
  <c r="D140" i="3" s="1"/>
  <c r="D140" i="4" s="1"/>
  <c r="D140" i="5" s="1"/>
  <c r="D140" i="9" s="1"/>
  <c r="E139" i="2"/>
  <c r="E138" i="2"/>
  <c r="D138" i="3" s="1"/>
  <c r="E137" i="2"/>
  <c r="E136" i="2"/>
  <c r="D136" i="3" s="1"/>
  <c r="D136" i="4" s="1"/>
  <c r="D136" i="5" s="1"/>
  <c r="D136" i="9" s="1"/>
  <c r="E135" i="2"/>
  <c r="E134" i="2"/>
  <c r="E133" i="2"/>
  <c r="D133" i="3" s="1"/>
  <c r="E132" i="2"/>
  <c r="D132" i="3" s="1"/>
  <c r="D132" i="4" s="1"/>
  <c r="D132" i="5" s="1"/>
  <c r="D132" i="9" s="1"/>
  <c r="E131" i="2"/>
  <c r="E130" i="2"/>
  <c r="D130" i="3" s="1"/>
  <c r="E129" i="2"/>
  <c r="E128" i="2"/>
  <c r="D128" i="3" s="1"/>
  <c r="D128" i="4" s="1"/>
  <c r="D128" i="5" s="1"/>
  <c r="D128" i="9" s="1"/>
  <c r="E127" i="2"/>
  <c r="E126" i="2"/>
  <c r="D126" i="3" s="1"/>
  <c r="E125" i="2"/>
  <c r="D125" i="3" s="1"/>
  <c r="D125" i="4" s="1"/>
  <c r="D125" i="5" s="1"/>
  <c r="D125" i="9" s="1"/>
  <c r="D125" i="10" s="1"/>
  <c r="E124" i="2"/>
  <c r="D124" i="3" s="1"/>
  <c r="E123" i="2"/>
  <c r="E122" i="2"/>
  <c r="D122" i="3" s="1"/>
  <c r="E121" i="2"/>
  <c r="D121" i="3" s="1"/>
  <c r="E120" i="2"/>
  <c r="D120" i="3" s="1"/>
  <c r="E119" i="2"/>
  <c r="E118" i="2"/>
  <c r="D118" i="3" s="1"/>
  <c r="E117" i="2"/>
  <c r="D117" i="3" s="1"/>
  <c r="E116" i="2"/>
  <c r="D116" i="3" s="1"/>
  <c r="D116" i="4" s="1"/>
  <c r="D116" i="5" s="1"/>
  <c r="D116" i="9" s="1"/>
  <c r="D116" i="10" s="1"/>
  <c r="E115" i="2"/>
  <c r="E114" i="2"/>
  <c r="D114" i="3" s="1"/>
  <c r="E113" i="2"/>
  <c r="D113" i="3" s="1"/>
  <c r="D113" i="4" s="1"/>
  <c r="D113" i="5" s="1"/>
  <c r="D113" i="9" s="1"/>
  <c r="E112" i="2"/>
  <c r="D112" i="3" s="1"/>
  <c r="E111" i="2"/>
  <c r="E110" i="2"/>
  <c r="D110" i="3" s="1"/>
  <c r="E109" i="2"/>
  <c r="E108" i="2"/>
  <c r="D108" i="3" s="1"/>
  <c r="D108" i="4" s="1"/>
  <c r="D108" i="5" s="1"/>
  <c r="D108" i="9" s="1"/>
  <c r="D108" i="10" s="1"/>
  <c r="E107" i="2"/>
  <c r="E106" i="2"/>
  <c r="D106" i="3" s="1"/>
  <c r="E105" i="2"/>
  <c r="D105" i="3" s="1"/>
  <c r="D105" i="4" s="1"/>
  <c r="D105" i="5" s="1"/>
  <c r="D105" i="9" s="1"/>
  <c r="D105" i="10" s="1"/>
  <c r="E104" i="2"/>
  <c r="D104" i="3" s="1"/>
  <c r="E103" i="2"/>
  <c r="E102" i="2"/>
  <c r="E101" i="2"/>
  <c r="D101" i="3" s="1"/>
  <c r="D101" i="4" s="1"/>
  <c r="D101" i="5" s="1"/>
  <c r="D101" i="9" s="1"/>
  <c r="D101" i="11" s="1"/>
  <c r="D101" i="8" s="1"/>
  <c r="E100" i="2"/>
  <c r="D100" i="3" s="1"/>
  <c r="D100" i="4" s="1"/>
  <c r="D100" i="5" s="1"/>
  <c r="D100" i="9" s="1"/>
  <c r="E99" i="2"/>
  <c r="E98" i="2"/>
  <c r="D98" i="3" s="1"/>
  <c r="E97" i="2"/>
  <c r="E96" i="2"/>
  <c r="D96" i="3" s="1"/>
  <c r="E95" i="2"/>
  <c r="E94" i="2"/>
  <c r="D94" i="3" s="1"/>
  <c r="E93" i="2"/>
  <c r="D93" i="3" s="1"/>
  <c r="D93" i="4" s="1"/>
  <c r="D93" i="5" s="1"/>
  <c r="D93" i="9" s="1"/>
  <c r="D93" i="11" s="1"/>
  <c r="E92" i="2"/>
  <c r="D92" i="3" s="1"/>
  <c r="E91" i="2"/>
  <c r="E90" i="2"/>
  <c r="D90" i="3" s="1"/>
  <c r="E89" i="2"/>
  <c r="D89" i="3" s="1"/>
  <c r="D89" i="4" s="1"/>
  <c r="D89" i="5" s="1"/>
  <c r="D89" i="9" s="1"/>
  <c r="E88" i="2"/>
  <c r="D88" i="3" s="1"/>
  <c r="D88" i="4" s="1"/>
  <c r="D88" i="5" s="1"/>
  <c r="D88" i="9" s="1"/>
  <c r="E87" i="2"/>
  <c r="E86" i="2"/>
  <c r="D86" i="3" s="1"/>
  <c r="E85" i="2"/>
  <c r="E84" i="2"/>
  <c r="D84" i="3" s="1"/>
  <c r="D84" i="4" s="1"/>
  <c r="D84" i="5" s="1"/>
  <c r="D84" i="9" s="1"/>
  <c r="E83" i="2"/>
  <c r="E82" i="2"/>
  <c r="D82" i="3" s="1"/>
  <c r="E81" i="2"/>
  <c r="D81" i="3" s="1"/>
  <c r="E80" i="2"/>
  <c r="D80" i="3" s="1"/>
  <c r="D80" i="4" s="1"/>
  <c r="D80" i="5" s="1"/>
  <c r="D80" i="9" s="1"/>
  <c r="E79" i="2"/>
  <c r="E78" i="2"/>
  <c r="D78" i="3" s="1"/>
  <c r="E77" i="2"/>
  <c r="E76" i="2"/>
  <c r="D76" i="3" s="1"/>
  <c r="D76" i="4" s="1"/>
  <c r="D76" i="5" s="1"/>
  <c r="D76" i="9" s="1"/>
  <c r="D76" i="10" s="1"/>
  <c r="E75" i="2"/>
  <c r="E74" i="2"/>
  <c r="D74" i="3" s="1"/>
  <c r="E73" i="2"/>
  <c r="E72" i="2"/>
  <c r="D72" i="3" s="1"/>
  <c r="D72" i="4" s="1"/>
  <c r="E71" i="2"/>
  <c r="E70" i="2"/>
  <c r="D70" i="3" s="1"/>
  <c r="E69" i="2"/>
  <c r="D69" i="3" s="1"/>
  <c r="D69" i="4" s="1"/>
  <c r="D69" i="5" s="1"/>
  <c r="D69" i="9" s="1"/>
  <c r="D69" i="11" s="1"/>
  <c r="D69" i="8" s="1"/>
  <c r="E68" i="2"/>
  <c r="D68" i="3" s="1"/>
  <c r="D68" i="4" s="1"/>
  <c r="D68" i="5" s="1"/>
  <c r="D68" i="9" s="1"/>
  <c r="E67" i="2"/>
  <c r="E66" i="2"/>
  <c r="D66" i="3" s="1"/>
  <c r="E65" i="2"/>
  <c r="E64" i="2"/>
  <c r="D64" i="3" s="1"/>
  <c r="D64" i="4" s="1"/>
  <c r="D64" i="5" s="1"/>
  <c r="D64" i="9" s="1"/>
  <c r="E63" i="2"/>
  <c r="E62" i="2"/>
  <c r="D62" i="3" s="1"/>
  <c r="E61" i="2"/>
  <c r="D61" i="3" s="1"/>
  <c r="D61" i="4" s="1"/>
  <c r="D61" i="5" s="1"/>
  <c r="D61" i="9" s="1"/>
  <c r="E60" i="2"/>
  <c r="D60" i="3" s="1"/>
  <c r="E59" i="2"/>
  <c r="E58" i="2"/>
  <c r="D58" i="3" s="1"/>
  <c r="E57" i="2"/>
  <c r="D57" i="3" s="1"/>
  <c r="D57" i="4" s="1"/>
  <c r="D57" i="5" s="1"/>
  <c r="D57" i="9" s="1"/>
  <c r="E56" i="2"/>
  <c r="D56" i="3" s="1"/>
  <c r="E55" i="2"/>
  <c r="E54" i="2"/>
  <c r="D54" i="3" s="1"/>
  <c r="D54" i="4" s="1"/>
  <c r="D54" i="5" s="1"/>
  <c r="D54" i="9" s="1"/>
  <c r="D54" i="10" s="1"/>
  <c r="E53" i="2"/>
  <c r="E52" i="2"/>
  <c r="D52" i="3" s="1"/>
  <c r="E51" i="2"/>
  <c r="E50" i="2"/>
  <c r="D50" i="3" s="1"/>
  <c r="E49" i="2"/>
  <c r="D49" i="3" s="1"/>
  <c r="D49" i="4" s="1"/>
  <c r="D49" i="5" s="1"/>
  <c r="D49" i="9" s="1"/>
  <c r="D49" i="11" s="1"/>
  <c r="G49" i="11" s="1"/>
  <c r="E48" i="2"/>
  <c r="D48" i="3" s="1"/>
  <c r="D48" i="4" s="1"/>
  <c r="E47" i="2"/>
  <c r="E46" i="2"/>
  <c r="D46" i="3" s="1"/>
  <c r="E45" i="2"/>
  <c r="E44" i="2"/>
  <c r="D44" i="3" s="1"/>
  <c r="D44" i="4" s="1"/>
  <c r="D44" i="5" s="1"/>
  <c r="D44" i="9" s="1"/>
  <c r="E43" i="2"/>
  <c r="E42" i="2"/>
  <c r="D42" i="3" s="1"/>
  <c r="E41" i="2"/>
  <c r="D41" i="3" s="1"/>
  <c r="D41" i="4" s="1"/>
  <c r="D41" i="5" s="1"/>
  <c r="D41" i="9" s="1"/>
  <c r="D41" i="10" s="1"/>
  <c r="E40" i="2"/>
  <c r="D40" i="3" s="1"/>
  <c r="D40" i="4" s="1"/>
  <c r="D40" i="5" s="1"/>
  <c r="D40" i="9" s="1"/>
  <c r="D40" i="10" s="1"/>
  <c r="E39" i="2"/>
  <c r="E38" i="2"/>
  <c r="D38" i="3" s="1"/>
  <c r="E37" i="2"/>
  <c r="D37" i="3" s="1"/>
  <c r="D37" i="4" s="1"/>
  <c r="D37" i="5" s="1"/>
  <c r="D37" i="9" s="1"/>
  <c r="D37" i="10" s="1"/>
  <c r="E36" i="2"/>
  <c r="D36" i="3" s="1"/>
  <c r="E35" i="2"/>
  <c r="E34" i="2"/>
  <c r="D34" i="3" s="1"/>
  <c r="D34" i="4" s="1"/>
  <c r="D34" i="5" s="1"/>
  <c r="D34" i="9" s="1"/>
  <c r="E33" i="2"/>
  <c r="E32" i="2"/>
  <c r="D32" i="3" s="1"/>
  <c r="D32" i="4" s="1"/>
  <c r="D32" i="5" s="1"/>
  <c r="D32" i="9" s="1"/>
  <c r="E31" i="2"/>
  <c r="E30" i="2"/>
  <c r="D30" i="3" s="1"/>
  <c r="E29" i="2"/>
  <c r="D29" i="3" s="1"/>
  <c r="E28" i="2"/>
  <c r="D28" i="3" s="1"/>
  <c r="E27" i="2"/>
  <c r="E26" i="2"/>
  <c r="D26" i="3" s="1"/>
  <c r="E25" i="2"/>
  <c r="D25" i="3" s="1"/>
  <c r="E24" i="2"/>
  <c r="D24" i="3" s="1"/>
  <c r="E23" i="2"/>
  <c r="E22" i="2"/>
  <c r="D22" i="3" s="1"/>
  <c r="E21" i="2"/>
  <c r="E20" i="2"/>
  <c r="D20" i="3" s="1"/>
  <c r="E19" i="2"/>
  <c r="E18" i="2"/>
  <c r="D18" i="3" s="1"/>
  <c r="E17" i="2"/>
  <c r="D17" i="3" s="1"/>
  <c r="D17" i="4" s="1"/>
  <c r="D17" i="5" s="1"/>
  <c r="D17" i="9" s="1"/>
  <c r="D17" i="10" s="1"/>
  <c r="E16" i="2"/>
  <c r="D16" i="3" s="1"/>
  <c r="D16" i="4" s="1"/>
  <c r="D16" i="5" s="1"/>
  <c r="D16" i="9" s="1"/>
  <c r="D16" i="10" s="1"/>
  <c r="E15" i="2"/>
  <c r="E14" i="2"/>
  <c r="D14" i="3" s="1"/>
  <c r="E13" i="2"/>
  <c r="D13" i="3" s="1"/>
  <c r="E12" i="2"/>
  <c r="D12" i="3" s="1"/>
  <c r="D12" i="4" s="1"/>
  <c r="D12" i="5" s="1"/>
  <c r="D12" i="9" s="1"/>
  <c r="D12" i="11" s="1"/>
  <c r="D12" i="8" s="1"/>
  <c r="D12" i="14" s="1"/>
  <c r="E11" i="2"/>
  <c r="E10" i="2"/>
  <c r="D10" i="3" s="1"/>
  <c r="E9" i="2"/>
  <c r="E8" i="2"/>
  <c r="D8" i="3" s="1"/>
  <c r="E7" i="2"/>
  <c r="E6" i="2"/>
  <c r="D6" i="3" s="1"/>
  <c r="E5" i="2"/>
  <c r="D5" i="3" s="1"/>
  <c r="D503" i="2"/>
  <c r="C503" i="3" s="1"/>
  <c r="D502" i="2"/>
  <c r="C502" i="3" s="1"/>
  <c r="C502" i="4" s="1"/>
  <c r="C502" i="5" s="1"/>
  <c r="C502" i="9" s="1"/>
  <c r="D501" i="2"/>
  <c r="D500" i="2"/>
  <c r="D499" i="2"/>
  <c r="C499" i="3" s="1"/>
  <c r="C499" i="4" s="1"/>
  <c r="C499" i="5" s="1"/>
  <c r="C499" i="9" s="1"/>
  <c r="D498" i="2"/>
  <c r="C498" i="3" s="1"/>
  <c r="D497" i="2"/>
  <c r="D496" i="2"/>
  <c r="D495" i="2"/>
  <c r="C495" i="3" s="1"/>
  <c r="D494" i="2"/>
  <c r="C494" i="3" s="1"/>
  <c r="C494" i="4" s="1"/>
  <c r="C494" i="5" s="1"/>
  <c r="C494" i="9" s="1"/>
  <c r="C494" i="11" s="1"/>
  <c r="C494" i="8" s="1"/>
  <c r="D493" i="2"/>
  <c r="D492" i="2"/>
  <c r="D491" i="2"/>
  <c r="C491" i="3" s="1"/>
  <c r="C491" i="4" s="1"/>
  <c r="C491" i="5" s="1"/>
  <c r="C491" i="9" s="1"/>
  <c r="D490" i="2"/>
  <c r="C490" i="3" s="1"/>
  <c r="D489" i="2"/>
  <c r="D488" i="2"/>
  <c r="D487" i="2"/>
  <c r="C487" i="3" s="1"/>
  <c r="D486" i="2"/>
  <c r="C486" i="3" s="1"/>
  <c r="D485" i="2"/>
  <c r="D484" i="2"/>
  <c r="D483" i="2"/>
  <c r="C483" i="3" s="1"/>
  <c r="C483" i="4" s="1"/>
  <c r="C483" i="5" s="1"/>
  <c r="C483" i="9" s="1"/>
  <c r="D482" i="2"/>
  <c r="C482" i="3" s="1"/>
  <c r="C482" i="4" s="1"/>
  <c r="C482" i="5" s="1"/>
  <c r="C482" i="9" s="1"/>
  <c r="D481" i="2"/>
  <c r="D480" i="2"/>
  <c r="D479" i="2"/>
  <c r="C479" i="3" s="1"/>
  <c r="C479" i="4" s="1"/>
  <c r="C479" i="5" s="1"/>
  <c r="C479" i="9" s="1"/>
  <c r="D478" i="2"/>
  <c r="C478" i="3" s="1"/>
  <c r="D477" i="2"/>
  <c r="D476" i="2"/>
  <c r="D475" i="2"/>
  <c r="C475" i="3" s="1"/>
  <c r="D474" i="2"/>
  <c r="C474" i="3" s="1"/>
  <c r="D473" i="2"/>
  <c r="D472" i="2"/>
  <c r="D471" i="2"/>
  <c r="C471" i="3" s="1"/>
  <c r="D470" i="2"/>
  <c r="C470" i="3" s="1"/>
  <c r="D469" i="2"/>
  <c r="D468" i="2"/>
  <c r="D467" i="2"/>
  <c r="C467" i="3" s="1"/>
  <c r="D466" i="2"/>
  <c r="C466" i="3" s="1"/>
  <c r="D465" i="2"/>
  <c r="D464" i="2"/>
  <c r="D463" i="2"/>
  <c r="C463" i="3" s="1"/>
  <c r="D462" i="2"/>
  <c r="C462" i="3" s="1"/>
  <c r="D461" i="2"/>
  <c r="D460" i="2"/>
  <c r="D459" i="2"/>
  <c r="C459" i="3" s="1"/>
  <c r="D458" i="2"/>
  <c r="C458" i="3" s="1"/>
  <c r="D457" i="2"/>
  <c r="D456" i="2"/>
  <c r="D455" i="2"/>
  <c r="C455" i="3" s="1"/>
  <c r="D454" i="2"/>
  <c r="C454" i="3" s="1"/>
  <c r="C454" i="4" s="1"/>
  <c r="C454" i="5" s="1"/>
  <c r="C454" i="9" s="1"/>
  <c r="D453" i="2"/>
  <c r="D452" i="2"/>
  <c r="D451" i="2"/>
  <c r="C451" i="3" s="1"/>
  <c r="D450" i="2"/>
  <c r="C450" i="3" s="1"/>
  <c r="C450" i="4" s="1"/>
  <c r="C450" i="5" s="1"/>
  <c r="C450" i="9" s="1"/>
  <c r="C450" i="11" s="1"/>
  <c r="C450" i="8" s="1"/>
  <c r="D449" i="2"/>
  <c r="D448" i="2"/>
  <c r="D447" i="2"/>
  <c r="C447" i="3" s="1"/>
  <c r="D446" i="2"/>
  <c r="C446" i="3" s="1"/>
  <c r="D445" i="2"/>
  <c r="D444" i="2"/>
  <c r="D443" i="2"/>
  <c r="C443" i="3" s="1"/>
  <c r="D442" i="2"/>
  <c r="C442" i="3" s="1"/>
  <c r="D441" i="2"/>
  <c r="D440" i="2"/>
  <c r="D439" i="2"/>
  <c r="C439" i="3" s="1"/>
  <c r="C439" i="4" s="1"/>
  <c r="C439" i="5" s="1"/>
  <c r="C439" i="9" s="1"/>
  <c r="D438" i="2"/>
  <c r="C438" i="3" s="1"/>
  <c r="C438" i="4" s="1"/>
  <c r="C438" i="5" s="1"/>
  <c r="C438" i="9" s="1"/>
  <c r="D437" i="2"/>
  <c r="D436" i="2"/>
  <c r="D435" i="2"/>
  <c r="C435" i="3" s="1"/>
  <c r="D434" i="2"/>
  <c r="C434" i="3" s="1"/>
  <c r="C434" i="4" s="1"/>
  <c r="C434" i="5" s="1"/>
  <c r="C434" i="9" s="1"/>
  <c r="D433" i="2"/>
  <c r="D432" i="2"/>
  <c r="D431" i="2"/>
  <c r="C431" i="3" s="1"/>
  <c r="C431" i="4" s="1"/>
  <c r="C431" i="5" s="1"/>
  <c r="C431" i="9" s="1"/>
  <c r="D430" i="2"/>
  <c r="C430" i="3" s="1"/>
  <c r="D429" i="2"/>
  <c r="D428" i="2"/>
  <c r="D427" i="2"/>
  <c r="C427" i="3" s="1"/>
  <c r="D426" i="2"/>
  <c r="C426" i="3" s="1"/>
  <c r="C426" i="4" s="1"/>
  <c r="C426" i="5" s="1"/>
  <c r="C426" i="9" s="1"/>
  <c r="D425" i="2"/>
  <c r="D424" i="2"/>
  <c r="D423" i="2"/>
  <c r="C423" i="3" s="1"/>
  <c r="C423" i="4" s="1"/>
  <c r="C423" i="5" s="1"/>
  <c r="C423" i="9" s="1"/>
  <c r="D422" i="2"/>
  <c r="C422" i="3" s="1"/>
  <c r="D421" i="2"/>
  <c r="D420" i="2"/>
  <c r="D419" i="2"/>
  <c r="C419" i="3" s="1"/>
  <c r="C419" i="4" s="1"/>
  <c r="C419" i="5" s="1"/>
  <c r="C419" i="9" s="1"/>
  <c r="D418" i="2"/>
  <c r="C418" i="3" s="1"/>
  <c r="C418" i="4" s="1"/>
  <c r="C418" i="5" s="1"/>
  <c r="C418" i="9" s="1"/>
  <c r="D417" i="2"/>
  <c r="D416" i="2"/>
  <c r="D415" i="2"/>
  <c r="C415" i="3" s="1"/>
  <c r="D414" i="2"/>
  <c r="C414" i="3" s="1"/>
  <c r="D413" i="2"/>
  <c r="D412" i="2"/>
  <c r="D411" i="2"/>
  <c r="C411" i="3" s="1"/>
  <c r="D410" i="2"/>
  <c r="C410" i="3" s="1"/>
  <c r="C410" i="4" s="1"/>
  <c r="C410" i="5" s="1"/>
  <c r="C410" i="9" s="1"/>
  <c r="D409" i="2"/>
  <c r="D408" i="2"/>
  <c r="D407" i="2"/>
  <c r="C407" i="3" s="1"/>
  <c r="C407" i="4" s="1"/>
  <c r="C407" i="5" s="1"/>
  <c r="C407" i="9" s="1"/>
  <c r="C407" i="10" s="1"/>
  <c r="D406" i="2"/>
  <c r="C406" i="3" s="1"/>
  <c r="C406" i="4" s="1"/>
  <c r="C406" i="5" s="1"/>
  <c r="C406" i="9" s="1"/>
  <c r="D405" i="2"/>
  <c r="D404" i="2"/>
  <c r="D403" i="2"/>
  <c r="C403" i="3" s="1"/>
  <c r="D402" i="2"/>
  <c r="C402" i="3" s="1"/>
  <c r="C402" i="4" s="1"/>
  <c r="C402" i="5" s="1"/>
  <c r="C402" i="9" s="1"/>
  <c r="D401" i="2"/>
  <c r="D400" i="2"/>
  <c r="D399" i="2"/>
  <c r="C399" i="3" s="1"/>
  <c r="C399" i="4" s="1"/>
  <c r="C399" i="5" s="1"/>
  <c r="C399" i="9" s="1"/>
  <c r="C399" i="11" s="1"/>
  <c r="C399" i="8" s="1"/>
  <c r="N399" i="8" s="1"/>
  <c r="D398" i="2"/>
  <c r="C398" i="3" s="1"/>
  <c r="D397" i="2"/>
  <c r="D396" i="2"/>
  <c r="D395" i="2"/>
  <c r="C395" i="3" s="1"/>
  <c r="D394" i="2"/>
  <c r="C394" i="3" s="1"/>
  <c r="D393" i="2"/>
  <c r="D392" i="2"/>
  <c r="D391" i="2"/>
  <c r="C391" i="3" s="1"/>
  <c r="D390" i="2"/>
  <c r="C390" i="3" s="1"/>
  <c r="C390" i="4" s="1"/>
  <c r="C390" i="5" s="1"/>
  <c r="C390" i="9" s="1"/>
  <c r="D389" i="2"/>
  <c r="D388" i="2"/>
  <c r="D387" i="2"/>
  <c r="C387" i="3" s="1"/>
  <c r="D386" i="2"/>
  <c r="C386" i="3" s="1"/>
  <c r="C386" i="4" s="1"/>
  <c r="C386" i="5" s="1"/>
  <c r="C386" i="9" s="1"/>
  <c r="C386" i="11" s="1"/>
  <c r="C386" i="8" s="1"/>
  <c r="D385" i="2"/>
  <c r="D384" i="2"/>
  <c r="D383" i="2"/>
  <c r="C383" i="3" s="1"/>
  <c r="C383" i="4" s="1"/>
  <c r="C383" i="5" s="1"/>
  <c r="C383" i="9" s="1"/>
  <c r="C383" i="10" s="1"/>
  <c r="D382" i="2"/>
  <c r="C382" i="3" s="1"/>
  <c r="D381" i="2"/>
  <c r="D380" i="2"/>
  <c r="D379" i="2"/>
  <c r="C379" i="3" s="1"/>
  <c r="D378" i="2"/>
  <c r="C378" i="3" s="1"/>
  <c r="C378" i="4" s="1"/>
  <c r="C378" i="5" s="1"/>
  <c r="C378" i="9" s="1"/>
  <c r="D377" i="2"/>
  <c r="D376" i="2"/>
  <c r="D375" i="2"/>
  <c r="C375" i="3" s="1"/>
  <c r="D374" i="2"/>
  <c r="C374" i="3" s="1"/>
  <c r="D373" i="2"/>
  <c r="D372" i="2"/>
  <c r="D371" i="2"/>
  <c r="C371" i="3" s="1"/>
  <c r="D370" i="2"/>
  <c r="C370" i="3" s="1"/>
  <c r="D369" i="2"/>
  <c r="D368" i="2"/>
  <c r="D367" i="2"/>
  <c r="C367" i="3" s="1"/>
  <c r="D366" i="2"/>
  <c r="C366" i="3" s="1"/>
  <c r="D365" i="2"/>
  <c r="D364" i="2"/>
  <c r="D363" i="2"/>
  <c r="C363" i="3" s="1"/>
  <c r="D362" i="2"/>
  <c r="C362" i="3" s="1"/>
  <c r="D361" i="2"/>
  <c r="D360" i="2"/>
  <c r="D359" i="2"/>
  <c r="C359" i="3" s="1"/>
  <c r="D358" i="2"/>
  <c r="C358" i="3" s="1"/>
  <c r="D357" i="2"/>
  <c r="D356" i="2"/>
  <c r="D355" i="2"/>
  <c r="C355" i="3" s="1"/>
  <c r="D354" i="2"/>
  <c r="C354" i="3" s="1"/>
  <c r="C354" i="4" s="1"/>
  <c r="C354" i="5" s="1"/>
  <c r="C354" i="9" s="1"/>
  <c r="C354" i="11" s="1"/>
  <c r="C354" i="8" s="1"/>
  <c r="N354" i="8" s="1"/>
  <c r="D353" i="2"/>
  <c r="D352" i="2"/>
  <c r="D351" i="2"/>
  <c r="C351" i="3" s="1"/>
  <c r="C351" i="4" s="1"/>
  <c r="C351" i="5" s="1"/>
  <c r="C351" i="9" s="1"/>
  <c r="C351" i="10" s="1"/>
  <c r="D350" i="2"/>
  <c r="C350" i="3" s="1"/>
  <c r="D349" i="2"/>
  <c r="D348" i="2"/>
  <c r="D347" i="2"/>
  <c r="C347" i="3" s="1"/>
  <c r="D346" i="2"/>
  <c r="C346" i="3" s="1"/>
  <c r="C346" i="4" s="1"/>
  <c r="C346" i="5" s="1"/>
  <c r="C346" i="9" s="1"/>
  <c r="D345" i="2"/>
  <c r="D344" i="2"/>
  <c r="D343" i="2"/>
  <c r="C343" i="3" s="1"/>
  <c r="C343" i="4" s="1"/>
  <c r="C343" i="5" s="1"/>
  <c r="C343" i="9" s="1"/>
  <c r="D342" i="2"/>
  <c r="C342" i="3" s="1"/>
  <c r="D341" i="2"/>
  <c r="D340" i="2"/>
  <c r="D339" i="2"/>
  <c r="C339" i="3" s="1"/>
  <c r="C339" i="4" s="1"/>
  <c r="C339" i="5" s="1"/>
  <c r="C339" i="9" s="1"/>
  <c r="D338" i="2"/>
  <c r="C338" i="3" s="1"/>
  <c r="D337" i="2"/>
  <c r="D336" i="2"/>
  <c r="D335" i="2"/>
  <c r="C335" i="3" s="1"/>
  <c r="C335" i="4" s="1"/>
  <c r="C335" i="5" s="1"/>
  <c r="C335" i="9" s="1"/>
  <c r="D334" i="2"/>
  <c r="C334" i="3" s="1"/>
  <c r="D333" i="2"/>
  <c r="D332" i="2"/>
  <c r="D331" i="2"/>
  <c r="C331" i="3" s="1"/>
  <c r="D330" i="2"/>
  <c r="C330" i="3" s="1"/>
  <c r="D329" i="2"/>
  <c r="D328" i="2"/>
  <c r="D327" i="2"/>
  <c r="C327" i="3" s="1"/>
  <c r="D326" i="2"/>
  <c r="C326" i="3" s="1"/>
  <c r="D325" i="2"/>
  <c r="D324" i="2"/>
  <c r="D323" i="2"/>
  <c r="C323" i="3" s="1"/>
  <c r="D322" i="2"/>
  <c r="C322" i="3" s="1"/>
  <c r="D321" i="2"/>
  <c r="D320" i="2"/>
  <c r="D319" i="2"/>
  <c r="C319" i="3" s="1"/>
  <c r="D318" i="2"/>
  <c r="C318" i="3" s="1"/>
  <c r="D317" i="2"/>
  <c r="D316" i="2"/>
  <c r="D315" i="2"/>
  <c r="C315" i="3" s="1"/>
  <c r="D314" i="2"/>
  <c r="C314" i="3" s="1"/>
  <c r="D313" i="2"/>
  <c r="D312" i="2"/>
  <c r="D311" i="2"/>
  <c r="C311" i="3" s="1"/>
  <c r="D310" i="2"/>
  <c r="C310" i="3" s="1"/>
  <c r="D309" i="2"/>
  <c r="D308" i="2"/>
  <c r="D307" i="2"/>
  <c r="C307" i="3" s="1"/>
  <c r="D306" i="2"/>
  <c r="C306" i="3" s="1"/>
  <c r="C306" i="4" s="1"/>
  <c r="C306" i="5" s="1"/>
  <c r="C306" i="9" s="1"/>
  <c r="D305" i="2"/>
  <c r="D304" i="2"/>
  <c r="D303" i="2"/>
  <c r="C303" i="3" s="1"/>
  <c r="C303" i="4" s="1"/>
  <c r="C303" i="5" s="1"/>
  <c r="C303" i="9" s="1"/>
  <c r="D302" i="2"/>
  <c r="C302" i="3" s="1"/>
  <c r="C302" i="4" s="1"/>
  <c r="C302" i="5" s="1"/>
  <c r="C302" i="9" s="1"/>
  <c r="D301" i="2"/>
  <c r="D300" i="2"/>
  <c r="D299" i="2"/>
  <c r="C299" i="3" s="1"/>
  <c r="C299" i="4" s="1"/>
  <c r="C299" i="5" s="1"/>
  <c r="C299" i="9" s="1"/>
  <c r="D298" i="2"/>
  <c r="C298" i="3" s="1"/>
  <c r="D297" i="2"/>
  <c r="D296" i="2"/>
  <c r="D295" i="2"/>
  <c r="C295" i="3" s="1"/>
  <c r="D294" i="2"/>
  <c r="C294" i="3" s="1"/>
  <c r="C294" i="4" s="1"/>
  <c r="C294" i="5" s="1"/>
  <c r="C294" i="9" s="1"/>
  <c r="D293" i="2"/>
  <c r="D292" i="2"/>
  <c r="D291" i="2"/>
  <c r="C291" i="3" s="1"/>
  <c r="D290" i="2"/>
  <c r="C290" i="3" s="1"/>
  <c r="C290" i="4" s="1"/>
  <c r="C290" i="5" s="1"/>
  <c r="C290" i="9" s="1"/>
  <c r="D289" i="2"/>
  <c r="D288" i="2"/>
  <c r="D287" i="2"/>
  <c r="C287" i="3" s="1"/>
  <c r="D286" i="2"/>
  <c r="C286" i="3" s="1"/>
  <c r="C286" i="4" s="1"/>
  <c r="C286" i="5" s="1"/>
  <c r="C286" i="9" s="1"/>
  <c r="D285" i="2"/>
  <c r="D284" i="2"/>
  <c r="D283" i="2"/>
  <c r="C283" i="3" s="1"/>
  <c r="C283" i="4" s="1"/>
  <c r="C283" i="5" s="1"/>
  <c r="C283" i="9" s="1"/>
  <c r="D282" i="2"/>
  <c r="C282" i="3" s="1"/>
  <c r="D281" i="2"/>
  <c r="D280" i="2"/>
  <c r="D279" i="2"/>
  <c r="C279" i="3" s="1"/>
  <c r="C279" i="4" s="1"/>
  <c r="C279" i="5" s="1"/>
  <c r="C279" i="9" s="1"/>
  <c r="C279" i="10" s="1"/>
  <c r="D278" i="2"/>
  <c r="C278" i="3" s="1"/>
  <c r="D277" i="2"/>
  <c r="D276" i="2"/>
  <c r="D275" i="2"/>
  <c r="C275" i="3" s="1"/>
  <c r="D274" i="2"/>
  <c r="D273" i="2"/>
  <c r="D272" i="2"/>
  <c r="D271" i="2"/>
  <c r="C271" i="3" s="1"/>
  <c r="D270" i="2"/>
  <c r="C270" i="3" s="1"/>
  <c r="D269" i="2"/>
  <c r="D268" i="2"/>
  <c r="D267" i="2"/>
  <c r="C267" i="3" s="1"/>
  <c r="D266" i="2"/>
  <c r="C266" i="3" s="1"/>
  <c r="D265" i="2"/>
  <c r="D264" i="2"/>
  <c r="D263" i="2"/>
  <c r="C263" i="3" s="1"/>
  <c r="D262" i="2"/>
  <c r="C262" i="3" s="1"/>
  <c r="D261" i="2"/>
  <c r="D260" i="2"/>
  <c r="D259" i="2"/>
  <c r="C259" i="3" s="1"/>
  <c r="D258" i="2"/>
  <c r="C258" i="3" s="1"/>
  <c r="D257" i="2"/>
  <c r="D256" i="2"/>
  <c r="D255" i="2"/>
  <c r="C255" i="3" s="1"/>
  <c r="D254" i="2"/>
  <c r="C254" i="3" s="1"/>
  <c r="D253" i="2"/>
  <c r="D252" i="2"/>
  <c r="D251" i="2"/>
  <c r="C251" i="3" s="1"/>
  <c r="D250" i="2"/>
  <c r="C250" i="3" s="1"/>
  <c r="D249" i="2"/>
  <c r="D248" i="2"/>
  <c r="D247" i="2"/>
  <c r="C247" i="3" s="1"/>
  <c r="D246" i="2"/>
  <c r="C246" i="3" s="1"/>
  <c r="D245" i="2"/>
  <c r="D244" i="2"/>
  <c r="D243" i="2"/>
  <c r="C243" i="3" s="1"/>
  <c r="D242" i="2"/>
  <c r="C242" i="3" s="1"/>
  <c r="D241" i="2"/>
  <c r="D240" i="2"/>
  <c r="D239" i="2"/>
  <c r="C239" i="3" s="1"/>
  <c r="D238" i="2"/>
  <c r="C238" i="3" s="1"/>
  <c r="C238" i="4" s="1"/>
  <c r="C238" i="5" s="1"/>
  <c r="C238" i="9" s="1"/>
  <c r="D237" i="2"/>
  <c r="D236" i="2"/>
  <c r="D235" i="2"/>
  <c r="C235" i="3" s="1"/>
  <c r="D234" i="2"/>
  <c r="C234" i="3" s="1"/>
  <c r="C234" i="4" s="1"/>
  <c r="C234" i="5" s="1"/>
  <c r="C234" i="9" s="1"/>
  <c r="D233" i="2"/>
  <c r="D232" i="2"/>
  <c r="D231" i="2"/>
  <c r="C231" i="3" s="1"/>
  <c r="D230" i="2"/>
  <c r="C230" i="3" s="1"/>
  <c r="D229" i="2"/>
  <c r="D228" i="2"/>
  <c r="D227" i="2"/>
  <c r="C227" i="3" s="1"/>
  <c r="D226" i="2"/>
  <c r="C226" i="3" s="1"/>
  <c r="D225" i="2"/>
  <c r="D224" i="2"/>
  <c r="D223" i="2"/>
  <c r="C223" i="3" s="1"/>
  <c r="D222" i="2"/>
  <c r="C222" i="3" s="1"/>
  <c r="C222" i="4" s="1"/>
  <c r="C222" i="5" s="1"/>
  <c r="C222" i="9" s="1"/>
  <c r="C222" i="11" s="1"/>
  <c r="C222" i="8" s="1"/>
  <c r="D221" i="2"/>
  <c r="D220" i="2"/>
  <c r="D219" i="2"/>
  <c r="C219" i="3" s="1"/>
  <c r="D218" i="2"/>
  <c r="C218" i="3" s="1"/>
  <c r="C218" i="4" s="1"/>
  <c r="C218" i="5" s="1"/>
  <c r="C218" i="9" s="1"/>
  <c r="C218" i="11" s="1"/>
  <c r="C218" i="8" s="1"/>
  <c r="C218" i="14" s="1"/>
  <c r="D217" i="2"/>
  <c r="D216" i="2"/>
  <c r="D215" i="2"/>
  <c r="C215" i="3" s="1"/>
  <c r="D214" i="2"/>
  <c r="C214" i="3" s="1"/>
  <c r="D213" i="2"/>
  <c r="D212" i="2"/>
  <c r="D211" i="2"/>
  <c r="C211" i="3" s="1"/>
  <c r="D210" i="2"/>
  <c r="C210" i="3" s="1"/>
  <c r="D209" i="2"/>
  <c r="D208" i="2"/>
  <c r="D207" i="2"/>
  <c r="C207" i="3" s="1"/>
  <c r="C207" i="4" s="1"/>
  <c r="C207" i="5" s="1"/>
  <c r="C207" i="9" s="1"/>
  <c r="C207" i="11" s="1"/>
  <c r="C207" i="8" s="1"/>
  <c r="N207" i="8" s="1"/>
  <c r="D206" i="2"/>
  <c r="C206" i="3" s="1"/>
  <c r="D205" i="2"/>
  <c r="D204" i="2"/>
  <c r="D203" i="2"/>
  <c r="C203" i="3" s="1"/>
  <c r="C203" i="4" s="1"/>
  <c r="C203" i="5" s="1"/>
  <c r="C203" i="9" s="1"/>
  <c r="C203" i="11" s="1"/>
  <c r="C203" i="8" s="1"/>
  <c r="D202" i="2"/>
  <c r="C202" i="3" s="1"/>
  <c r="D201" i="2"/>
  <c r="D200" i="2"/>
  <c r="D199" i="2"/>
  <c r="C199" i="3" s="1"/>
  <c r="D198" i="2"/>
  <c r="C198" i="3" s="1"/>
  <c r="C198" i="4" s="1"/>
  <c r="C198" i="5" s="1"/>
  <c r="C198" i="9" s="1"/>
  <c r="D197" i="2"/>
  <c r="D196" i="2"/>
  <c r="D195" i="2"/>
  <c r="C195" i="3" s="1"/>
  <c r="D194" i="2"/>
  <c r="C194" i="3" s="1"/>
  <c r="C194" i="4" s="1"/>
  <c r="C194" i="5" s="1"/>
  <c r="C194" i="9" s="1"/>
  <c r="C194" i="10" s="1"/>
  <c r="D193" i="2"/>
  <c r="D192" i="2"/>
  <c r="D191" i="2"/>
  <c r="C191" i="3" s="1"/>
  <c r="C191" i="4" s="1"/>
  <c r="C191" i="5" s="1"/>
  <c r="C191" i="9" s="1"/>
  <c r="C191" i="11" s="1"/>
  <c r="C191" i="8" s="1"/>
  <c r="D190" i="2"/>
  <c r="C190" i="3" s="1"/>
  <c r="C190" i="4" s="1"/>
  <c r="C190" i="5" s="1"/>
  <c r="C190" i="9" s="1"/>
  <c r="D189" i="2"/>
  <c r="D188" i="2"/>
  <c r="D187" i="2"/>
  <c r="C187" i="3" s="1"/>
  <c r="C187" i="4" s="1"/>
  <c r="C187" i="5" s="1"/>
  <c r="C187" i="9" s="1"/>
  <c r="C187" i="11" s="1"/>
  <c r="C187" i="8" s="1"/>
  <c r="N187" i="8" s="1"/>
  <c r="D186" i="2"/>
  <c r="C186" i="3" s="1"/>
  <c r="D185" i="2"/>
  <c r="D184" i="2"/>
  <c r="D183" i="2"/>
  <c r="C183" i="3" s="1"/>
  <c r="D182" i="2"/>
  <c r="C182" i="3" s="1"/>
  <c r="C182" i="4" s="1"/>
  <c r="C182" i="5" s="1"/>
  <c r="C182" i="9" s="1"/>
  <c r="C182" i="11" s="1"/>
  <c r="C182" i="8" s="1"/>
  <c r="C182" i="14" s="1"/>
  <c r="D181" i="2"/>
  <c r="D180" i="2"/>
  <c r="D179" i="2"/>
  <c r="C179" i="3" s="1"/>
  <c r="C179" i="4" s="1"/>
  <c r="C179" i="5" s="1"/>
  <c r="C179" i="9" s="1"/>
  <c r="C179" i="11" s="1"/>
  <c r="C179" i="8" s="1"/>
  <c r="N179" i="8" s="1"/>
  <c r="D178" i="2"/>
  <c r="C178" i="3" s="1"/>
  <c r="C178" i="4" s="1"/>
  <c r="C178" i="5" s="1"/>
  <c r="C178" i="9" s="1"/>
  <c r="D177" i="2"/>
  <c r="D176" i="2"/>
  <c r="D175" i="2"/>
  <c r="C175" i="3" s="1"/>
  <c r="C175" i="4" s="1"/>
  <c r="C175" i="5" s="1"/>
  <c r="C175" i="9" s="1"/>
  <c r="C175" i="11" s="1"/>
  <c r="C175" i="8" s="1"/>
  <c r="N175" i="8" s="1"/>
  <c r="D174" i="2"/>
  <c r="C174" i="3" s="1"/>
  <c r="D173" i="2"/>
  <c r="D172" i="2"/>
  <c r="D171" i="2"/>
  <c r="C171" i="3" s="1"/>
  <c r="D170" i="2"/>
  <c r="C170" i="3" s="1"/>
  <c r="D169" i="2"/>
  <c r="D168" i="2"/>
  <c r="D167" i="2"/>
  <c r="C167" i="3" s="1"/>
  <c r="C167" i="4" s="1"/>
  <c r="C167" i="5" s="1"/>
  <c r="C167" i="9" s="1"/>
  <c r="D166" i="2"/>
  <c r="C166" i="3" s="1"/>
  <c r="D165" i="2"/>
  <c r="D164" i="2"/>
  <c r="D163" i="2"/>
  <c r="C163" i="3" s="1"/>
  <c r="C163" i="4" s="1"/>
  <c r="C163" i="5" s="1"/>
  <c r="C163" i="9" s="1"/>
  <c r="C163" i="10" s="1"/>
  <c r="D162" i="2"/>
  <c r="D161" i="2"/>
  <c r="D160" i="2"/>
  <c r="D159" i="2"/>
  <c r="C159" i="3" s="1"/>
  <c r="D158" i="2"/>
  <c r="D157" i="2"/>
  <c r="D156" i="2"/>
  <c r="D155" i="2"/>
  <c r="C155" i="3" s="1"/>
  <c r="C155" i="4" s="1"/>
  <c r="C155" i="5" s="1"/>
  <c r="C155" i="9" s="1"/>
  <c r="C155" i="10" s="1"/>
  <c r="D154" i="2"/>
  <c r="C154" i="3" s="1"/>
  <c r="D153" i="2"/>
  <c r="D152" i="2"/>
  <c r="D151" i="2"/>
  <c r="C151" i="3" s="1"/>
  <c r="D150" i="2"/>
  <c r="C150" i="3" s="1"/>
  <c r="C150" i="4" s="1"/>
  <c r="C150" i="5" s="1"/>
  <c r="C150" i="9" s="1"/>
  <c r="D149" i="2"/>
  <c r="D148" i="2"/>
  <c r="D147" i="2"/>
  <c r="C147" i="3" s="1"/>
  <c r="D146" i="2"/>
  <c r="D145" i="2"/>
  <c r="D144" i="2"/>
  <c r="D143" i="2"/>
  <c r="C143" i="3" s="1"/>
  <c r="D142" i="2"/>
  <c r="C142" i="3" s="1"/>
  <c r="D141" i="2"/>
  <c r="D140" i="2"/>
  <c r="D139" i="2"/>
  <c r="C139" i="3" s="1"/>
  <c r="D138" i="2"/>
  <c r="C138" i="3" s="1"/>
  <c r="D137" i="2"/>
  <c r="D136" i="2"/>
  <c r="D135" i="2"/>
  <c r="C135" i="3" s="1"/>
  <c r="D134" i="2"/>
  <c r="C134" i="3" s="1"/>
  <c r="D133" i="2"/>
  <c r="D132" i="2"/>
  <c r="D131" i="2"/>
  <c r="C131" i="3" s="1"/>
  <c r="D130" i="2"/>
  <c r="C130" i="3" s="1"/>
  <c r="D129" i="2"/>
  <c r="D128" i="2"/>
  <c r="D127" i="2"/>
  <c r="C127" i="3" s="1"/>
  <c r="D126" i="2"/>
  <c r="C126" i="3" s="1"/>
  <c r="D125" i="2"/>
  <c r="D124" i="2"/>
  <c r="D123" i="2"/>
  <c r="C123" i="3" s="1"/>
  <c r="D122" i="2"/>
  <c r="C122" i="3" s="1"/>
  <c r="D121" i="2"/>
  <c r="D120" i="2"/>
  <c r="D119" i="2"/>
  <c r="C119" i="3" s="1"/>
  <c r="D118" i="2"/>
  <c r="C118" i="3" s="1"/>
  <c r="D117" i="2"/>
  <c r="D116" i="2"/>
  <c r="D115" i="2"/>
  <c r="C115" i="3" s="1"/>
  <c r="D114" i="2"/>
  <c r="D113" i="2"/>
  <c r="D112" i="2"/>
  <c r="D111" i="2"/>
  <c r="C111" i="3" s="1"/>
  <c r="D110" i="2"/>
  <c r="D109" i="2"/>
  <c r="D108" i="2"/>
  <c r="D107" i="2"/>
  <c r="C107" i="3" s="1"/>
  <c r="D106" i="2"/>
  <c r="C106" i="3" s="1"/>
  <c r="C106" i="4" s="1"/>
  <c r="C106" i="5" s="1"/>
  <c r="C106" i="9" s="1"/>
  <c r="D105" i="2"/>
  <c r="D104" i="2"/>
  <c r="D103" i="2"/>
  <c r="C103" i="3" s="1"/>
  <c r="C103" i="4" s="1"/>
  <c r="C103" i="5" s="1"/>
  <c r="C103" i="9" s="1"/>
  <c r="C103" i="10" s="1"/>
  <c r="D102" i="2"/>
  <c r="D101" i="2"/>
  <c r="D100" i="2"/>
  <c r="D99" i="2"/>
  <c r="C99" i="3" s="1"/>
  <c r="C99" i="4" s="1"/>
  <c r="C99" i="5" s="1"/>
  <c r="C99" i="9" s="1"/>
  <c r="D98" i="2"/>
  <c r="C98" i="3" s="1"/>
  <c r="D97" i="2"/>
  <c r="D96" i="2"/>
  <c r="D95" i="2"/>
  <c r="C95" i="3" s="1"/>
  <c r="C95" i="4" s="1"/>
  <c r="C95" i="5" s="1"/>
  <c r="C95" i="9" s="1"/>
  <c r="D94" i="2"/>
  <c r="D93" i="2"/>
  <c r="D92" i="2"/>
  <c r="D91" i="2"/>
  <c r="C91" i="3" s="1"/>
  <c r="D90" i="2"/>
  <c r="D89" i="2"/>
  <c r="D88" i="2"/>
  <c r="D87" i="2"/>
  <c r="C87" i="3" s="1"/>
  <c r="D86" i="2"/>
  <c r="C86" i="3" s="1"/>
  <c r="D85" i="2"/>
  <c r="D84" i="2"/>
  <c r="D83" i="2"/>
  <c r="C83" i="3" s="1"/>
  <c r="C83" i="4" s="1"/>
  <c r="C83" i="5" s="1"/>
  <c r="C83" i="9" s="1"/>
  <c r="D82" i="2"/>
  <c r="C82" i="3" s="1"/>
  <c r="D81" i="2"/>
  <c r="D80" i="2"/>
  <c r="D79" i="2"/>
  <c r="C79" i="3" s="1"/>
  <c r="D78" i="2"/>
  <c r="C78" i="3" s="1"/>
  <c r="D77" i="2"/>
  <c r="D76" i="2"/>
  <c r="D75" i="2"/>
  <c r="C75" i="3" s="1"/>
  <c r="D74" i="2"/>
  <c r="C74" i="3" s="1"/>
  <c r="D73" i="2"/>
  <c r="D72" i="2"/>
  <c r="D71" i="2"/>
  <c r="C71" i="3" s="1"/>
  <c r="D70" i="2"/>
  <c r="C70" i="3" s="1"/>
  <c r="C70" i="4" s="1"/>
  <c r="C70" i="5" s="1"/>
  <c r="C70" i="9" s="1"/>
  <c r="D69" i="2"/>
  <c r="D68" i="2"/>
  <c r="D67" i="2"/>
  <c r="C67" i="3" s="1"/>
  <c r="D66" i="2"/>
  <c r="C66" i="3" s="1"/>
  <c r="C66" i="4" s="1"/>
  <c r="C66" i="5" s="1"/>
  <c r="C66" i="9" s="1"/>
  <c r="D65" i="2"/>
  <c r="D64" i="2"/>
  <c r="D63" i="2"/>
  <c r="C63" i="3" s="1"/>
  <c r="D62" i="2"/>
  <c r="C62" i="3" s="1"/>
  <c r="C62" i="4" s="1"/>
  <c r="C62" i="5" s="1"/>
  <c r="C62" i="9" s="1"/>
  <c r="C62" i="11" s="1"/>
  <c r="C62" i="8" s="1"/>
  <c r="C62" i="14" s="1"/>
  <c r="D61" i="2"/>
  <c r="D60" i="2"/>
  <c r="D59" i="2"/>
  <c r="C59" i="3" s="1"/>
  <c r="D58" i="2"/>
  <c r="C58" i="3" s="1"/>
  <c r="D57" i="2"/>
  <c r="D56" i="2"/>
  <c r="D55" i="2"/>
  <c r="C55" i="3" s="1"/>
  <c r="D54" i="2"/>
  <c r="D53" i="2"/>
  <c r="D52" i="2"/>
  <c r="D51" i="2"/>
  <c r="C51" i="3" s="1"/>
  <c r="C51" i="4" s="1"/>
  <c r="C51" i="5" s="1"/>
  <c r="C51" i="9" s="1"/>
  <c r="D50" i="2"/>
  <c r="C50" i="3" s="1"/>
  <c r="D49" i="2"/>
  <c r="D48" i="2"/>
  <c r="D47" i="2"/>
  <c r="C47" i="3" s="1"/>
  <c r="D46" i="2"/>
  <c r="C46" i="3" s="1"/>
  <c r="C46" i="4" s="1"/>
  <c r="C46" i="5" s="1"/>
  <c r="C46" i="9" s="1"/>
  <c r="C46" i="11" s="1"/>
  <c r="C46" i="8" s="1"/>
  <c r="D45" i="2"/>
  <c r="D44" i="2"/>
  <c r="D43" i="2"/>
  <c r="C43" i="3" s="1"/>
  <c r="D42" i="2"/>
  <c r="C42" i="3" s="1"/>
  <c r="C42" i="4" s="1"/>
  <c r="C42" i="5" s="1"/>
  <c r="C42" i="9" s="1"/>
  <c r="C42" i="11" s="1"/>
  <c r="C42" i="8" s="1"/>
  <c r="D41" i="2"/>
  <c r="D40" i="2"/>
  <c r="D39" i="2"/>
  <c r="C39" i="3" s="1"/>
  <c r="C39" i="4" s="1"/>
  <c r="C39" i="5" s="1"/>
  <c r="C39" i="9" s="1"/>
  <c r="C39" i="11" s="1"/>
  <c r="C39" i="8" s="1"/>
  <c r="D38" i="2"/>
  <c r="C38" i="3" s="1"/>
  <c r="D37" i="2"/>
  <c r="D36" i="2"/>
  <c r="D35" i="2"/>
  <c r="C35" i="3" s="1"/>
  <c r="C35" i="4" s="1"/>
  <c r="C35" i="5" s="1"/>
  <c r="C35" i="9" s="1"/>
  <c r="D34" i="2"/>
  <c r="C34" i="3" s="1"/>
  <c r="D33" i="2"/>
  <c r="D32" i="2"/>
  <c r="D31" i="2"/>
  <c r="C31" i="3" s="1"/>
  <c r="D30" i="2"/>
  <c r="C30" i="3" s="1"/>
  <c r="C30" i="4" s="1"/>
  <c r="C30" i="5" s="1"/>
  <c r="C30" i="9" s="1"/>
  <c r="C30" i="10" s="1"/>
  <c r="D29" i="2"/>
  <c r="D28" i="2"/>
  <c r="D27" i="2"/>
  <c r="C27" i="3" s="1"/>
  <c r="C27" i="4" s="1"/>
  <c r="C27" i="5" s="1"/>
  <c r="C27" i="9" s="1"/>
  <c r="C27" i="11" s="1"/>
  <c r="C27" i="8" s="1"/>
  <c r="N27" i="8" s="1"/>
  <c r="D26" i="2"/>
  <c r="C26" i="3" s="1"/>
  <c r="D25" i="2"/>
  <c r="D24" i="2"/>
  <c r="D23" i="2"/>
  <c r="C23" i="3" s="1"/>
  <c r="D22" i="2"/>
  <c r="C22" i="3" s="1"/>
  <c r="D21" i="2"/>
  <c r="D20" i="2"/>
  <c r="D19" i="2"/>
  <c r="C19" i="3" s="1"/>
  <c r="D18" i="2"/>
  <c r="C18" i="3" s="1"/>
  <c r="D17" i="2"/>
  <c r="D16" i="2"/>
  <c r="D15" i="2"/>
  <c r="C15" i="3" s="1"/>
  <c r="D14" i="2"/>
  <c r="C14" i="3" s="1"/>
  <c r="D13" i="2"/>
  <c r="D12" i="2"/>
  <c r="D11" i="2"/>
  <c r="C11" i="3" s="1"/>
  <c r="D10" i="2"/>
  <c r="C10" i="3" s="1"/>
  <c r="C10" i="4" s="1"/>
  <c r="C10" i="5" s="1"/>
  <c r="C10" i="9" s="1"/>
  <c r="D9" i="2"/>
  <c r="D8" i="2"/>
  <c r="D7" i="2"/>
  <c r="C7" i="3" s="1"/>
  <c r="D6" i="2"/>
  <c r="C6" i="3" s="1"/>
  <c r="D5" i="2"/>
  <c r="F4" i="2"/>
  <c r="E4" i="2"/>
  <c r="D4" i="3" s="1"/>
  <c r="D4" i="2"/>
  <c r="U499" i="14"/>
  <c r="U498" i="14"/>
  <c r="U497" i="14"/>
  <c r="U496" i="14"/>
  <c r="U495" i="14"/>
  <c r="U494" i="14"/>
  <c r="U491" i="14"/>
  <c r="U490" i="14"/>
  <c r="U488" i="14"/>
  <c r="U487" i="14"/>
  <c r="U486" i="14"/>
  <c r="U485" i="14"/>
  <c r="U484" i="14"/>
  <c r="U483" i="14"/>
  <c r="U482" i="14"/>
  <c r="U480" i="14"/>
  <c r="U479" i="14"/>
  <c r="U478" i="14"/>
  <c r="U477" i="14"/>
  <c r="U476" i="14"/>
  <c r="U475" i="14"/>
  <c r="U474" i="14"/>
  <c r="U473" i="14"/>
  <c r="U472" i="14"/>
  <c r="U471" i="14"/>
  <c r="U470" i="14"/>
  <c r="U469" i="14"/>
  <c r="U468" i="14"/>
  <c r="U467" i="14"/>
  <c r="U466" i="14"/>
  <c r="U465" i="14"/>
  <c r="U464" i="14"/>
  <c r="U463" i="14"/>
  <c r="U462" i="14"/>
  <c r="U461" i="14"/>
  <c r="U460" i="14"/>
  <c r="U459" i="14"/>
  <c r="U458" i="14"/>
  <c r="U457" i="14"/>
  <c r="U456" i="14"/>
  <c r="U455" i="14"/>
  <c r="U454" i="14"/>
  <c r="U453" i="14"/>
  <c r="U452" i="14"/>
  <c r="U451" i="14"/>
  <c r="U450" i="14"/>
  <c r="U449" i="14"/>
  <c r="U448" i="14"/>
  <c r="U447" i="14"/>
  <c r="U446" i="14"/>
  <c r="U445" i="14"/>
  <c r="U443" i="14"/>
  <c r="U442" i="14"/>
  <c r="U441" i="14"/>
  <c r="U440" i="14"/>
  <c r="U439" i="14"/>
  <c r="U438" i="14"/>
  <c r="U437" i="14"/>
  <c r="U436" i="14"/>
  <c r="U435" i="14"/>
  <c r="U434" i="14"/>
  <c r="U433" i="14"/>
  <c r="U432" i="14"/>
  <c r="U431" i="14"/>
  <c r="U430" i="14"/>
  <c r="U429" i="14"/>
  <c r="U427" i="14"/>
  <c r="U425" i="14"/>
  <c r="U424" i="14"/>
  <c r="U423" i="14"/>
  <c r="U422" i="14"/>
  <c r="U421" i="14"/>
  <c r="U420" i="14"/>
  <c r="U419" i="14"/>
  <c r="U418" i="14"/>
  <c r="U417" i="14"/>
  <c r="U416" i="14"/>
  <c r="U415" i="14"/>
  <c r="U414" i="14"/>
  <c r="U413" i="14"/>
  <c r="U412" i="14"/>
  <c r="U411" i="14"/>
  <c r="U410" i="14"/>
  <c r="U409" i="14"/>
  <c r="U408" i="14"/>
  <c r="U407" i="14"/>
  <c r="U406" i="14"/>
  <c r="U405" i="14"/>
  <c r="U404" i="14"/>
  <c r="U403" i="14"/>
  <c r="U402" i="14"/>
  <c r="U401" i="14"/>
  <c r="U399" i="14"/>
  <c r="U398" i="14"/>
  <c r="U397" i="14"/>
  <c r="U396" i="14"/>
  <c r="U395" i="14"/>
  <c r="U394" i="14"/>
  <c r="U393" i="14"/>
  <c r="U392" i="14"/>
  <c r="U391" i="14"/>
  <c r="U390" i="14"/>
  <c r="U388" i="14"/>
  <c r="U387" i="14"/>
  <c r="U386" i="14"/>
  <c r="U384" i="14"/>
  <c r="U383" i="14"/>
  <c r="U382" i="14"/>
  <c r="U381" i="14"/>
  <c r="U380" i="14"/>
  <c r="U379" i="14"/>
  <c r="U378" i="14"/>
  <c r="U377" i="14"/>
  <c r="U376" i="14"/>
  <c r="U375" i="14"/>
  <c r="U374" i="14"/>
  <c r="U372" i="14"/>
  <c r="U371" i="14"/>
  <c r="U370" i="14"/>
  <c r="U369" i="14"/>
  <c r="U368" i="14"/>
  <c r="U367" i="14"/>
  <c r="U365" i="14"/>
  <c r="U364" i="14"/>
  <c r="U363" i="14"/>
  <c r="U362" i="14"/>
  <c r="U360" i="14"/>
  <c r="U359" i="14"/>
  <c r="U358" i="14"/>
  <c r="U357" i="14"/>
  <c r="U356" i="14"/>
  <c r="U355" i="14"/>
  <c r="U354" i="14"/>
  <c r="U353" i="14"/>
  <c r="U352" i="14"/>
  <c r="U351" i="14"/>
  <c r="U349" i="14"/>
  <c r="U348" i="14"/>
  <c r="U347" i="14"/>
  <c r="U346" i="14"/>
  <c r="U345" i="14"/>
  <c r="U344" i="14"/>
  <c r="U343" i="14"/>
  <c r="U342" i="14"/>
  <c r="U341" i="14"/>
  <c r="U340" i="14"/>
  <c r="U339" i="14"/>
  <c r="U338" i="14"/>
  <c r="U337" i="14"/>
  <c r="U336" i="14"/>
  <c r="U335" i="14"/>
  <c r="U334" i="14"/>
  <c r="U333" i="14"/>
  <c r="U332" i="14"/>
  <c r="U330" i="14"/>
  <c r="U329" i="14"/>
  <c r="U328" i="14"/>
  <c r="U327" i="14"/>
  <c r="U326" i="14"/>
  <c r="U325" i="14"/>
  <c r="U324" i="14"/>
  <c r="U323" i="14"/>
  <c r="U322" i="14"/>
  <c r="U321" i="14"/>
  <c r="U320" i="14"/>
  <c r="U319" i="14"/>
  <c r="U318" i="14"/>
  <c r="U317" i="14"/>
  <c r="U316" i="14"/>
  <c r="U315" i="14"/>
  <c r="U314" i="14"/>
  <c r="U313" i="14"/>
  <c r="U312" i="14"/>
  <c r="U311" i="14"/>
  <c r="U310" i="14"/>
  <c r="U309" i="14"/>
  <c r="U308" i="14"/>
  <c r="U307" i="14"/>
  <c r="U306" i="14"/>
  <c r="U305" i="14"/>
  <c r="U304" i="14"/>
  <c r="U303" i="14"/>
  <c r="U302" i="14"/>
  <c r="U301" i="14"/>
  <c r="U300" i="14"/>
  <c r="U299" i="14"/>
  <c r="U298" i="14"/>
  <c r="U297" i="14"/>
  <c r="U296" i="14"/>
  <c r="U295" i="14"/>
  <c r="U294" i="14"/>
  <c r="U293" i="14"/>
  <c r="U292" i="14"/>
  <c r="U291" i="14"/>
  <c r="U290" i="14"/>
  <c r="U289" i="14"/>
  <c r="U288" i="14"/>
  <c r="U287" i="14"/>
  <c r="U286" i="14"/>
  <c r="U284" i="14"/>
  <c r="U283" i="14"/>
  <c r="U282" i="14"/>
  <c r="U281" i="14"/>
  <c r="U280" i="14"/>
  <c r="U279" i="14"/>
  <c r="U278" i="14"/>
  <c r="U277" i="14"/>
  <c r="U276" i="14"/>
  <c r="U275" i="14"/>
  <c r="U274" i="14"/>
  <c r="U273" i="14"/>
  <c r="U272" i="14"/>
  <c r="U271" i="14"/>
  <c r="U269" i="14"/>
  <c r="U268" i="14"/>
  <c r="U267" i="14"/>
  <c r="U266" i="14"/>
  <c r="U265" i="14"/>
  <c r="U264" i="14"/>
  <c r="U263" i="14"/>
  <c r="U262" i="14"/>
  <c r="U261" i="14"/>
  <c r="U260" i="14"/>
  <c r="U259" i="14"/>
  <c r="U258" i="14"/>
  <c r="U257" i="14"/>
  <c r="U256" i="14"/>
  <c r="U255" i="14"/>
  <c r="U254" i="14"/>
  <c r="U253" i="14"/>
  <c r="U252" i="14"/>
  <c r="U251" i="14"/>
  <c r="U250" i="14"/>
  <c r="U249" i="14"/>
  <c r="U248" i="14"/>
  <c r="U247" i="14"/>
  <c r="U246" i="14"/>
  <c r="U245" i="14"/>
  <c r="U244" i="14"/>
  <c r="U243" i="14"/>
  <c r="U242" i="14"/>
  <c r="U241" i="14"/>
  <c r="U240" i="14"/>
  <c r="U239" i="14"/>
  <c r="U236" i="14"/>
  <c r="U235" i="14"/>
  <c r="U234" i="14"/>
  <c r="U233" i="14"/>
  <c r="U232" i="14"/>
  <c r="U231" i="14"/>
  <c r="U230" i="14"/>
  <c r="U229" i="14"/>
  <c r="U226" i="14"/>
  <c r="U225" i="14"/>
  <c r="U224" i="14"/>
  <c r="U223" i="14"/>
  <c r="U222" i="14"/>
  <c r="U221" i="14"/>
  <c r="U220" i="14"/>
  <c r="U219" i="14"/>
  <c r="U218" i="14"/>
  <c r="U217" i="14"/>
  <c r="U216" i="14"/>
  <c r="U215" i="14"/>
  <c r="U214" i="14"/>
  <c r="U212" i="14"/>
  <c r="U211" i="14"/>
  <c r="U210" i="14"/>
  <c r="U209" i="14"/>
  <c r="U208" i="14"/>
  <c r="U207" i="14"/>
  <c r="U205" i="14"/>
  <c r="U204" i="14"/>
  <c r="U203" i="14"/>
  <c r="U201" i="14"/>
  <c r="U200" i="14"/>
  <c r="U199" i="14"/>
  <c r="U198" i="14"/>
  <c r="U197" i="14"/>
  <c r="U196" i="14"/>
  <c r="U195" i="14"/>
  <c r="U194" i="14"/>
  <c r="U193" i="14"/>
  <c r="U192" i="14"/>
  <c r="U191" i="14"/>
  <c r="U190" i="14"/>
  <c r="U189" i="14"/>
  <c r="U188" i="14"/>
  <c r="U186" i="14"/>
  <c r="U185" i="14"/>
  <c r="U184" i="14"/>
  <c r="U183" i="14"/>
  <c r="U182" i="14"/>
  <c r="U181" i="14"/>
  <c r="U180" i="14"/>
  <c r="U179" i="14"/>
  <c r="U178" i="14"/>
  <c r="U177" i="14"/>
  <c r="U176" i="14"/>
  <c r="U175" i="14"/>
  <c r="U174" i="14"/>
  <c r="U173" i="14"/>
  <c r="U172" i="14"/>
  <c r="U171" i="14"/>
  <c r="U170" i="14"/>
  <c r="U169" i="14"/>
  <c r="U168" i="14"/>
  <c r="U167" i="14"/>
  <c r="U166" i="14"/>
  <c r="U165" i="14"/>
  <c r="U164" i="14"/>
  <c r="U163" i="14"/>
  <c r="U162" i="14"/>
  <c r="U161" i="14"/>
  <c r="U160" i="14"/>
  <c r="U159" i="14"/>
  <c r="U158" i="14"/>
  <c r="U157" i="14"/>
  <c r="U156" i="14"/>
  <c r="U155" i="14"/>
  <c r="U154" i="14"/>
  <c r="U151" i="14"/>
  <c r="U149" i="14"/>
  <c r="U148" i="14"/>
  <c r="U147" i="14"/>
  <c r="U146" i="14"/>
  <c r="U145" i="14"/>
  <c r="U144" i="14"/>
  <c r="U143" i="14"/>
  <c r="U142" i="14"/>
  <c r="U141" i="14"/>
  <c r="U140" i="14"/>
  <c r="U139" i="14"/>
  <c r="U138" i="14"/>
  <c r="U137" i="14"/>
  <c r="U136" i="14"/>
  <c r="U135" i="14"/>
  <c r="U134" i="14"/>
  <c r="U133" i="14"/>
  <c r="U132" i="14"/>
  <c r="U131" i="14"/>
  <c r="U130" i="14"/>
  <c r="U129" i="14"/>
  <c r="U128" i="14"/>
  <c r="U127" i="14"/>
  <c r="U126" i="14"/>
  <c r="U125" i="14"/>
  <c r="U124" i="14"/>
  <c r="U123" i="14"/>
  <c r="U122" i="14"/>
  <c r="U121" i="14"/>
  <c r="U120" i="14"/>
  <c r="U119" i="14"/>
  <c r="U118" i="14"/>
  <c r="U117" i="14"/>
  <c r="U116" i="14"/>
  <c r="U115" i="14"/>
  <c r="U114" i="14"/>
  <c r="U113" i="14"/>
  <c r="U112" i="14"/>
  <c r="U111" i="14"/>
  <c r="U110" i="14"/>
  <c r="U109" i="14"/>
  <c r="U108" i="14"/>
  <c r="U107" i="14"/>
  <c r="U106" i="14"/>
  <c r="U104" i="14"/>
  <c r="U103" i="14"/>
  <c r="U102" i="14"/>
  <c r="U101" i="14"/>
  <c r="U100" i="14"/>
  <c r="U99" i="14"/>
  <c r="U98" i="14"/>
  <c r="U97" i="14"/>
  <c r="U96" i="14"/>
  <c r="U95" i="14"/>
  <c r="U94" i="14"/>
  <c r="U93" i="14"/>
  <c r="U92" i="14"/>
  <c r="U91" i="14"/>
  <c r="U89" i="14"/>
  <c r="U87" i="14"/>
  <c r="U86" i="14"/>
  <c r="U85" i="14"/>
  <c r="U84" i="14"/>
  <c r="U83" i="14"/>
  <c r="U82" i="14"/>
  <c r="U81" i="14"/>
  <c r="U80" i="14"/>
  <c r="U79" i="14"/>
  <c r="U78" i="14"/>
  <c r="U77" i="14"/>
  <c r="U76" i="14"/>
  <c r="U75" i="14"/>
  <c r="U74" i="14"/>
  <c r="U73" i="14"/>
  <c r="U72" i="14"/>
  <c r="U71" i="14"/>
  <c r="U70" i="14"/>
  <c r="U69" i="14"/>
  <c r="U68" i="14"/>
  <c r="U67" i="14"/>
  <c r="U66" i="14"/>
  <c r="U65" i="14"/>
  <c r="U64" i="14"/>
  <c r="U63" i="14"/>
  <c r="U62" i="14"/>
  <c r="U61" i="14"/>
  <c r="U60" i="14"/>
  <c r="U59" i="14"/>
  <c r="U58" i="14"/>
  <c r="U57" i="14"/>
  <c r="U56" i="14"/>
  <c r="U55" i="14"/>
  <c r="U54" i="14"/>
  <c r="U53" i="14"/>
  <c r="U52" i="14"/>
  <c r="U50" i="14"/>
  <c r="U49" i="14"/>
  <c r="U48" i="14"/>
  <c r="U47" i="14"/>
  <c r="U46" i="14"/>
  <c r="U45" i="14"/>
  <c r="U43" i="14"/>
  <c r="U42" i="14"/>
  <c r="U41" i="14"/>
  <c r="U40" i="14"/>
  <c r="U39" i="14"/>
  <c r="U38" i="14"/>
  <c r="U37" i="14"/>
  <c r="U36" i="14"/>
  <c r="U35" i="14"/>
  <c r="U34" i="14"/>
  <c r="U33" i="14"/>
  <c r="U32" i="14"/>
  <c r="U31" i="14"/>
  <c r="U30" i="14"/>
  <c r="U29" i="14"/>
  <c r="U28" i="14"/>
  <c r="U27" i="14"/>
  <c r="U26" i="14"/>
  <c r="U25" i="14"/>
  <c r="U24" i="14"/>
  <c r="U23" i="14"/>
  <c r="U22" i="14"/>
  <c r="U20" i="14"/>
  <c r="U19" i="14"/>
  <c r="U17" i="14"/>
  <c r="U16" i="14"/>
  <c r="U15" i="14"/>
  <c r="U13" i="14"/>
  <c r="U12" i="14"/>
  <c r="U11" i="14"/>
  <c r="U10" i="14"/>
  <c r="U9" i="14"/>
  <c r="U8" i="14"/>
  <c r="U6" i="14"/>
  <c r="U5" i="14"/>
  <c r="U4" i="14"/>
  <c r="B5" i="9"/>
  <c r="B5" i="11" s="1"/>
  <c r="B5" i="8" s="1"/>
  <c r="B5" i="14" s="1"/>
  <c r="G369" i="2"/>
  <c r="F226" i="5"/>
  <c r="E504" i="17"/>
  <c r="F504" i="2" s="1"/>
  <c r="E504" i="10" s="1"/>
  <c r="D504" i="17"/>
  <c r="E504" i="2" s="1"/>
  <c r="C504" i="17"/>
  <c r="D504" i="2" s="1"/>
  <c r="B2" i="17"/>
  <c r="A2" i="17"/>
  <c r="A1" i="17"/>
  <c r="K503" i="14"/>
  <c r="K502" i="14"/>
  <c r="K501" i="14"/>
  <c r="K500" i="14"/>
  <c r="K499" i="14"/>
  <c r="K498" i="14"/>
  <c r="K497" i="14"/>
  <c r="K496" i="14"/>
  <c r="K495" i="14"/>
  <c r="K494" i="14"/>
  <c r="K493" i="14"/>
  <c r="K492" i="14"/>
  <c r="K491" i="14"/>
  <c r="K490" i="14"/>
  <c r="K489" i="14"/>
  <c r="K488" i="14"/>
  <c r="K487" i="14"/>
  <c r="K486" i="14"/>
  <c r="K485" i="14"/>
  <c r="K484" i="14"/>
  <c r="K483" i="14"/>
  <c r="K482" i="14"/>
  <c r="K481" i="14"/>
  <c r="K480" i="14"/>
  <c r="K479" i="14"/>
  <c r="K478" i="14"/>
  <c r="K477" i="14"/>
  <c r="K476" i="14"/>
  <c r="K475" i="14"/>
  <c r="K474" i="14"/>
  <c r="K473" i="14"/>
  <c r="K472" i="14"/>
  <c r="K471" i="14"/>
  <c r="K470" i="14"/>
  <c r="K469" i="14"/>
  <c r="K468" i="14"/>
  <c r="K467" i="14"/>
  <c r="K466" i="14"/>
  <c r="K465" i="14"/>
  <c r="K464" i="14"/>
  <c r="K463" i="14"/>
  <c r="K462" i="14"/>
  <c r="K461" i="14"/>
  <c r="K460" i="14"/>
  <c r="K459" i="14"/>
  <c r="K458" i="14"/>
  <c r="K457" i="14"/>
  <c r="K456" i="14"/>
  <c r="K455" i="14"/>
  <c r="K454" i="14"/>
  <c r="K453" i="14"/>
  <c r="K452" i="14"/>
  <c r="K451" i="14"/>
  <c r="K450" i="14"/>
  <c r="K449" i="14"/>
  <c r="K448" i="14"/>
  <c r="K447" i="14"/>
  <c r="K446" i="14"/>
  <c r="K445" i="14"/>
  <c r="K444" i="14"/>
  <c r="K443" i="14"/>
  <c r="K442" i="14"/>
  <c r="K441" i="14"/>
  <c r="K440" i="14"/>
  <c r="K439" i="14"/>
  <c r="K438" i="14"/>
  <c r="K437" i="14"/>
  <c r="K436" i="14"/>
  <c r="K435" i="14"/>
  <c r="K434" i="14"/>
  <c r="K433" i="14"/>
  <c r="K432" i="14"/>
  <c r="K431" i="14"/>
  <c r="K430" i="14"/>
  <c r="K429" i="14"/>
  <c r="K428" i="14"/>
  <c r="K427" i="14"/>
  <c r="K426" i="14"/>
  <c r="K425" i="14"/>
  <c r="K424" i="14"/>
  <c r="K423" i="14"/>
  <c r="K422" i="14"/>
  <c r="K421" i="14"/>
  <c r="K420" i="14"/>
  <c r="K419" i="14"/>
  <c r="K418" i="14"/>
  <c r="K417" i="14"/>
  <c r="K416" i="14"/>
  <c r="K415" i="14"/>
  <c r="K414" i="14"/>
  <c r="K413" i="14"/>
  <c r="K412" i="14"/>
  <c r="K411" i="14"/>
  <c r="K410" i="14"/>
  <c r="K409" i="14"/>
  <c r="K408" i="14"/>
  <c r="K407" i="14"/>
  <c r="K406" i="14"/>
  <c r="K405" i="14"/>
  <c r="K404" i="14"/>
  <c r="K403" i="14"/>
  <c r="K402" i="14"/>
  <c r="K401" i="14"/>
  <c r="K400" i="14"/>
  <c r="K399" i="14"/>
  <c r="K398" i="14"/>
  <c r="K397" i="14"/>
  <c r="K396" i="14"/>
  <c r="K395" i="14"/>
  <c r="K394" i="14"/>
  <c r="K393" i="14"/>
  <c r="K392" i="14"/>
  <c r="K391" i="14"/>
  <c r="K390" i="14"/>
  <c r="K389" i="14"/>
  <c r="K388" i="14"/>
  <c r="K387" i="14"/>
  <c r="K386" i="14"/>
  <c r="K385" i="14"/>
  <c r="K384" i="14"/>
  <c r="K383" i="14"/>
  <c r="K382" i="14"/>
  <c r="K381" i="14"/>
  <c r="K380" i="14"/>
  <c r="K379" i="14"/>
  <c r="K378" i="14"/>
  <c r="K377" i="14"/>
  <c r="K376" i="14"/>
  <c r="K375" i="14"/>
  <c r="K374" i="14"/>
  <c r="K373" i="14"/>
  <c r="K372" i="14"/>
  <c r="K371" i="14"/>
  <c r="K370" i="14"/>
  <c r="K369" i="14"/>
  <c r="K368" i="14"/>
  <c r="K367" i="14"/>
  <c r="K366" i="14"/>
  <c r="K365" i="14"/>
  <c r="K364" i="14"/>
  <c r="K363" i="14"/>
  <c r="K362" i="14"/>
  <c r="K361" i="14"/>
  <c r="K360" i="14"/>
  <c r="K359" i="14"/>
  <c r="K358" i="14"/>
  <c r="K357" i="14"/>
  <c r="K356" i="14"/>
  <c r="K355" i="14"/>
  <c r="K354" i="14"/>
  <c r="K353" i="14"/>
  <c r="K352" i="14"/>
  <c r="K351" i="14"/>
  <c r="K350" i="14"/>
  <c r="K349" i="14"/>
  <c r="K348" i="14"/>
  <c r="K347" i="14"/>
  <c r="K346" i="14"/>
  <c r="K345" i="14"/>
  <c r="K344" i="14"/>
  <c r="K343" i="14"/>
  <c r="K342" i="14"/>
  <c r="K341" i="14"/>
  <c r="K340" i="14"/>
  <c r="K339" i="14"/>
  <c r="K338" i="14"/>
  <c r="K337" i="14"/>
  <c r="K336" i="14"/>
  <c r="K335" i="14"/>
  <c r="K334" i="14"/>
  <c r="K333" i="14"/>
  <c r="K332" i="14"/>
  <c r="K331" i="14"/>
  <c r="K330" i="14"/>
  <c r="K329" i="14"/>
  <c r="K328" i="14"/>
  <c r="K327" i="14"/>
  <c r="K326" i="14"/>
  <c r="K325" i="14"/>
  <c r="K324" i="14"/>
  <c r="K323" i="14"/>
  <c r="K322" i="14"/>
  <c r="K321" i="14"/>
  <c r="K320" i="14"/>
  <c r="K319" i="14"/>
  <c r="K318" i="14"/>
  <c r="K317" i="14"/>
  <c r="K316" i="14"/>
  <c r="K315" i="14"/>
  <c r="K314" i="14"/>
  <c r="K313" i="14"/>
  <c r="K312" i="14"/>
  <c r="K311" i="14"/>
  <c r="K310" i="14"/>
  <c r="K309" i="14"/>
  <c r="K308" i="14"/>
  <c r="K307" i="14"/>
  <c r="K306" i="14"/>
  <c r="K305" i="14"/>
  <c r="K304" i="14"/>
  <c r="K303" i="14"/>
  <c r="K302" i="14"/>
  <c r="K301" i="14"/>
  <c r="K300" i="14"/>
  <c r="K299" i="14"/>
  <c r="K298" i="14"/>
  <c r="K297" i="14"/>
  <c r="K296" i="14"/>
  <c r="K295" i="14"/>
  <c r="K294" i="14"/>
  <c r="K293" i="14"/>
  <c r="K292" i="14"/>
  <c r="K291" i="14"/>
  <c r="K290" i="14"/>
  <c r="K289" i="14"/>
  <c r="K288" i="14"/>
  <c r="K287" i="14"/>
  <c r="K286" i="14"/>
  <c r="K285" i="14"/>
  <c r="K284" i="14"/>
  <c r="K283" i="14"/>
  <c r="K282" i="14"/>
  <c r="K281" i="14"/>
  <c r="K280" i="14"/>
  <c r="K279" i="14"/>
  <c r="K278" i="14"/>
  <c r="K277" i="14"/>
  <c r="K276" i="14"/>
  <c r="K275" i="14"/>
  <c r="K274" i="14"/>
  <c r="K273" i="14"/>
  <c r="K272" i="14"/>
  <c r="K271" i="14"/>
  <c r="K270" i="14"/>
  <c r="K269" i="14"/>
  <c r="K268" i="14"/>
  <c r="K267" i="14"/>
  <c r="K266" i="14"/>
  <c r="K265" i="14"/>
  <c r="K264" i="14"/>
  <c r="K263" i="14"/>
  <c r="K262" i="14"/>
  <c r="K261" i="14"/>
  <c r="K260" i="14"/>
  <c r="K259" i="14"/>
  <c r="K258" i="14"/>
  <c r="K257" i="14"/>
  <c r="K256" i="14"/>
  <c r="K255" i="14"/>
  <c r="K254" i="14"/>
  <c r="K253" i="14"/>
  <c r="K252" i="14"/>
  <c r="K251" i="14"/>
  <c r="K250" i="14"/>
  <c r="K249" i="14"/>
  <c r="K248" i="14"/>
  <c r="K247" i="14"/>
  <c r="K246" i="14"/>
  <c r="K245" i="14"/>
  <c r="K244" i="14"/>
  <c r="K243" i="14"/>
  <c r="K242" i="14"/>
  <c r="K241" i="14"/>
  <c r="K240" i="14"/>
  <c r="K239" i="14"/>
  <c r="K238" i="14"/>
  <c r="K237" i="14"/>
  <c r="K236" i="14"/>
  <c r="K235" i="14"/>
  <c r="K234" i="14"/>
  <c r="K233" i="14"/>
  <c r="K232" i="14"/>
  <c r="K231" i="14"/>
  <c r="K230" i="14"/>
  <c r="K229" i="14"/>
  <c r="K228" i="14"/>
  <c r="K227" i="14"/>
  <c r="K226" i="14"/>
  <c r="K225" i="14"/>
  <c r="K224" i="14"/>
  <c r="K223" i="14"/>
  <c r="K222" i="14"/>
  <c r="K221" i="14"/>
  <c r="K220" i="14"/>
  <c r="K219" i="14"/>
  <c r="K218" i="14"/>
  <c r="K217" i="14"/>
  <c r="K216" i="14"/>
  <c r="K215" i="14"/>
  <c r="K214" i="14"/>
  <c r="K213" i="14"/>
  <c r="K212" i="14"/>
  <c r="K211" i="14"/>
  <c r="K210" i="14"/>
  <c r="K209" i="14"/>
  <c r="K208" i="14"/>
  <c r="K207" i="14"/>
  <c r="K206" i="14"/>
  <c r="K205" i="14"/>
  <c r="K204" i="14"/>
  <c r="K203" i="14"/>
  <c r="K202" i="14"/>
  <c r="K201" i="14"/>
  <c r="K200" i="14"/>
  <c r="K199" i="14"/>
  <c r="K198" i="14"/>
  <c r="K197" i="14"/>
  <c r="K196" i="14"/>
  <c r="K195" i="14"/>
  <c r="K194" i="14"/>
  <c r="K193" i="14"/>
  <c r="K192" i="14"/>
  <c r="K191" i="14"/>
  <c r="K190" i="14"/>
  <c r="K189" i="14"/>
  <c r="K188" i="14"/>
  <c r="K187" i="14"/>
  <c r="K186" i="14"/>
  <c r="K185" i="14"/>
  <c r="K184" i="14"/>
  <c r="K183" i="14"/>
  <c r="K182" i="14"/>
  <c r="K181" i="14"/>
  <c r="K180" i="14"/>
  <c r="K179" i="14"/>
  <c r="K178" i="14"/>
  <c r="K177" i="14"/>
  <c r="K176" i="14"/>
  <c r="K175" i="14"/>
  <c r="K174" i="14"/>
  <c r="K173" i="14"/>
  <c r="K172" i="14"/>
  <c r="K171" i="14"/>
  <c r="K170" i="14"/>
  <c r="K169" i="14"/>
  <c r="K168" i="14"/>
  <c r="K167" i="14"/>
  <c r="K166" i="14"/>
  <c r="K165" i="14"/>
  <c r="K164" i="14"/>
  <c r="K163" i="14"/>
  <c r="K162" i="14"/>
  <c r="K161" i="14"/>
  <c r="K160" i="14"/>
  <c r="K159" i="14"/>
  <c r="K158" i="14"/>
  <c r="K157" i="14"/>
  <c r="K156" i="14"/>
  <c r="K155" i="14"/>
  <c r="K154" i="14"/>
  <c r="K153" i="14"/>
  <c r="K152" i="14"/>
  <c r="K151" i="14"/>
  <c r="K150" i="14"/>
  <c r="K149" i="14"/>
  <c r="K148" i="14"/>
  <c r="K147" i="14"/>
  <c r="K146" i="14"/>
  <c r="K145" i="14"/>
  <c r="K144" i="14"/>
  <c r="K143" i="14"/>
  <c r="K142" i="14"/>
  <c r="K141" i="14"/>
  <c r="K140" i="14"/>
  <c r="K139" i="14"/>
  <c r="K138" i="14"/>
  <c r="K137" i="14"/>
  <c r="K136" i="14"/>
  <c r="K135" i="14"/>
  <c r="K134" i="14"/>
  <c r="K133" i="14"/>
  <c r="K132" i="14"/>
  <c r="K131" i="14"/>
  <c r="K130" i="14"/>
  <c r="K129" i="14"/>
  <c r="K128" i="14"/>
  <c r="K127" i="14"/>
  <c r="K126" i="14"/>
  <c r="K125" i="14"/>
  <c r="K124" i="14"/>
  <c r="K123" i="14"/>
  <c r="K122" i="14"/>
  <c r="K121" i="14"/>
  <c r="K120" i="14"/>
  <c r="K119" i="14"/>
  <c r="K118" i="14"/>
  <c r="K117" i="14"/>
  <c r="K116" i="14"/>
  <c r="K115" i="14"/>
  <c r="K114" i="14"/>
  <c r="K113" i="14"/>
  <c r="K112" i="14"/>
  <c r="K111" i="14"/>
  <c r="K110" i="14"/>
  <c r="K109" i="14"/>
  <c r="K108" i="14"/>
  <c r="K107" i="14"/>
  <c r="K106" i="14"/>
  <c r="K105" i="14"/>
  <c r="K104" i="14"/>
  <c r="K103" i="14"/>
  <c r="K102" i="14"/>
  <c r="K101" i="14"/>
  <c r="K100" i="14"/>
  <c r="K99" i="14"/>
  <c r="K98" i="14"/>
  <c r="K97" i="14"/>
  <c r="K96" i="14"/>
  <c r="K95" i="14"/>
  <c r="K94" i="14"/>
  <c r="K93" i="14"/>
  <c r="K92" i="14"/>
  <c r="K91" i="14"/>
  <c r="K90" i="14"/>
  <c r="K89" i="14"/>
  <c r="K88" i="14"/>
  <c r="K87" i="14"/>
  <c r="K86" i="14"/>
  <c r="K85" i="14"/>
  <c r="K84" i="14"/>
  <c r="K83" i="14"/>
  <c r="K82"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M14" i="14" s="1"/>
  <c r="K13" i="14"/>
  <c r="K12" i="14"/>
  <c r="K11" i="14"/>
  <c r="K10" i="14"/>
  <c r="K9" i="14"/>
  <c r="K8" i="14"/>
  <c r="K7" i="14"/>
  <c r="M7" i="14" s="1"/>
  <c r="K6" i="14"/>
  <c r="M6" i="14" s="1"/>
  <c r="K5" i="14"/>
  <c r="K4" i="14"/>
  <c r="E3" i="3"/>
  <c r="D3" i="3"/>
  <c r="C3" i="3"/>
  <c r="A505" i="8"/>
  <c r="A505" i="10"/>
  <c r="A505" i="11"/>
  <c r="A505" i="5"/>
  <c r="A505" i="4"/>
  <c r="A505" i="3"/>
  <c r="L503" i="8"/>
  <c r="L502" i="8"/>
  <c r="L501" i="8"/>
  <c r="L500" i="8"/>
  <c r="L499" i="8"/>
  <c r="L498" i="8"/>
  <c r="L497" i="8"/>
  <c r="L496" i="8"/>
  <c r="L495" i="8"/>
  <c r="L494" i="8"/>
  <c r="L493" i="8"/>
  <c r="L492" i="8"/>
  <c r="L491" i="8"/>
  <c r="L490" i="8"/>
  <c r="L489" i="8"/>
  <c r="L488" i="8"/>
  <c r="L487" i="8"/>
  <c r="L486" i="8"/>
  <c r="L485" i="8"/>
  <c r="L484" i="8"/>
  <c r="L483" i="8"/>
  <c r="L482" i="8"/>
  <c r="L481" i="8"/>
  <c r="L480" i="8"/>
  <c r="L479" i="8"/>
  <c r="L478" i="8"/>
  <c r="L477" i="8"/>
  <c r="L476" i="8"/>
  <c r="L475" i="8"/>
  <c r="L474" i="8"/>
  <c r="L473" i="8"/>
  <c r="L472" i="8"/>
  <c r="L471" i="8"/>
  <c r="L470" i="8"/>
  <c r="L469" i="8"/>
  <c r="L468" i="8"/>
  <c r="L467" i="8"/>
  <c r="L466" i="8"/>
  <c r="L465" i="8"/>
  <c r="L464" i="8"/>
  <c r="L463" i="8"/>
  <c r="L462" i="8"/>
  <c r="L461" i="8"/>
  <c r="L460" i="8"/>
  <c r="L459" i="8"/>
  <c r="L458" i="8"/>
  <c r="L457" i="8"/>
  <c r="L456" i="8"/>
  <c r="L455" i="8"/>
  <c r="L454" i="8"/>
  <c r="L453" i="8"/>
  <c r="L452" i="8"/>
  <c r="L451" i="8"/>
  <c r="L450" i="8"/>
  <c r="L449" i="8"/>
  <c r="L448" i="8"/>
  <c r="L447" i="8"/>
  <c r="L446" i="8"/>
  <c r="L445" i="8"/>
  <c r="L444" i="8"/>
  <c r="L443" i="8"/>
  <c r="L442" i="8"/>
  <c r="L441" i="8"/>
  <c r="L440" i="8"/>
  <c r="L439" i="8"/>
  <c r="L438" i="8"/>
  <c r="L437" i="8"/>
  <c r="L436" i="8"/>
  <c r="L435" i="8"/>
  <c r="L434" i="8"/>
  <c r="L433" i="8"/>
  <c r="L432" i="8"/>
  <c r="L431" i="8"/>
  <c r="L430" i="8"/>
  <c r="L429" i="8"/>
  <c r="L428" i="8"/>
  <c r="L427" i="8"/>
  <c r="L426" i="8"/>
  <c r="L425" i="8"/>
  <c r="L424" i="8"/>
  <c r="L423" i="8"/>
  <c r="L422" i="8"/>
  <c r="L421" i="8"/>
  <c r="L420" i="8"/>
  <c r="L419" i="8"/>
  <c r="L418" i="8"/>
  <c r="L417" i="8"/>
  <c r="L416" i="8"/>
  <c r="L415" i="8"/>
  <c r="L414" i="8"/>
  <c r="L413" i="8"/>
  <c r="L412" i="8"/>
  <c r="L411" i="8"/>
  <c r="L410" i="8"/>
  <c r="L409" i="8"/>
  <c r="L408" i="8"/>
  <c r="L407" i="8"/>
  <c r="L406" i="8"/>
  <c r="L405" i="8"/>
  <c r="L404" i="8"/>
  <c r="L403" i="8"/>
  <c r="L402" i="8"/>
  <c r="L401" i="8"/>
  <c r="L400" i="8"/>
  <c r="L399" i="8"/>
  <c r="L398" i="8"/>
  <c r="L397" i="8"/>
  <c r="L396" i="8"/>
  <c r="L395" i="8"/>
  <c r="L394" i="8"/>
  <c r="L393" i="8"/>
  <c r="L392" i="8"/>
  <c r="L391" i="8"/>
  <c r="L390" i="8"/>
  <c r="L389" i="8"/>
  <c r="L388" i="8"/>
  <c r="L387" i="8"/>
  <c r="L386" i="8"/>
  <c r="L385" i="8"/>
  <c r="L384" i="8"/>
  <c r="L383" i="8"/>
  <c r="L382" i="8"/>
  <c r="L381" i="8"/>
  <c r="L380" i="8"/>
  <c r="L379" i="8"/>
  <c r="L378" i="8"/>
  <c r="L377" i="8"/>
  <c r="L376" i="8"/>
  <c r="L375" i="8"/>
  <c r="L374" i="8"/>
  <c r="L373" i="8"/>
  <c r="L372" i="8"/>
  <c r="L371" i="8"/>
  <c r="L370" i="8"/>
  <c r="L369" i="8"/>
  <c r="L368" i="8"/>
  <c r="L367" i="8"/>
  <c r="L366" i="8"/>
  <c r="L365" i="8"/>
  <c r="L364" i="8"/>
  <c r="L363" i="8"/>
  <c r="L362" i="8"/>
  <c r="L361" i="8"/>
  <c r="L360" i="8"/>
  <c r="L359" i="8"/>
  <c r="L358" i="8"/>
  <c r="L357" i="8"/>
  <c r="L356" i="8"/>
  <c r="L355" i="8"/>
  <c r="L354" i="8"/>
  <c r="L353" i="8"/>
  <c r="L352" i="8"/>
  <c r="L351" i="8"/>
  <c r="L350" i="8"/>
  <c r="L349" i="8"/>
  <c r="L348" i="8"/>
  <c r="L347" i="8"/>
  <c r="L346" i="8"/>
  <c r="L345" i="8"/>
  <c r="L344" i="8"/>
  <c r="L343" i="8"/>
  <c r="L342" i="8"/>
  <c r="L341" i="8"/>
  <c r="L340" i="8"/>
  <c r="L339" i="8"/>
  <c r="L338" i="8"/>
  <c r="L337" i="8"/>
  <c r="L336" i="8"/>
  <c r="L335" i="8"/>
  <c r="L334" i="8"/>
  <c r="L333" i="8"/>
  <c r="L332" i="8"/>
  <c r="L331" i="8"/>
  <c r="L330" i="8"/>
  <c r="L329" i="8"/>
  <c r="L328" i="8"/>
  <c r="L327" i="8"/>
  <c r="L326" i="8"/>
  <c r="L325" i="8"/>
  <c r="L324" i="8"/>
  <c r="L323" i="8"/>
  <c r="L322" i="8"/>
  <c r="L321" i="8"/>
  <c r="L320" i="8"/>
  <c r="L319" i="8"/>
  <c r="L318" i="8"/>
  <c r="L317" i="8"/>
  <c r="L316" i="8"/>
  <c r="L315" i="8"/>
  <c r="L314" i="8"/>
  <c r="L313" i="8"/>
  <c r="L312" i="8"/>
  <c r="L311" i="8"/>
  <c r="L310" i="8"/>
  <c r="L309" i="8"/>
  <c r="L308" i="8"/>
  <c r="L307" i="8"/>
  <c r="L306" i="8"/>
  <c r="L305" i="8"/>
  <c r="L304" i="8"/>
  <c r="L303" i="8"/>
  <c r="L302" i="8"/>
  <c r="L301" i="8"/>
  <c r="L300" i="8"/>
  <c r="L299" i="8"/>
  <c r="L298" i="8"/>
  <c r="L297" i="8"/>
  <c r="L296" i="8"/>
  <c r="L295" i="8"/>
  <c r="L294" i="8"/>
  <c r="L293" i="8"/>
  <c r="L292" i="8"/>
  <c r="L291" i="8"/>
  <c r="L290" i="8"/>
  <c r="L289" i="8"/>
  <c r="L288" i="8"/>
  <c r="L287" i="8"/>
  <c r="L286" i="8"/>
  <c r="L285" i="8"/>
  <c r="L284" i="8"/>
  <c r="L283" i="8"/>
  <c r="L282" i="8"/>
  <c r="L281" i="8"/>
  <c r="L280" i="8"/>
  <c r="L279" i="8"/>
  <c r="L278" i="8"/>
  <c r="L277" i="8"/>
  <c r="L276" i="8"/>
  <c r="L275" i="8"/>
  <c r="L274" i="8"/>
  <c r="L273" i="8"/>
  <c r="L272" i="8"/>
  <c r="L271" i="8"/>
  <c r="L270"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L230" i="8"/>
  <c r="L229" i="8"/>
  <c r="L228" i="8"/>
  <c r="L227" i="8"/>
  <c r="L226" i="8"/>
  <c r="L225" i="8"/>
  <c r="L224" i="8"/>
  <c r="L223" i="8"/>
  <c r="L222" i="8"/>
  <c r="L221" i="8"/>
  <c r="L220" i="8"/>
  <c r="L219" i="8"/>
  <c r="L218" i="8"/>
  <c r="L217" i="8"/>
  <c r="L216" i="8"/>
  <c r="L215" i="8"/>
  <c r="L214" i="8"/>
  <c r="L213" i="8"/>
  <c r="L212" i="8"/>
  <c r="L211" i="8"/>
  <c r="L210"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A1" i="5"/>
  <c r="A1" i="4"/>
  <c r="A1" i="3"/>
  <c r="B3" i="14"/>
  <c r="B3" i="8"/>
  <c r="B3" i="11"/>
  <c r="B3" i="10"/>
  <c r="B3" i="9"/>
  <c r="B3" i="3"/>
  <c r="A3" i="14"/>
  <c r="A3" i="8"/>
  <c r="A3" i="11"/>
  <c r="A3" i="10"/>
  <c r="A3" i="9"/>
  <c r="A3" i="4"/>
  <c r="B3" i="5"/>
  <c r="A3" i="5"/>
  <c r="B3" i="4"/>
  <c r="A1" i="14"/>
  <c r="A1" i="8"/>
  <c r="A1" i="11"/>
  <c r="A1" i="10"/>
  <c r="A1" i="9"/>
  <c r="A1" i="2"/>
  <c r="I5" i="2"/>
  <c r="O5" i="2"/>
  <c r="I6" i="2"/>
  <c r="J6" i="2" s="1"/>
  <c r="O6" i="2"/>
  <c r="P6" i="2" s="1"/>
  <c r="I7" i="2"/>
  <c r="O7" i="2"/>
  <c r="I8" i="2"/>
  <c r="J8" i="2" s="1"/>
  <c r="O8" i="2"/>
  <c r="I9" i="2"/>
  <c r="O9" i="2"/>
  <c r="P9" i="2" s="1"/>
  <c r="I10" i="2"/>
  <c r="J10" i="2" s="1"/>
  <c r="O10" i="2"/>
  <c r="P10" i="2" s="1"/>
  <c r="I11" i="2"/>
  <c r="O11" i="2"/>
  <c r="I12" i="2"/>
  <c r="J12" i="2" s="1"/>
  <c r="O12" i="2"/>
  <c r="I13" i="2"/>
  <c r="O13" i="2"/>
  <c r="P13" i="2" s="1"/>
  <c r="I14" i="2"/>
  <c r="J14" i="2" s="1"/>
  <c r="O14" i="2"/>
  <c r="P14" i="2" s="1"/>
  <c r="I15" i="2"/>
  <c r="O15" i="2"/>
  <c r="I16" i="2"/>
  <c r="J16" i="2" s="1"/>
  <c r="O16" i="2"/>
  <c r="I17" i="2"/>
  <c r="O17" i="2"/>
  <c r="P17" i="2" s="1"/>
  <c r="I18" i="2"/>
  <c r="J18" i="2" s="1"/>
  <c r="O18" i="2"/>
  <c r="P18" i="2" s="1"/>
  <c r="I19" i="2"/>
  <c r="O19" i="2"/>
  <c r="I20" i="2"/>
  <c r="J20" i="2" s="1"/>
  <c r="O20" i="2"/>
  <c r="I21" i="2"/>
  <c r="O21" i="2"/>
  <c r="P21" i="2" s="1"/>
  <c r="I22" i="2"/>
  <c r="J22" i="2" s="1"/>
  <c r="O22" i="2"/>
  <c r="I23" i="2"/>
  <c r="O23" i="2"/>
  <c r="I24" i="2"/>
  <c r="J24" i="2" s="1"/>
  <c r="O24" i="2"/>
  <c r="I25" i="2"/>
  <c r="O25" i="2"/>
  <c r="P25" i="2" s="1"/>
  <c r="I26" i="2"/>
  <c r="J26" i="2" s="1"/>
  <c r="O26" i="2"/>
  <c r="P26" i="2" s="1"/>
  <c r="I27" i="2"/>
  <c r="O27" i="2"/>
  <c r="I28" i="2"/>
  <c r="J28" i="2" s="1"/>
  <c r="O28" i="2"/>
  <c r="I29" i="2"/>
  <c r="O29" i="2"/>
  <c r="P29" i="2" s="1"/>
  <c r="I30" i="2"/>
  <c r="J30" i="2" s="1"/>
  <c r="O30" i="2"/>
  <c r="P30" i="2" s="1"/>
  <c r="I31" i="2"/>
  <c r="O31" i="2"/>
  <c r="I32" i="2"/>
  <c r="J32" i="2" s="1"/>
  <c r="O32" i="2"/>
  <c r="I33" i="2"/>
  <c r="O33" i="2"/>
  <c r="P33" i="2" s="1"/>
  <c r="I34" i="2"/>
  <c r="J34" i="2" s="1"/>
  <c r="O34" i="2"/>
  <c r="P34" i="2" s="1"/>
  <c r="I35" i="2"/>
  <c r="O35" i="2"/>
  <c r="I36" i="2"/>
  <c r="J36" i="2" s="1"/>
  <c r="O36" i="2"/>
  <c r="I37" i="2"/>
  <c r="O37" i="2"/>
  <c r="P37" i="2" s="1"/>
  <c r="I38" i="2"/>
  <c r="J38" i="2" s="1"/>
  <c r="O38" i="2"/>
  <c r="I39" i="2"/>
  <c r="O39" i="2"/>
  <c r="I40" i="2"/>
  <c r="J40" i="2" s="1"/>
  <c r="O40" i="2"/>
  <c r="I41" i="2"/>
  <c r="O41" i="2"/>
  <c r="P41" i="2" s="1"/>
  <c r="I42" i="2"/>
  <c r="J42" i="2" s="1"/>
  <c r="O42" i="2"/>
  <c r="P42" i="2" s="1"/>
  <c r="I43" i="2"/>
  <c r="O43" i="2"/>
  <c r="I44" i="2"/>
  <c r="J44" i="2" s="1"/>
  <c r="O44" i="2"/>
  <c r="I45" i="2"/>
  <c r="O45" i="2"/>
  <c r="P45" i="2" s="1"/>
  <c r="I46" i="2"/>
  <c r="J46" i="2" s="1"/>
  <c r="O46" i="2"/>
  <c r="P46" i="2" s="1"/>
  <c r="I47" i="2"/>
  <c r="O47" i="2"/>
  <c r="I48" i="2"/>
  <c r="J48" i="2" s="1"/>
  <c r="O48" i="2"/>
  <c r="I49" i="2"/>
  <c r="O49" i="2"/>
  <c r="P49" i="2" s="1"/>
  <c r="I50" i="2"/>
  <c r="J50" i="2" s="1"/>
  <c r="O50" i="2"/>
  <c r="P50" i="2" s="1"/>
  <c r="I51" i="2"/>
  <c r="O51" i="2"/>
  <c r="I52" i="2"/>
  <c r="J52" i="2" s="1"/>
  <c r="O52" i="2"/>
  <c r="I53" i="2"/>
  <c r="O53" i="2"/>
  <c r="P53" i="2" s="1"/>
  <c r="I54" i="2"/>
  <c r="J54" i="2" s="1"/>
  <c r="O54" i="2"/>
  <c r="P54" i="2" s="1"/>
  <c r="I55" i="2"/>
  <c r="O55" i="2"/>
  <c r="I56" i="2"/>
  <c r="J56" i="2" s="1"/>
  <c r="K56" i="2"/>
  <c r="O56" i="2"/>
  <c r="I57" i="2"/>
  <c r="J57" i="2" s="1"/>
  <c r="O57" i="2"/>
  <c r="I58" i="2"/>
  <c r="J58" i="2" s="1"/>
  <c r="O58" i="2"/>
  <c r="P58" i="2"/>
  <c r="I59" i="2"/>
  <c r="O59" i="2"/>
  <c r="I60" i="2"/>
  <c r="O60" i="2"/>
  <c r="I61" i="2"/>
  <c r="O61" i="2"/>
  <c r="I62" i="2"/>
  <c r="J62" i="2" s="1"/>
  <c r="O62" i="2"/>
  <c r="P62" i="2" s="1"/>
  <c r="I63" i="2"/>
  <c r="O63" i="2"/>
  <c r="I64" i="2"/>
  <c r="O64" i="2"/>
  <c r="I65" i="2"/>
  <c r="O65" i="2"/>
  <c r="I66" i="2"/>
  <c r="J66" i="2" s="1"/>
  <c r="O66" i="2"/>
  <c r="P66" i="2" s="1"/>
  <c r="I67" i="2"/>
  <c r="O67" i="2"/>
  <c r="I68" i="2"/>
  <c r="O68" i="2"/>
  <c r="I69" i="2"/>
  <c r="O69" i="2"/>
  <c r="I70" i="2"/>
  <c r="J70" i="2" s="1"/>
  <c r="O70" i="2"/>
  <c r="P70" i="2" s="1"/>
  <c r="I71" i="2"/>
  <c r="O71" i="2"/>
  <c r="I72" i="2"/>
  <c r="K72" i="2"/>
  <c r="O72" i="2"/>
  <c r="P72" i="2" s="1"/>
  <c r="I73" i="2"/>
  <c r="O73" i="2"/>
  <c r="P73" i="2"/>
  <c r="I74" i="2"/>
  <c r="J74" i="2" s="1"/>
  <c r="O74" i="2"/>
  <c r="P74" i="2" s="1"/>
  <c r="I75" i="2"/>
  <c r="O75" i="2"/>
  <c r="I76" i="2"/>
  <c r="J76" i="2" s="1"/>
  <c r="O76" i="2"/>
  <c r="I77" i="2"/>
  <c r="O77" i="2"/>
  <c r="P77" i="2" s="1"/>
  <c r="I78" i="2"/>
  <c r="J78" i="2" s="1"/>
  <c r="O78" i="2"/>
  <c r="P78" i="2" s="1"/>
  <c r="I79" i="2"/>
  <c r="O79" i="2"/>
  <c r="I80" i="2"/>
  <c r="J80" i="2" s="1"/>
  <c r="O80" i="2"/>
  <c r="I81" i="2"/>
  <c r="O81" i="2"/>
  <c r="P81" i="2" s="1"/>
  <c r="I82" i="2"/>
  <c r="J82" i="2" s="1"/>
  <c r="O82" i="2"/>
  <c r="P82" i="2" s="1"/>
  <c r="I83" i="2"/>
  <c r="O83" i="2"/>
  <c r="I84" i="2"/>
  <c r="J84" i="2" s="1"/>
  <c r="O84" i="2"/>
  <c r="I85" i="2"/>
  <c r="O85" i="2"/>
  <c r="P85" i="2" s="1"/>
  <c r="I86" i="2"/>
  <c r="J86" i="2" s="1"/>
  <c r="O86" i="2"/>
  <c r="P86" i="2" s="1"/>
  <c r="I87" i="2"/>
  <c r="O87" i="2"/>
  <c r="I88" i="2"/>
  <c r="J88" i="2" s="1"/>
  <c r="O88" i="2"/>
  <c r="I89" i="2"/>
  <c r="O89" i="2"/>
  <c r="P89" i="2" s="1"/>
  <c r="I90" i="2"/>
  <c r="J90" i="2" s="1"/>
  <c r="O90" i="2"/>
  <c r="P90" i="2" s="1"/>
  <c r="I91" i="2"/>
  <c r="O91" i="2"/>
  <c r="I92" i="2"/>
  <c r="J92" i="2" s="1"/>
  <c r="O92" i="2"/>
  <c r="I93" i="2"/>
  <c r="O93" i="2"/>
  <c r="P93" i="2" s="1"/>
  <c r="I94" i="2"/>
  <c r="J94" i="2" s="1"/>
  <c r="O94" i="2"/>
  <c r="P94" i="2" s="1"/>
  <c r="I95" i="2"/>
  <c r="O95" i="2"/>
  <c r="I96" i="2"/>
  <c r="J96" i="2" s="1"/>
  <c r="O96" i="2"/>
  <c r="I97" i="2"/>
  <c r="O97" i="2"/>
  <c r="P97" i="2" s="1"/>
  <c r="I98" i="2"/>
  <c r="J98" i="2" s="1"/>
  <c r="O98" i="2"/>
  <c r="P98" i="2" s="1"/>
  <c r="I99" i="2"/>
  <c r="O99" i="2"/>
  <c r="I100" i="2"/>
  <c r="J100" i="2" s="1"/>
  <c r="O100" i="2"/>
  <c r="I101" i="2"/>
  <c r="O101" i="2"/>
  <c r="P101" i="2" s="1"/>
  <c r="I102" i="2"/>
  <c r="J102" i="2" s="1"/>
  <c r="O102" i="2"/>
  <c r="P102" i="2" s="1"/>
  <c r="I103" i="2"/>
  <c r="O103" i="2"/>
  <c r="I104" i="2"/>
  <c r="J104" i="2" s="1"/>
  <c r="O104" i="2"/>
  <c r="I105" i="2"/>
  <c r="O105" i="2"/>
  <c r="P105" i="2" s="1"/>
  <c r="I106" i="2"/>
  <c r="J106" i="2" s="1"/>
  <c r="O106" i="2"/>
  <c r="P106" i="2" s="1"/>
  <c r="I107" i="2"/>
  <c r="O107" i="2"/>
  <c r="I108" i="2"/>
  <c r="J108" i="2" s="1"/>
  <c r="O108" i="2"/>
  <c r="I109" i="2"/>
  <c r="O109" i="2"/>
  <c r="P109" i="2" s="1"/>
  <c r="I110" i="2"/>
  <c r="J110" i="2" s="1"/>
  <c r="O110" i="2"/>
  <c r="P110" i="2" s="1"/>
  <c r="I111" i="2"/>
  <c r="O111" i="2"/>
  <c r="I112" i="2"/>
  <c r="J112" i="2" s="1"/>
  <c r="O112" i="2"/>
  <c r="I113" i="2"/>
  <c r="O113" i="2"/>
  <c r="I114" i="2"/>
  <c r="J114" i="2" s="1"/>
  <c r="O114" i="2"/>
  <c r="P114" i="2" s="1"/>
  <c r="I115" i="2"/>
  <c r="O115" i="2"/>
  <c r="I116" i="2"/>
  <c r="O116" i="2"/>
  <c r="I117" i="2"/>
  <c r="O117" i="2"/>
  <c r="I118" i="2"/>
  <c r="J118" i="2" s="1"/>
  <c r="O118" i="2"/>
  <c r="P118" i="2" s="1"/>
  <c r="I119" i="2"/>
  <c r="O119" i="2"/>
  <c r="I120" i="2"/>
  <c r="O120" i="2"/>
  <c r="I121" i="2"/>
  <c r="O121" i="2"/>
  <c r="I122" i="2"/>
  <c r="J122" i="2" s="1"/>
  <c r="O122" i="2"/>
  <c r="P122" i="2" s="1"/>
  <c r="I123" i="2"/>
  <c r="O123" i="2"/>
  <c r="I124" i="2"/>
  <c r="O124" i="2"/>
  <c r="I125" i="2"/>
  <c r="O125" i="2"/>
  <c r="I126" i="2"/>
  <c r="J126" i="2" s="1"/>
  <c r="O126" i="2"/>
  <c r="P126" i="2" s="1"/>
  <c r="I127" i="2"/>
  <c r="O127" i="2"/>
  <c r="I128" i="2"/>
  <c r="O128" i="2"/>
  <c r="I129" i="2"/>
  <c r="O129" i="2"/>
  <c r="I130" i="2"/>
  <c r="O130" i="2"/>
  <c r="P130" i="2" s="1"/>
  <c r="I131" i="2"/>
  <c r="O131" i="2"/>
  <c r="I132" i="2"/>
  <c r="O132" i="2"/>
  <c r="I133" i="2"/>
  <c r="O133" i="2"/>
  <c r="I134" i="2"/>
  <c r="J134" i="2" s="1"/>
  <c r="O134" i="2"/>
  <c r="P134" i="2" s="1"/>
  <c r="I135" i="2"/>
  <c r="O135" i="2"/>
  <c r="I136" i="2"/>
  <c r="O136" i="2"/>
  <c r="I137" i="2"/>
  <c r="O137" i="2"/>
  <c r="I138" i="2"/>
  <c r="J138" i="2" s="1"/>
  <c r="O138" i="2"/>
  <c r="P138" i="2" s="1"/>
  <c r="I139" i="2"/>
  <c r="O139" i="2"/>
  <c r="I140" i="2"/>
  <c r="O140" i="2"/>
  <c r="I141" i="2"/>
  <c r="O141" i="2"/>
  <c r="I142" i="2"/>
  <c r="J142" i="2" s="1"/>
  <c r="O142" i="2"/>
  <c r="P142" i="2" s="1"/>
  <c r="I143" i="2"/>
  <c r="O143" i="2"/>
  <c r="I144" i="2"/>
  <c r="O144" i="2"/>
  <c r="I145" i="2"/>
  <c r="O145" i="2"/>
  <c r="I146" i="2"/>
  <c r="J146" i="2" s="1"/>
  <c r="O146" i="2"/>
  <c r="P146" i="2" s="1"/>
  <c r="I147" i="2"/>
  <c r="O147" i="2"/>
  <c r="I148" i="2"/>
  <c r="O148" i="2"/>
  <c r="I149" i="2"/>
  <c r="O149" i="2"/>
  <c r="I150" i="2"/>
  <c r="J150" i="2" s="1"/>
  <c r="O150" i="2"/>
  <c r="P150" i="2" s="1"/>
  <c r="I151" i="2"/>
  <c r="O151" i="2"/>
  <c r="I152" i="2"/>
  <c r="O152" i="2"/>
  <c r="I153" i="2"/>
  <c r="O153" i="2"/>
  <c r="I154" i="2"/>
  <c r="J154" i="2" s="1"/>
  <c r="O154" i="2"/>
  <c r="P154" i="2" s="1"/>
  <c r="I155" i="2"/>
  <c r="O155" i="2"/>
  <c r="I156" i="2"/>
  <c r="O156" i="2"/>
  <c r="I157" i="2"/>
  <c r="O157" i="2"/>
  <c r="I158" i="2"/>
  <c r="J158" i="2" s="1"/>
  <c r="O158" i="2"/>
  <c r="P158" i="2" s="1"/>
  <c r="I159" i="2"/>
  <c r="O159" i="2"/>
  <c r="I160" i="2"/>
  <c r="O160" i="2"/>
  <c r="P160" i="2" s="1"/>
  <c r="I161" i="2"/>
  <c r="O161" i="2"/>
  <c r="I162" i="2"/>
  <c r="J162" i="2" s="1"/>
  <c r="O162" i="2"/>
  <c r="P162" i="2" s="1"/>
  <c r="I163" i="2"/>
  <c r="O163" i="2"/>
  <c r="I164" i="2"/>
  <c r="O164" i="2"/>
  <c r="P164" i="2" s="1"/>
  <c r="I165" i="2"/>
  <c r="O165" i="2"/>
  <c r="I166" i="2"/>
  <c r="J166" i="2" s="1"/>
  <c r="O166" i="2"/>
  <c r="P166" i="2" s="1"/>
  <c r="I167" i="2"/>
  <c r="O167" i="2"/>
  <c r="I168" i="2"/>
  <c r="O168" i="2"/>
  <c r="P168" i="2" s="1"/>
  <c r="I169" i="2"/>
  <c r="O169" i="2"/>
  <c r="I170" i="2"/>
  <c r="O170" i="2"/>
  <c r="P170" i="2" s="1"/>
  <c r="I171" i="2"/>
  <c r="O171" i="2"/>
  <c r="I172" i="2"/>
  <c r="O172" i="2"/>
  <c r="P172" i="2" s="1"/>
  <c r="I173" i="2"/>
  <c r="O173" i="2"/>
  <c r="I174" i="2"/>
  <c r="J174" i="2" s="1"/>
  <c r="O174" i="2"/>
  <c r="P174" i="2" s="1"/>
  <c r="I175" i="2"/>
  <c r="O175" i="2"/>
  <c r="I176" i="2"/>
  <c r="O176" i="2"/>
  <c r="P176" i="2" s="1"/>
  <c r="I177" i="2"/>
  <c r="O177" i="2"/>
  <c r="I178" i="2"/>
  <c r="J178" i="2" s="1"/>
  <c r="O178" i="2"/>
  <c r="P178" i="2" s="1"/>
  <c r="I179" i="2"/>
  <c r="O179" i="2"/>
  <c r="I180" i="2"/>
  <c r="O180" i="2"/>
  <c r="P180" i="2" s="1"/>
  <c r="I181" i="2"/>
  <c r="O181" i="2"/>
  <c r="I182" i="2"/>
  <c r="J182" i="2" s="1"/>
  <c r="O182" i="2"/>
  <c r="P182" i="2" s="1"/>
  <c r="I183" i="2"/>
  <c r="O183" i="2"/>
  <c r="I184" i="2"/>
  <c r="O184" i="2"/>
  <c r="P184" i="2" s="1"/>
  <c r="I185" i="2"/>
  <c r="O185" i="2"/>
  <c r="I186" i="2"/>
  <c r="J186" i="2" s="1"/>
  <c r="O186" i="2"/>
  <c r="P186" i="2" s="1"/>
  <c r="I187" i="2"/>
  <c r="O187" i="2"/>
  <c r="I188" i="2"/>
  <c r="O188" i="2"/>
  <c r="P188" i="2" s="1"/>
  <c r="I189" i="2"/>
  <c r="O189" i="2"/>
  <c r="I190" i="2"/>
  <c r="J190" i="2" s="1"/>
  <c r="O190" i="2"/>
  <c r="P190" i="2" s="1"/>
  <c r="I191" i="2"/>
  <c r="O191" i="2"/>
  <c r="I192" i="2"/>
  <c r="O192" i="2"/>
  <c r="P192" i="2" s="1"/>
  <c r="I193" i="2"/>
  <c r="K193" i="2"/>
  <c r="O193" i="2"/>
  <c r="I194" i="2"/>
  <c r="J194" i="2" s="1"/>
  <c r="O194" i="2"/>
  <c r="P194" i="2" s="1"/>
  <c r="I195" i="2"/>
  <c r="O195" i="2"/>
  <c r="I196" i="2"/>
  <c r="J196" i="2" s="1"/>
  <c r="O196" i="2"/>
  <c r="I197" i="2"/>
  <c r="O197" i="2"/>
  <c r="I198" i="2"/>
  <c r="J198" i="2" s="1"/>
  <c r="O198" i="2"/>
  <c r="P198" i="2" s="1"/>
  <c r="I199" i="2"/>
  <c r="O199" i="2"/>
  <c r="I200" i="2"/>
  <c r="J200" i="2" s="1"/>
  <c r="O200" i="2"/>
  <c r="I201" i="2"/>
  <c r="O201" i="2"/>
  <c r="I202" i="2"/>
  <c r="J202" i="2" s="1"/>
  <c r="O202" i="2"/>
  <c r="P202" i="2" s="1"/>
  <c r="I203" i="2"/>
  <c r="O203" i="2"/>
  <c r="I204" i="2"/>
  <c r="J204" i="2" s="1"/>
  <c r="O204" i="2"/>
  <c r="I205" i="2"/>
  <c r="O205" i="2"/>
  <c r="I206" i="2"/>
  <c r="J206" i="2" s="1"/>
  <c r="O206" i="2"/>
  <c r="P206" i="2" s="1"/>
  <c r="I207" i="2"/>
  <c r="O207" i="2"/>
  <c r="I208" i="2"/>
  <c r="J208" i="2" s="1"/>
  <c r="O208" i="2"/>
  <c r="I209" i="2"/>
  <c r="O209" i="2"/>
  <c r="I210" i="2"/>
  <c r="J210" i="2" s="1"/>
  <c r="O210" i="2"/>
  <c r="P210" i="2" s="1"/>
  <c r="I211" i="2"/>
  <c r="O211" i="2"/>
  <c r="I212" i="2"/>
  <c r="J212" i="2" s="1"/>
  <c r="O212" i="2"/>
  <c r="I213" i="2"/>
  <c r="O213" i="2"/>
  <c r="I214" i="2"/>
  <c r="J214" i="2" s="1"/>
  <c r="O214" i="2"/>
  <c r="P214" i="2" s="1"/>
  <c r="I215" i="2"/>
  <c r="O215" i="2"/>
  <c r="I216" i="2"/>
  <c r="J216" i="2" s="1"/>
  <c r="O216" i="2"/>
  <c r="I217" i="2"/>
  <c r="K217" i="2"/>
  <c r="O217" i="2"/>
  <c r="I218" i="2"/>
  <c r="J218" i="2" s="1"/>
  <c r="O218" i="2"/>
  <c r="P218" i="2" s="1"/>
  <c r="I219" i="2"/>
  <c r="O219" i="2"/>
  <c r="I220" i="2"/>
  <c r="O220" i="2"/>
  <c r="I221" i="2"/>
  <c r="O221" i="2"/>
  <c r="I222" i="2"/>
  <c r="J222" i="2" s="1"/>
  <c r="O222" i="2"/>
  <c r="P222" i="2" s="1"/>
  <c r="I223" i="2"/>
  <c r="O223" i="2"/>
  <c r="I224" i="2"/>
  <c r="O224" i="2"/>
  <c r="I225" i="2"/>
  <c r="O225" i="2"/>
  <c r="I226" i="2"/>
  <c r="J226" i="2" s="1"/>
  <c r="O226" i="2"/>
  <c r="P226" i="2" s="1"/>
  <c r="I227" i="2"/>
  <c r="K227" i="2"/>
  <c r="O227" i="2"/>
  <c r="I228" i="2"/>
  <c r="O228" i="2"/>
  <c r="P228" i="2" s="1"/>
  <c r="I229" i="2"/>
  <c r="O229" i="2"/>
  <c r="I230" i="2"/>
  <c r="J230" i="2" s="1"/>
  <c r="O230" i="2"/>
  <c r="P230" i="2" s="1"/>
  <c r="I231" i="2"/>
  <c r="O231" i="2"/>
  <c r="I232" i="2"/>
  <c r="O232" i="2"/>
  <c r="P232" i="2" s="1"/>
  <c r="I233" i="2"/>
  <c r="O233" i="2"/>
  <c r="I234" i="2"/>
  <c r="J234" i="2" s="1"/>
  <c r="O234" i="2"/>
  <c r="P234" i="2" s="1"/>
  <c r="I235" i="2"/>
  <c r="O235" i="2"/>
  <c r="I236" i="2"/>
  <c r="O236" i="2"/>
  <c r="P236" i="2" s="1"/>
  <c r="I237" i="2"/>
  <c r="O237" i="2"/>
  <c r="I238" i="2"/>
  <c r="J238" i="2" s="1"/>
  <c r="O238" i="2"/>
  <c r="P238" i="2" s="1"/>
  <c r="I239" i="2"/>
  <c r="O239" i="2"/>
  <c r="I240" i="2"/>
  <c r="O240" i="2"/>
  <c r="P240" i="2" s="1"/>
  <c r="I241" i="2"/>
  <c r="O241" i="2"/>
  <c r="I242" i="2"/>
  <c r="J242" i="2" s="1"/>
  <c r="O242" i="2"/>
  <c r="P242" i="2" s="1"/>
  <c r="I243" i="2"/>
  <c r="O243" i="2"/>
  <c r="I244" i="2"/>
  <c r="O244" i="2"/>
  <c r="P244" i="2" s="1"/>
  <c r="I245" i="2"/>
  <c r="O245" i="2"/>
  <c r="I246" i="2"/>
  <c r="J246" i="2" s="1"/>
  <c r="O246" i="2"/>
  <c r="P246" i="2" s="1"/>
  <c r="I247" i="2"/>
  <c r="O247" i="2"/>
  <c r="I248" i="2"/>
  <c r="O248" i="2"/>
  <c r="P248" i="2" s="1"/>
  <c r="I249" i="2"/>
  <c r="O249" i="2"/>
  <c r="I250" i="2"/>
  <c r="J250" i="2" s="1"/>
  <c r="O250" i="2"/>
  <c r="P250" i="2" s="1"/>
  <c r="I251" i="2"/>
  <c r="O251" i="2"/>
  <c r="I252" i="2"/>
  <c r="O252" i="2"/>
  <c r="P252" i="2" s="1"/>
  <c r="I253" i="2"/>
  <c r="O253" i="2"/>
  <c r="I254" i="2"/>
  <c r="J254" i="2" s="1"/>
  <c r="O254" i="2"/>
  <c r="P254" i="2" s="1"/>
  <c r="I255" i="2"/>
  <c r="O255" i="2"/>
  <c r="I256" i="2"/>
  <c r="O256" i="2"/>
  <c r="P256" i="2" s="1"/>
  <c r="I257" i="2"/>
  <c r="O257" i="2"/>
  <c r="I258" i="2"/>
  <c r="J258" i="2" s="1"/>
  <c r="O258" i="2"/>
  <c r="P258" i="2" s="1"/>
  <c r="I259" i="2"/>
  <c r="O259" i="2"/>
  <c r="I260" i="2"/>
  <c r="O260" i="2"/>
  <c r="P260" i="2" s="1"/>
  <c r="I261" i="2"/>
  <c r="O261" i="2"/>
  <c r="I262" i="2"/>
  <c r="J262" i="2" s="1"/>
  <c r="O262" i="2"/>
  <c r="P262" i="2" s="1"/>
  <c r="I263" i="2"/>
  <c r="O263" i="2"/>
  <c r="I264" i="2"/>
  <c r="O264" i="2"/>
  <c r="P264" i="2" s="1"/>
  <c r="I265" i="2"/>
  <c r="O265" i="2"/>
  <c r="I266" i="2"/>
  <c r="J266" i="2" s="1"/>
  <c r="O266" i="2"/>
  <c r="P266" i="2" s="1"/>
  <c r="I267" i="2"/>
  <c r="O267" i="2"/>
  <c r="I268" i="2"/>
  <c r="O268" i="2"/>
  <c r="P268" i="2" s="1"/>
  <c r="I269" i="2"/>
  <c r="O269" i="2"/>
  <c r="I270" i="2"/>
  <c r="J270" i="2" s="1"/>
  <c r="O270" i="2"/>
  <c r="P270" i="2" s="1"/>
  <c r="I271" i="2"/>
  <c r="O271" i="2"/>
  <c r="I272" i="2"/>
  <c r="O272" i="2"/>
  <c r="P272" i="2" s="1"/>
  <c r="I273" i="2"/>
  <c r="O273" i="2"/>
  <c r="I274" i="2"/>
  <c r="J274" i="2" s="1"/>
  <c r="O274" i="2"/>
  <c r="P274" i="2" s="1"/>
  <c r="I275" i="2"/>
  <c r="O275" i="2"/>
  <c r="I276" i="2"/>
  <c r="K276" i="2"/>
  <c r="L276" i="2" s="1"/>
  <c r="O276" i="2"/>
  <c r="I277" i="2"/>
  <c r="O277" i="2"/>
  <c r="I278" i="2"/>
  <c r="J278" i="2" s="1"/>
  <c r="O278" i="2"/>
  <c r="P278" i="2" s="1"/>
  <c r="I279" i="2"/>
  <c r="O279" i="2"/>
  <c r="I280" i="2"/>
  <c r="J280" i="2" s="1"/>
  <c r="O280" i="2"/>
  <c r="I281" i="2"/>
  <c r="O281" i="2"/>
  <c r="I282" i="2"/>
  <c r="J282" i="2" s="1"/>
  <c r="O282" i="2"/>
  <c r="P282" i="2" s="1"/>
  <c r="I283" i="2"/>
  <c r="O283" i="2"/>
  <c r="I284" i="2"/>
  <c r="J284" i="2" s="1"/>
  <c r="O284" i="2"/>
  <c r="I285" i="2"/>
  <c r="O285" i="2"/>
  <c r="I286" i="2"/>
  <c r="J286" i="2" s="1"/>
  <c r="O286" i="2"/>
  <c r="P286" i="2" s="1"/>
  <c r="I287" i="2"/>
  <c r="O287" i="2"/>
  <c r="I288" i="2"/>
  <c r="J288" i="2" s="1"/>
  <c r="O288" i="2"/>
  <c r="I289" i="2"/>
  <c r="O289" i="2"/>
  <c r="I290" i="2"/>
  <c r="J290" i="2" s="1"/>
  <c r="O290" i="2"/>
  <c r="P290" i="2" s="1"/>
  <c r="I291" i="2"/>
  <c r="O291" i="2"/>
  <c r="I292" i="2"/>
  <c r="J292" i="2" s="1"/>
  <c r="O292" i="2"/>
  <c r="I293" i="2"/>
  <c r="O293" i="2"/>
  <c r="I294" i="2"/>
  <c r="J294" i="2" s="1"/>
  <c r="O294" i="2"/>
  <c r="P294" i="2" s="1"/>
  <c r="I295" i="2"/>
  <c r="O295" i="2"/>
  <c r="I296" i="2"/>
  <c r="J296" i="2" s="1"/>
  <c r="O296" i="2"/>
  <c r="I297" i="2"/>
  <c r="O297" i="2"/>
  <c r="I298" i="2"/>
  <c r="J298" i="2" s="1"/>
  <c r="O298" i="2"/>
  <c r="P298" i="2" s="1"/>
  <c r="I299" i="2"/>
  <c r="O299" i="2"/>
  <c r="I300" i="2"/>
  <c r="J300" i="2" s="1"/>
  <c r="O300" i="2"/>
  <c r="I301" i="2"/>
  <c r="O301" i="2"/>
  <c r="I302" i="2"/>
  <c r="J302" i="2" s="1"/>
  <c r="O302" i="2"/>
  <c r="P302" i="2" s="1"/>
  <c r="I303" i="2"/>
  <c r="O303" i="2"/>
  <c r="I304" i="2"/>
  <c r="J304" i="2" s="1"/>
  <c r="O304" i="2"/>
  <c r="I305" i="2"/>
  <c r="O305" i="2"/>
  <c r="I306" i="2"/>
  <c r="J306" i="2" s="1"/>
  <c r="O306" i="2"/>
  <c r="P306" i="2" s="1"/>
  <c r="I307" i="2"/>
  <c r="O307" i="2"/>
  <c r="I308" i="2"/>
  <c r="J308" i="2" s="1"/>
  <c r="O308" i="2"/>
  <c r="I309" i="2"/>
  <c r="K309" i="2"/>
  <c r="O309" i="2"/>
  <c r="I310" i="2"/>
  <c r="J310" i="2" s="1"/>
  <c r="O310" i="2"/>
  <c r="P310" i="2" s="1"/>
  <c r="I311" i="2"/>
  <c r="O311" i="2"/>
  <c r="I312" i="2"/>
  <c r="O312" i="2"/>
  <c r="I313" i="2"/>
  <c r="O313" i="2"/>
  <c r="I314" i="2"/>
  <c r="J314" i="2" s="1"/>
  <c r="O314" i="2"/>
  <c r="P314" i="2" s="1"/>
  <c r="I315" i="2"/>
  <c r="O315" i="2"/>
  <c r="I316" i="2"/>
  <c r="O316" i="2"/>
  <c r="I317" i="2"/>
  <c r="K317" i="2"/>
  <c r="O317" i="2"/>
  <c r="I318" i="2"/>
  <c r="J318" i="2" s="1"/>
  <c r="O318" i="2"/>
  <c r="P318" i="2" s="1"/>
  <c r="I319" i="2"/>
  <c r="O319" i="2"/>
  <c r="I320" i="2"/>
  <c r="O320" i="2"/>
  <c r="P320" i="2" s="1"/>
  <c r="I321" i="2"/>
  <c r="O321" i="2"/>
  <c r="I322" i="2"/>
  <c r="J322" i="2" s="1"/>
  <c r="O322" i="2"/>
  <c r="P322" i="2" s="1"/>
  <c r="I323" i="2"/>
  <c r="O323" i="2"/>
  <c r="I324" i="2"/>
  <c r="O324" i="2"/>
  <c r="P324" i="2" s="1"/>
  <c r="I325" i="2"/>
  <c r="O325" i="2"/>
  <c r="I326" i="2"/>
  <c r="J326" i="2" s="1"/>
  <c r="O326" i="2"/>
  <c r="P326" i="2" s="1"/>
  <c r="I327" i="2"/>
  <c r="O327" i="2"/>
  <c r="I328" i="2"/>
  <c r="O328" i="2"/>
  <c r="P328" i="2" s="1"/>
  <c r="I329" i="2"/>
  <c r="O329" i="2"/>
  <c r="I330" i="2"/>
  <c r="J330" i="2" s="1"/>
  <c r="O330" i="2"/>
  <c r="P330" i="2" s="1"/>
  <c r="I331" i="2"/>
  <c r="O331" i="2"/>
  <c r="I332" i="2"/>
  <c r="O332" i="2"/>
  <c r="P332" i="2" s="1"/>
  <c r="I333" i="2"/>
  <c r="O333" i="2"/>
  <c r="I334" i="2"/>
  <c r="J334" i="2" s="1"/>
  <c r="O334" i="2"/>
  <c r="P334" i="2" s="1"/>
  <c r="I335" i="2"/>
  <c r="O335" i="2"/>
  <c r="I336" i="2"/>
  <c r="O336" i="2"/>
  <c r="P336" i="2" s="1"/>
  <c r="I337" i="2"/>
  <c r="O337" i="2"/>
  <c r="I338" i="2"/>
  <c r="J338" i="2" s="1"/>
  <c r="O338" i="2"/>
  <c r="P338" i="2" s="1"/>
  <c r="I339" i="2"/>
  <c r="O339" i="2"/>
  <c r="I340" i="2"/>
  <c r="J340" i="2" s="1"/>
  <c r="O340" i="2"/>
  <c r="I341" i="2"/>
  <c r="O341" i="2"/>
  <c r="I342" i="2"/>
  <c r="J342" i="2" s="1"/>
  <c r="O342" i="2"/>
  <c r="P342" i="2" s="1"/>
  <c r="I343" i="2"/>
  <c r="O343" i="2"/>
  <c r="I344" i="2"/>
  <c r="J344" i="2" s="1"/>
  <c r="O344" i="2"/>
  <c r="I345" i="2"/>
  <c r="O345" i="2"/>
  <c r="I346" i="2"/>
  <c r="J346" i="2" s="1"/>
  <c r="O346" i="2"/>
  <c r="P346" i="2" s="1"/>
  <c r="I347" i="2"/>
  <c r="O347" i="2"/>
  <c r="I348" i="2"/>
  <c r="J348" i="2" s="1"/>
  <c r="O348" i="2"/>
  <c r="I349" i="2"/>
  <c r="O349" i="2"/>
  <c r="I350" i="2"/>
  <c r="J350" i="2" s="1"/>
  <c r="O350" i="2"/>
  <c r="P350" i="2" s="1"/>
  <c r="I351" i="2"/>
  <c r="O351" i="2"/>
  <c r="I352" i="2"/>
  <c r="J352" i="2" s="1"/>
  <c r="O352" i="2"/>
  <c r="I353" i="2"/>
  <c r="O353" i="2"/>
  <c r="I354" i="2"/>
  <c r="J354" i="2" s="1"/>
  <c r="O354" i="2"/>
  <c r="P354" i="2" s="1"/>
  <c r="I355" i="2"/>
  <c r="O355" i="2"/>
  <c r="I356" i="2"/>
  <c r="J356" i="2" s="1"/>
  <c r="O356" i="2"/>
  <c r="I357" i="2"/>
  <c r="O357" i="2"/>
  <c r="I358" i="2"/>
  <c r="J358" i="2" s="1"/>
  <c r="O358" i="2"/>
  <c r="P358" i="2" s="1"/>
  <c r="I359" i="2"/>
  <c r="O359" i="2"/>
  <c r="I360" i="2"/>
  <c r="O360" i="2"/>
  <c r="I361" i="2"/>
  <c r="O361" i="2"/>
  <c r="I362" i="2"/>
  <c r="J362" i="2" s="1"/>
  <c r="O362" i="2"/>
  <c r="P362" i="2" s="1"/>
  <c r="I363" i="2"/>
  <c r="O363" i="2"/>
  <c r="I364" i="2"/>
  <c r="O364" i="2"/>
  <c r="I365" i="2"/>
  <c r="O365" i="2"/>
  <c r="I366" i="2"/>
  <c r="J366" i="2" s="1"/>
  <c r="O366" i="2"/>
  <c r="P366" i="2" s="1"/>
  <c r="I367" i="2"/>
  <c r="O367" i="2"/>
  <c r="I368" i="2"/>
  <c r="O368" i="2"/>
  <c r="I369" i="2"/>
  <c r="O369" i="2"/>
  <c r="I370" i="2"/>
  <c r="J370" i="2" s="1"/>
  <c r="O370" i="2"/>
  <c r="P370" i="2" s="1"/>
  <c r="I371" i="2"/>
  <c r="O371" i="2"/>
  <c r="I372" i="2"/>
  <c r="O372" i="2"/>
  <c r="I373" i="2"/>
  <c r="O373" i="2"/>
  <c r="I374" i="2"/>
  <c r="J374" i="2" s="1"/>
  <c r="O374" i="2"/>
  <c r="P374" i="2" s="1"/>
  <c r="I375" i="2"/>
  <c r="O375" i="2"/>
  <c r="I376" i="2"/>
  <c r="O376" i="2"/>
  <c r="I377" i="2"/>
  <c r="O377" i="2"/>
  <c r="I378" i="2"/>
  <c r="J378" i="2" s="1"/>
  <c r="O378" i="2"/>
  <c r="P378" i="2" s="1"/>
  <c r="I379" i="2"/>
  <c r="O379" i="2"/>
  <c r="I380" i="2"/>
  <c r="O380" i="2"/>
  <c r="I381" i="2"/>
  <c r="O381" i="2"/>
  <c r="I382" i="2"/>
  <c r="J382" i="2" s="1"/>
  <c r="O382" i="2"/>
  <c r="P382" i="2" s="1"/>
  <c r="I383" i="2"/>
  <c r="O383" i="2"/>
  <c r="I384" i="2"/>
  <c r="O384" i="2"/>
  <c r="I385" i="2"/>
  <c r="O385" i="2"/>
  <c r="I386" i="2"/>
  <c r="J386" i="2" s="1"/>
  <c r="O386" i="2"/>
  <c r="P386" i="2" s="1"/>
  <c r="I387" i="2"/>
  <c r="O387" i="2"/>
  <c r="I388" i="2"/>
  <c r="O388" i="2"/>
  <c r="I389" i="2"/>
  <c r="O389" i="2"/>
  <c r="I390" i="2"/>
  <c r="J390" i="2" s="1"/>
  <c r="O390" i="2"/>
  <c r="P390" i="2" s="1"/>
  <c r="I391" i="2"/>
  <c r="O391" i="2"/>
  <c r="I392" i="2"/>
  <c r="O392" i="2"/>
  <c r="I393" i="2"/>
  <c r="O393" i="2"/>
  <c r="I394" i="2"/>
  <c r="J394" i="2" s="1"/>
  <c r="O394" i="2"/>
  <c r="P394" i="2" s="1"/>
  <c r="I395" i="2"/>
  <c r="O395" i="2"/>
  <c r="I396" i="2"/>
  <c r="O396" i="2"/>
  <c r="I397" i="2"/>
  <c r="O397" i="2"/>
  <c r="I398" i="2"/>
  <c r="J398" i="2" s="1"/>
  <c r="O398" i="2"/>
  <c r="P398" i="2" s="1"/>
  <c r="I399" i="2"/>
  <c r="O399" i="2"/>
  <c r="I400" i="2"/>
  <c r="O400" i="2"/>
  <c r="I401" i="2"/>
  <c r="O401" i="2"/>
  <c r="I402" i="2"/>
  <c r="J402" i="2" s="1"/>
  <c r="O402" i="2"/>
  <c r="P402" i="2" s="1"/>
  <c r="I403" i="2"/>
  <c r="O403" i="2"/>
  <c r="I404" i="2"/>
  <c r="O404" i="2"/>
  <c r="I405" i="2"/>
  <c r="O405" i="2"/>
  <c r="I406" i="2"/>
  <c r="J406" i="2" s="1"/>
  <c r="O406" i="2"/>
  <c r="P406" i="2" s="1"/>
  <c r="I407" i="2"/>
  <c r="O407" i="2"/>
  <c r="I408" i="2"/>
  <c r="O408" i="2"/>
  <c r="I409" i="2"/>
  <c r="O409" i="2"/>
  <c r="I410" i="2"/>
  <c r="J410" i="2" s="1"/>
  <c r="O410" i="2"/>
  <c r="P410" i="2" s="1"/>
  <c r="I411" i="2"/>
  <c r="J411" i="2" s="1"/>
  <c r="O411" i="2"/>
  <c r="I412" i="2"/>
  <c r="O412" i="2"/>
  <c r="I413" i="2"/>
  <c r="O413" i="2"/>
  <c r="I414" i="2"/>
  <c r="J414" i="2" s="1"/>
  <c r="O414" i="2"/>
  <c r="P414" i="2" s="1"/>
  <c r="I415" i="2"/>
  <c r="O415" i="2"/>
  <c r="I416" i="2"/>
  <c r="O416" i="2"/>
  <c r="I417" i="2"/>
  <c r="O417" i="2"/>
  <c r="I418" i="2"/>
  <c r="J418" i="2" s="1"/>
  <c r="O418" i="2"/>
  <c r="P418" i="2" s="1"/>
  <c r="I419" i="2"/>
  <c r="O419" i="2"/>
  <c r="I420" i="2"/>
  <c r="K420" i="2"/>
  <c r="O420" i="2"/>
  <c r="I421" i="2"/>
  <c r="O421" i="2"/>
  <c r="I422" i="2"/>
  <c r="J422" i="2" s="1"/>
  <c r="O422" i="2"/>
  <c r="P422" i="2" s="1"/>
  <c r="I423" i="2"/>
  <c r="O423" i="2"/>
  <c r="I424" i="2"/>
  <c r="O424" i="2"/>
  <c r="I425" i="2"/>
  <c r="O425" i="2"/>
  <c r="I426" i="2"/>
  <c r="J426" i="2" s="1"/>
  <c r="O426" i="2"/>
  <c r="P426" i="2" s="1"/>
  <c r="I427" i="2"/>
  <c r="O427" i="2"/>
  <c r="I428" i="2"/>
  <c r="O428" i="2"/>
  <c r="I429" i="2"/>
  <c r="O429" i="2"/>
  <c r="I430" i="2"/>
  <c r="J430" i="2" s="1"/>
  <c r="O430" i="2"/>
  <c r="P430" i="2" s="1"/>
  <c r="I431" i="2"/>
  <c r="O431" i="2"/>
  <c r="I432" i="2"/>
  <c r="O432" i="2"/>
  <c r="I433" i="2"/>
  <c r="O433" i="2"/>
  <c r="I434" i="2"/>
  <c r="J434" i="2" s="1"/>
  <c r="O434" i="2"/>
  <c r="P434" i="2" s="1"/>
  <c r="I435" i="2"/>
  <c r="O435" i="2"/>
  <c r="I436" i="2"/>
  <c r="O436" i="2"/>
  <c r="I437" i="2"/>
  <c r="O437" i="2"/>
  <c r="I438" i="2"/>
  <c r="J438" i="2" s="1"/>
  <c r="O438" i="2"/>
  <c r="P438" i="2" s="1"/>
  <c r="I439" i="2"/>
  <c r="O439" i="2"/>
  <c r="I440" i="2"/>
  <c r="O440" i="2"/>
  <c r="I441" i="2"/>
  <c r="O441" i="2"/>
  <c r="I442" i="2"/>
  <c r="J442" i="2" s="1"/>
  <c r="O442" i="2"/>
  <c r="P442" i="2" s="1"/>
  <c r="I443" i="2"/>
  <c r="O443" i="2"/>
  <c r="I444" i="2"/>
  <c r="O444" i="2"/>
  <c r="I445" i="2"/>
  <c r="O445" i="2"/>
  <c r="I446" i="2"/>
  <c r="J446" i="2" s="1"/>
  <c r="O446" i="2"/>
  <c r="P446" i="2" s="1"/>
  <c r="I447" i="2"/>
  <c r="O447" i="2"/>
  <c r="I448" i="2"/>
  <c r="O448" i="2"/>
  <c r="I449" i="2"/>
  <c r="O449" i="2"/>
  <c r="I450" i="2"/>
  <c r="J450" i="2" s="1"/>
  <c r="O450" i="2"/>
  <c r="P450" i="2" s="1"/>
  <c r="I451" i="2"/>
  <c r="O451" i="2"/>
  <c r="I452" i="2"/>
  <c r="O452" i="2"/>
  <c r="I453" i="2"/>
  <c r="O453" i="2"/>
  <c r="I454" i="2"/>
  <c r="J454" i="2" s="1"/>
  <c r="O454" i="2"/>
  <c r="P454" i="2" s="1"/>
  <c r="I455" i="2"/>
  <c r="O455" i="2"/>
  <c r="I456" i="2"/>
  <c r="O456" i="2"/>
  <c r="I457" i="2"/>
  <c r="O457" i="2"/>
  <c r="I458" i="2"/>
  <c r="J458" i="2" s="1"/>
  <c r="O458" i="2"/>
  <c r="P458" i="2" s="1"/>
  <c r="I459" i="2"/>
  <c r="O459" i="2"/>
  <c r="I460" i="2"/>
  <c r="O460" i="2"/>
  <c r="I461" i="2"/>
  <c r="O461" i="2"/>
  <c r="I462" i="2"/>
  <c r="J462" i="2" s="1"/>
  <c r="O462" i="2"/>
  <c r="P462" i="2" s="1"/>
  <c r="I463" i="2"/>
  <c r="O463" i="2"/>
  <c r="I464" i="2"/>
  <c r="O464" i="2"/>
  <c r="I465" i="2"/>
  <c r="O465" i="2"/>
  <c r="I466" i="2"/>
  <c r="J466" i="2" s="1"/>
  <c r="O466" i="2"/>
  <c r="P466" i="2" s="1"/>
  <c r="I467" i="2"/>
  <c r="O467" i="2"/>
  <c r="I468" i="2"/>
  <c r="O468" i="2"/>
  <c r="I469" i="2"/>
  <c r="O469" i="2"/>
  <c r="I470" i="2"/>
  <c r="J470" i="2" s="1"/>
  <c r="O470" i="2"/>
  <c r="I471" i="2"/>
  <c r="O471" i="2"/>
  <c r="I472" i="2"/>
  <c r="O472" i="2"/>
  <c r="I473" i="2"/>
  <c r="O473" i="2"/>
  <c r="I474" i="2"/>
  <c r="J474" i="2" s="1"/>
  <c r="O474" i="2"/>
  <c r="P474" i="2" s="1"/>
  <c r="I475" i="2"/>
  <c r="O475" i="2"/>
  <c r="I476" i="2"/>
  <c r="O476" i="2"/>
  <c r="I477" i="2"/>
  <c r="O477" i="2"/>
  <c r="I478" i="2"/>
  <c r="J478" i="2" s="1"/>
  <c r="O478" i="2"/>
  <c r="P478" i="2" s="1"/>
  <c r="I479" i="2"/>
  <c r="O479" i="2"/>
  <c r="I480" i="2"/>
  <c r="O480" i="2"/>
  <c r="I481" i="2"/>
  <c r="O481" i="2"/>
  <c r="I482" i="2"/>
  <c r="J482" i="2" s="1"/>
  <c r="O482" i="2"/>
  <c r="P482" i="2" s="1"/>
  <c r="I483" i="2"/>
  <c r="O483" i="2"/>
  <c r="I484" i="2"/>
  <c r="O484" i="2"/>
  <c r="I485" i="2"/>
  <c r="O485" i="2"/>
  <c r="I486" i="2"/>
  <c r="J486" i="2" s="1"/>
  <c r="O486" i="2"/>
  <c r="P486" i="2" s="1"/>
  <c r="I487" i="2"/>
  <c r="O487" i="2"/>
  <c r="I488" i="2"/>
  <c r="O488" i="2"/>
  <c r="I489" i="2"/>
  <c r="O489" i="2"/>
  <c r="I490" i="2"/>
  <c r="J490" i="2" s="1"/>
  <c r="O490" i="2"/>
  <c r="P490" i="2" s="1"/>
  <c r="I491" i="2"/>
  <c r="O491" i="2"/>
  <c r="I492" i="2"/>
  <c r="O492" i="2"/>
  <c r="I493" i="2"/>
  <c r="K493" i="2"/>
  <c r="O493" i="2"/>
  <c r="I494" i="2"/>
  <c r="J494" i="2" s="1"/>
  <c r="O494" i="2"/>
  <c r="P494" i="2" s="1"/>
  <c r="I495" i="2"/>
  <c r="O495" i="2"/>
  <c r="I496" i="2"/>
  <c r="O496" i="2"/>
  <c r="I497" i="2"/>
  <c r="O497" i="2"/>
  <c r="I498" i="2"/>
  <c r="J498" i="2" s="1"/>
  <c r="O498" i="2"/>
  <c r="P498" i="2" s="1"/>
  <c r="I499" i="2"/>
  <c r="O499" i="2"/>
  <c r="I500" i="2"/>
  <c r="O500" i="2"/>
  <c r="I501" i="2"/>
  <c r="O501" i="2"/>
  <c r="I502" i="2"/>
  <c r="J502" i="2" s="1"/>
  <c r="O502" i="2"/>
  <c r="P502" i="2" s="1"/>
  <c r="I503" i="2"/>
  <c r="O503" i="2"/>
  <c r="O4" i="2"/>
  <c r="P4" i="2" s="1"/>
  <c r="I4" i="2"/>
  <c r="J4" i="2" s="1"/>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G5" i="5"/>
  <c r="J5" i="5"/>
  <c r="K5" i="5"/>
  <c r="G6" i="5"/>
  <c r="J6" i="5"/>
  <c r="K6" i="5"/>
  <c r="G7" i="5"/>
  <c r="J7" i="5"/>
  <c r="K7" i="5"/>
  <c r="G8" i="5"/>
  <c r="J8" i="5"/>
  <c r="K8" i="5"/>
  <c r="G9" i="5"/>
  <c r="J9" i="5"/>
  <c r="K9" i="5"/>
  <c r="G10" i="5"/>
  <c r="J10" i="5"/>
  <c r="K10" i="5"/>
  <c r="G11" i="5"/>
  <c r="J11" i="5"/>
  <c r="K11" i="5"/>
  <c r="G12" i="5"/>
  <c r="J12" i="5"/>
  <c r="K12" i="5"/>
  <c r="G13" i="5"/>
  <c r="J13" i="5"/>
  <c r="K13" i="5"/>
  <c r="G14" i="5"/>
  <c r="J14" i="5"/>
  <c r="K14" i="5"/>
  <c r="G15" i="5"/>
  <c r="J15" i="5"/>
  <c r="K15" i="5"/>
  <c r="G16" i="5"/>
  <c r="J16" i="5"/>
  <c r="K16" i="5"/>
  <c r="G17" i="5"/>
  <c r="J17" i="5"/>
  <c r="K17" i="5"/>
  <c r="G18" i="5"/>
  <c r="J18" i="5"/>
  <c r="K18" i="5"/>
  <c r="G19" i="5"/>
  <c r="J19" i="5"/>
  <c r="K19" i="5"/>
  <c r="G20" i="5"/>
  <c r="J20" i="5"/>
  <c r="K20" i="5"/>
  <c r="G21" i="5"/>
  <c r="J21" i="5"/>
  <c r="K21" i="5"/>
  <c r="G22" i="5"/>
  <c r="J22" i="5"/>
  <c r="K22" i="5"/>
  <c r="G23" i="5"/>
  <c r="J23" i="5"/>
  <c r="K23" i="5"/>
  <c r="G24" i="5"/>
  <c r="J24" i="5"/>
  <c r="K24" i="5"/>
  <c r="G25" i="5"/>
  <c r="J25" i="5"/>
  <c r="K25" i="5"/>
  <c r="G26" i="5"/>
  <c r="J26" i="5"/>
  <c r="K26" i="5"/>
  <c r="G27" i="5"/>
  <c r="J27" i="5"/>
  <c r="K27" i="5"/>
  <c r="G28" i="5"/>
  <c r="J28" i="5"/>
  <c r="K28" i="5"/>
  <c r="G29" i="5"/>
  <c r="J29" i="5"/>
  <c r="K29" i="5"/>
  <c r="G30" i="5"/>
  <c r="J30" i="5"/>
  <c r="K30" i="5"/>
  <c r="G31" i="5"/>
  <c r="J31" i="5"/>
  <c r="K31" i="5"/>
  <c r="G32" i="5"/>
  <c r="J32" i="5"/>
  <c r="K32" i="5"/>
  <c r="G33" i="5"/>
  <c r="J33" i="5"/>
  <c r="K33" i="5"/>
  <c r="G34" i="5"/>
  <c r="J34" i="5"/>
  <c r="K34" i="5"/>
  <c r="G35" i="5"/>
  <c r="J35" i="5"/>
  <c r="K35" i="5"/>
  <c r="G36" i="5"/>
  <c r="J36" i="5"/>
  <c r="K36" i="5"/>
  <c r="G37" i="5"/>
  <c r="J37" i="5"/>
  <c r="K37" i="5"/>
  <c r="G38" i="5"/>
  <c r="J38" i="5"/>
  <c r="K38" i="5"/>
  <c r="G39" i="5"/>
  <c r="J39" i="5"/>
  <c r="K39" i="5"/>
  <c r="G40" i="5"/>
  <c r="J40" i="5"/>
  <c r="K40" i="5"/>
  <c r="G41" i="5"/>
  <c r="J41" i="5"/>
  <c r="K41" i="5"/>
  <c r="G42" i="5"/>
  <c r="J42" i="5"/>
  <c r="K42" i="5"/>
  <c r="G43" i="5"/>
  <c r="J43" i="5"/>
  <c r="K43" i="5"/>
  <c r="G44" i="5"/>
  <c r="J44" i="5"/>
  <c r="K44" i="5"/>
  <c r="G45" i="5"/>
  <c r="J45" i="5"/>
  <c r="K45" i="5"/>
  <c r="G46" i="5"/>
  <c r="J46" i="5"/>
  <c r="K46" i="5"/>
  <c r="G47" i="5"/>
  <c r="J47" i="5"/>
  <c r="K47" i="5"/>
  <c r="G48" i="5"/>
  <c r="J48" i="5"/>
  <c r="K48" i="5"/>
  <c r="G49" i="5"/>
  <c r="J49" i="5"/>
  <c r="K49" i="5"/>
  <c r="G50" i="5"/>
  <c r="J50" i="5"/>
  <c r="K50" i="5"/>
  <c r="G51" i="5"/>
  <c r="J51" i="5"/>
  <c r="K51" i="5"/>
  <c r="G52" i="5"/>
  <c r="J52" i="5"/>
  <c r="K52" i="5"/>
  <c r="G53" i="5"/>
  <c r="J53" i="5"/>
  <c r="K53" i="5"/>
  <c r="G54" i="5"/>
  <c r="J54" i="5"/>
  <c r="K54" i="5"/>
  <c r="G55" i="5"/>
  <c r="J55" i="5"/>
  <c r="K55" i="5"/>
  <c r="G56" i="5"/>
  <c r="H56" i="5"/>
  <c r="J56" i="5"/>
  <c r="K56" i="5"/>
  <c r="G57" i="5"/>
  <c r="J57" i="5"/>
  <c r="K57" i="5"/>
  <c r="G58" i="5"/>
  <c r="J58" i="5"/>
  <c r="K58" i="5"/>
  <c r="G59" i="5"/>
  <c r="J59" i="5"/>
  <c r="K59" i="5"/>
  <c r="G60" i="5"/>
  <c r="J60" i="5"/>
  <c r="K60" i="5"/>
  <c r="G61" i="5"/>
  <c r="J61" i="5"/>
  <c r="K61" i="5"/>
  <c r="G62" i="5"/>
  <c r="J62" i="5"/>
  <c r="K62" i="5"/>
  <c r="G63" i="5"/>
  <c r="J63" i="5"/>
  <c r="K63" i="5"/>
  <c r="G64" i="5"/>
  <c r="J64" i="5"/>
  <c r="K64" i="5"/>
  <c r="G65" i="5"/>
  <c r="J65" i="5"/>
  <c r="K65" i="5"/>
  <c r="G66" i="5"/>
  <c r="J66" i="5"/>
  <c r="K66" i="5"/>
  <c r="G67" i="5"/>
  <c r="J67" i="5"/>
  <c r="K67" i="5"/>
  <c r="G68" i="5"/>
  <c r="J68" i="5"/>
  <c r="K68" i="5"/>
  <c r="G69" i="5"/>
  <c r="J69" i="5"/>
  <c r="K69" i="5"/>
  <c r="G70" i="5"/>
  <c r="J70" i="5"/>
  <c r="K70" i="5"/>
  <c r="G71" i="5"/>
  <c r="J71" i="5"/>
  <c r="K71" i="5"/>
  <c r="G72" i="5"/>
  <c r="H72" i="5"/>
  <c r="J72" i="5"/>
  <c r="K72" i="5"/>
  <c r="G73" i="5"/>
  <c r="J73" i="5"/>
  <c r="K73" i="5"/>
  <c r="G74" i="5"/>
  <c r="J74" i="5"/>
  <c r="K74" i="5"/>
  <c r="G75" i="5"/>
  <c r="J75" i="5"/>
  <c r="K75" i="5"/>
  <c r="G76" i="5"/>
  <c r="J76" i="5"/>
  <c r="K76" i="5"/>
  <c r="G77" i="5"/>
  <c r="J77" i="5"/>
  <c r="K77" i="5"/>
  <c r="G78" i="5"/>
  <c r="J78" i="5"/>
  <c r="K78" i="5"/>
  <c r="G79" i="5"/>
  <c r="J79" i="5"/>
  <c r="K79" i="5"/>
  <c r="G80" i="5"/>
  <c r="J80" i="5"/>
  <c r="K80" i="5"/>
  <c r="G81" i="5"/>
  <c r="J81" i="5"/>
  <c r="K81" i="5"/>
  <c r="G82" i="5"/>
  <c r="J82" i="5"/>
  <c r="K82" i="5"/>
  <c r="G83" i="5"/>
  <c r="J83" i="5"/>
  <c r="K83" i="5"/>
  <c r="G84" i="5"/>
  <c r="J84" i="5"/>
  <c r="K84" i="5"/>
  <c r="G85" i="5"/>
  <c r="J85" i="5"/>
  <c r="K85" i="5"/>
  <c r="G86" i="5"/>
  <c r="J86" i="5"/>
  <c r="K86" i="5"/>
  <c r="G87" i="5"/>
  <c r="J87" i="5"/>
  <c r="K87" i="5"/>
  <c r="G88" i="5"/>
  <c r="J88" i="5"/>
  <c r="K88" i="5"/>
  <c r="G89" i="5"/>
  <c r="J89" i="5"/>
  <c r="K89" i="5"/>
  <c r="G90" i="5"/>
  <c r="J90" i="5"/>
  <c r="K90" i="5"/>
  <c r="G91" i="5"/>
  <c r="J91" i="5"/>
  <c r="K91" i="5"/>
  <c r="G92" i="5"/>
  <c r="J92" i="5"/>
  <c r="K92" i="5"/>
  <c r="G93" i="5"/>
  <c r="J93" i="5"/>
  <c r="K93" i="5"/>
  <c r="G94" i="5"/>
  <c r="J94" i="5"/>
  <c r="K94" i="5"/>
  <c r="G95" i="5"/>
  <c r="J95" i="5"/>
  <c r="K95" i="5"/>
  <c r="G96" i="5"/>
  <c r="J96" i="5"/>
  <c r="K96" i="5"/>
  <c r="G97" i="5"/>
  <c r="J97" i="5"/>
  <c r="K97" i="5"/>
  <c r="G98" i="5"/>
  <c r="J98" i="5"/>
  <c r="K98" i="5"/>
  <c r="G99" i="5"/>
  <c r="J99" i="5"/>
  <c r="K99" i="5"/>
  <c r="G100" i="5"/>
  <c r="J100" i="5"/>
  <c r="K100" i="5"/>
  <c r="G101" i="5"/>
  <c r="J101" i="5"/>
  <c r="K101" i="5"/>
  <c r="G102" i="5"/>
  <c r="J102" i="5"/>
  <c r="K102" i="5"/>
  <c r="G103" i="5"/>
  <c r="J103" i="5"/>
  <c r="K103" i="5"/>
  <c r="G104" i="5"/>
  <c r="J104" i="5"/>
  <c r="K104" i="5"/>
  <c r="G105" i="5"/>
  <c r="J105" i="5"/>
  <c r="K105" i="5"/>
  <c r="G106" i="5"/>
  <c r="J106" i="5"/>
  <c r="K106" i="5"/>
  <c r="G107" i="5"/>
  <c r="J107" i="5"/>
  <c r="K107" i="5"/>
  <c r="G108" i="5"/>
  <c r="J108" i="5"/>
  <c r="K108" i="5"/>
  <c r="G109" i="5"/>
  <c r="J109" i="5"/>
  <c r="K109" i="5"/>
  <c r="G110" i="5"/>
  <c r="J110" i="5"/>
  <c r="K110" i="5"/>
  <c r="G111" i="5"/>
  <c r="J111" i="5"/>
  <c r="K111" i="5"/>
  <c r="G112" i="5"/>
  <c r="J112" i="5"/>
  <c r="K112" i="5"/>
  <c r="G113" i="5"/>
  <c r="J113" i="5"/>
  <c r="K113" i="5"/>
  <c r="G114" i="5"/>
  <c r="J114" i="5"/>
  <c r="K114" i="5"/>
  <c r="G115" i="5"/>
  <c r="J115" i="5"/>
  <c r="K115" i="5"/>
  <c r="G116" i="5"/>
  <c r="J116" i="5"/>
  <c r="K116" i="5"/>
  <c r="G117" i="5"/>
  <c r="J117" i="5"/>
  <c r="K117" i="5"/>
  <c r="G118" i="5"/>
  <c r="J118" i="5"/>
  <c r="K118" i="5"/>
  <c r="G119" i="5"/>
  <c r="J119" i="5"/>
  <c r="K119" i="5"/>
  <c r="G120" i="5"/>
  <c r="J120" i="5"/>
  <c r="K120" i="5"/>
  <c r="G121" i="5"/>
  <c r="J121" i="5"/>
  <c r="K121" i="5"/>
  <c r="G122" i="5"/>
  <c r="J122" i="5"/>
  <c r="K122" i="5"/>
  <c r="G123" i="5"/>
  <c r="J123" i="5"/>
  <c r="K123" i="5"/>
  <c r="G124" i="5"/>
  <c r="J124" i="5"/>
  <c r="K124" i="5"/>
  <c r="G125" i="5"/>
  <c r="J125" i="5"/>
  <c r="K125" i="5"/>
  <c r="G126" i="5"/>
  <c r="J126" i="5"/>
  <c r="K126" i="5"/>
  <c r="G127" i="5"/>
  <c r="J127" i="5"/>
  <c r="K127" i="5"/>
  <c r="G128" i="5"/>
  <c r="J128" i="5"/>
  <c r="K128" i="5"/>
  <c r="G129" i="5"/>
  <c r="J129" i="5"/>
  <c r="K129" i="5"/>
  <c r="G130" i="5"/>
  <c r="J130" i="5"/>
  <c r="K130" i="5"/>
  <c r="G131" i="5"/>
  <c r="J131" i="5"/>
  <c r="K131" i="5"/>
  <c r="G132" i="5"/>
  <c r="J132" i="5"/>
  <c r="K132" i="5"/>
  <c r="G133" i="5"/>
  <c r="J133" i="5"/>
  <c r="K133" i="5"/>
  <c r="G134" i="5"/>
  <c r="J134" i="5"/>
  <c r="K134" i="5"/>
  <c r="G135" i="5"/>
  <c r="J135" i="5"/>
  <c r="K135" i="5"/>
  <c r="G136" i="5"/>
  <c r="J136" i="5"/>
  <c r="K136" i="5"/>
  <c r="G137" i="5"/>
  <c r="J137" i="5"/>
  <c r="K137" i="5"/>
  <c r="G138" i="5"/>
  <c r="J138" i="5"/>
  <c r="K138" i="5"/>
  <c r="G139" i="5"/>
  <c r="J139" i="5"/>
  <c r="K139" i="5"/>
  <c r="G140" i="5"/>
  <c r="J140" i="5"/>
  <c r="K140" i="5"/>
  <c r="G141" i="5"/>
  <c r="J141" i="5"/>
  <c r="K141" i="5"/>
  <c r="G142" i="5"/>
  <c r="J142" i="5"/>
  <c r="K142" i="5"/>
  <c r="G143" i="5"/>
  <c r="J143" i="5"/>
  <c r="K143" i="5"/>
  <c r="G144" i="5"/>
  <c r="J144" i="5"/>
  <c r="K144" i="5"/>
  <c r="G145" i="5"/>
  <c r="J145" i="5"/>
  <c r="K145" i="5"/>
  <c r="G146" i="5"/>
  <c r="J146" i="5"/>
  <c r="K146" i="5"/>
  <c r="G147" i="5"/>
  <c r="J147" i="5"/>
  <c r="K147" i="5"/>
  <c r="G148" i="5"/>
  <c r="J148" i="5"/>
  <c r="K148" i="5"/>
  <c r="G149" i="5"/>
  <c r="J149" i="5"/>
  <c r="K149" i="5"/>
  <c r="G150" i="5"/>
  <c r="J150" i="5"/>
  <c r="K150" i="5"/>
  <c r="G151" i="5"/>
  <c r="J151" i="5"/>
  <c r="K151" i="5"/>
  <c r="G152" i="5"/>
  <c r="J152" i="5"/>
  <c r="K152" i="5"/>
  <c r="G153" i="5"/>
  <c r="J153" i="5"/>
  <c r="K153" i="5"/>
  <c r="G154" i="5"/>
  <c r="J154" i="5"/>
  <c r="K154" i="5"/>
  <c r="G155" i="5"/>
  <c r="J155" i="5"/>
  <c r="K155" i="5"/>
  <c r="G156" i="5"/>
  <c r="J156" i="5"/>
  <c r="K156" i="5"/>
  <c r="G157" i="5"/>
  <c r="J157" i="5"/>
  <c r="K157" i="5"/>
  <c r="G158" i="5"/>
  <c r="J158" i="5"/>
  <c r="K158" i="5"/>
  <c r="G159" i="5"/>
  <c r="J159" i="5"/>
  <c r="K159" i="5"/>
  <c r="G160" i="5"/>
  <c r="J160" i="5"/>
  <c r="K160" i="5"/>
  <c r="G161" i="5"/>
  <c r="J161" i="5"/>
  <c r="K161" i="5"/>
  <c r="G162" i="5"/>
  <c r="J162" i="5"/>
  <c r="K162" i="5"/>
  <c r="G163" i="5"/>
  <c r="J163" i="5"/>
  <c r="K163" i="5"/>
  <c r="G164" i="5"/>
  <c r="J164" i="5"/>
  <c r="K164" i="5"/>
  <c r="G165" i="5"/>
  <c r="J165" i="5"/>
  <c r="K165" i="5"/>
  <c r="G166" i="5"/>
  <c r="J166" i="5"/>
  <c r="K166" i="5"/>
  <c r="G167" i="5"/>
  <c r="J167" i="5"/>
  <c r="K167" i="5"/>
  <c r="G168" i="5"/>
  <c r="J168" i="5"/>
  <c r="K168" i="5"/>
  <c r="G169" i="5"/>
  <c r="J169" i="5"/>
  <c r="K169" i="5"/>
  <c r="G170" i="5"/>
  <c r="J170" i="5"/>
  <c r="K170" i="5"/>
  <c r="G171" i="5"/>
  <c r="J171" i="5"/>
  <c r="K171" i="5"/>
  <c r="G172" i="5"/>
  <c r="J172" i="5"/>
  <c r="K172" i="5"/>
  <c r="G173" i="5"/>
  <c r="J173" i="5"/>
  <c r="K173" i="5"/>
  <c r="G174" i="5"/>
  <c r="J174" i="5"/>
  <c r="K174" i="5"/>
  <c r="G175" i="5"/>
  <c r="J175" i="5"/>
  <c r="K175" i="5"/>
  <c r="G176" i="5"/>
  <c r="J176" i="5"/>
  <c r="K176" i="5"/>
  <c r="G177" i="5"/>
  <c r="J177" i="5"/>
  <c r="K177" i="5"/>
  <c r="G178" i="5"/>
  <c r="J178" i="5"/>
  <c r="K178" i="5"/>
  <c r="G179" i="5"/>
  <c r="J179" i="5"/>
  <c r="K179" i="5"/>
  <c r="G180" i="5"/>
  <c r="J180" i="5"/>
  <c r="K180" i="5"/>
  <c r="G181" i="5"/>
  <c r="J181" i="5"/>
  <c r="K181" i="5"/>
  <c r="G182" i="5"/>
  <c r="J182" i="5"/>
  <c r="K182" i="5"/>
  <c r="G183" i="5"/>
  <c r="J183" i="5"/>
  <c r="K183" i="5"/>
  <c r="G184" i="5"/>
  <c r="J184" i="5"/>
  <c r="K184" i="5"/>
  <c r="G185" i="5"/>
  <c r="J185" i="5"/>
  <c r="K185" i="5"/>
  <c r="G186" i="5"/>
  <c r="J186" i="5"/>
  <c r="K186" i="5"/>
  <c r="G187" i="5"/>
  <c r="J187" i="5"/>
  <c r="K187" i="5"/>
  <c r="G188" i="5"/>
  <c r="J188" i="5"/>
  <c r="K188" i="5"/>
  <c r="G189" i="5"/>
  <c r="J189" i="5"/>
  <c r="K189" i="5"/>
  <c r="G190" i="5"/>
  <c r="J190" i="5"/>
  <c r="K190" i="5"/>
  <c r="G191" i="5"/>
  <c r="J191" i="5"/>
  <c r="K191" i="5"/>
  <c r="G192" i="5"/>
  <c r="J192" i="5"/>
  <c r="K192" i="5"/>
  <c r="G193" i="5"/>
  <c r="H193" i="5"/>
  <c r="J193" i="5"/>
  <c r="K193" i="5"/>
  <c r="G194" i="5"/>
  <c r="J194" i="5"/>
  <c r="K194" i="5"/>
  <c r="G195" i="5"/>
  <c r="J195" i="5"/>
  <c r="K195" i="5"/>
  <c r="G196" i="5"/>
  <c r="J196" i="5"/>
  <c r="K196" i="5"/>
  <c r="G197" i="5"/>
  <c r="J197" i="5"/>
  <c r="K197" i="5"/>
  <c r="G198" i="5"/>
  <c r="J198" i="5"/>
  <c r="K198" i="5"/>
  <c r="G199" i="5"/>
  <c r="J199" i="5"/>
  <c r="K199" i="5"/>
  <c r="G200" i="5"/>
  <c r="J200" i="5"/>
  <c r="K200" i="5"/>
  <c r="G201" i="5"/>
  <c r="J201" i="5"/>
  <c r="K201" i="5"/>
  <c r="G202" i="5"/>
  <c r="J202" i="5"/>
  <c r="K202" i="5"/>
  <c r="G203" i="5"/>
  <c r="J203" i="5"/>
  <c r="K203" i="5"/>
  <c r="G204" i="5"/>
  <c r="J204" i="5"/>
  <c r="K204" i="5"/>
  <c r="G205" i="5"/>
  <c r="J205" i="5"/>
  <c r="K205" i="5"/>
  <c r="G206" i="5"/>
  <c r="J206" i="5"/>
  <c r="K206" i="5"/>
  <c r="G207" i="5"/>
  <c r="J207" i="5"/>
  <c r="K207" i="5"/>
  <c r="G208" i="5"/>
  <c r="J208" i="5"/>
  <c r="K208" i="5"/>
  <c r="G209" i="5"/>
  <c r="J209" i="5"/>
  <c r="K209" i="5"/>
  <c r="G210" i="5"/>
  <c r="J210" i="5"/>
  <c r="K210" i="5"/>
  <c r="G211" i="5"/>
  <c r="J211" i="5"/>
  <c r="K211" i="5"/>
  <c r="G212" i="5"/>
  <c r="J212" i="5"/>
  <c r="K212" i="5"/>
  <c r="G213" i="5"/>
  <c r="J213" i="5"/>
  <c r="K213" i="5"/>
  <c r="G214" i="5"/>
  <c r="J214" i="5"/>
  <c r="K214" i="5"/>
  <c r="G215" i="5"/>
  <c r="J215" i="5"/>
  <c r="K215" i="5"/>
  <c r="G216" i="5"/>
  <c r="J216" i="5"/>
  <c r="K216" i="5"/>
  <c r="G217" i="5"/>
  <c r="H217" i="5"/>
  <c r="J217" i="5"/>
  <c r="K217" i="5"/>
  <c r="G218" i="5"/>
  <c r="J218" i="5"/>
  <c r="K218" i="5"/>
  <c r="G219" i="5"/>
  <c r="J219" i="5"/>
  <c r="K219" i="5"/>
  <c r="G220" i="5"/>
  <c r="J220" i="5"/>
  <c r="K220" i="5"/>
  <c r="G221" i="5"/>
  <c r="J221" i="5"/>
  <c r="K221" i="5"/>
  <c r="G222" i="5"/>
  <c r="J222" i="5"/>
  <c r="K222" i="5"/>
  <c r="G223" i="5"/>
  <c r="J223" i="5"/>
  <c r="K223" i="5"/>
  <c r="G224" i="5"/>
  <c r="J224" i="5"/>
  <c r="K224" i="5"/>
  <c r="G225" i="5"/>
  <c r="J225" i="5"/>
  <c r="K225" i="5"/>
  <c r="G226" i="5"/>
  <c r="J226" i="5"/>
  <c r="K226" i="5"/>
  <c r="G227" i="5"/>
  <c r="H227" i="5"/>
  <c r="J227" i="5"/>
  <c r="K227" i="5"/>
  <c r="G228" i="5"/>
  <c r="J228" i="5"/>
  <c r="K228" i="5"/>
  <c r="G229" i="5"/>
  <c r="J229" i="5"/>
  <c r="K229" i="5"/>
  <c r="G230" i="5"/>
  <c r="J230" i="5"/>
  <c r="K230" i="5"/>
  <c r="G231" i="5"/>
  <c r="J231" i="5"/>
  <c r="K231" i="5"/>
  <c r="G232" i="5"/>
  <c r="J232" i="5"/>
  <c r="K232" i="5"/>
  <c r="G233" i="5"/>
  <c r="J233" i="5"/>
  <c r="K233" i="5"/>
  <c r="G234" i="5"/>
  <c r="J234" i="5"/>
  <c r="K234" i="5"/>
  <c r="G235" i="5"/>
  <c r="J235" i="5"/>
  <c r="K235" i="5"/>
  <c r="G236" i="5"/>
  <c r="J236" i="5"/>
  <c r="K236" i="5"/>
  <c r="G237" i="5"/>
  <c r="J237" i="5"/>
  <c r="K237" i="5"/>
  <c r="G238" i="5"/>
  <c r="J238" i="5"/>
  <c r="K238" i="5"/>
  <c r="G239" i="5"/>
  <c r="J239" i="5"/>
  <c r="K239" i="5"/>
  <c r="G240" i="5"/>
  <c r="J240" i="5"/>
  <c r="K240" i="5"/>
  <c r="G241" i="5"/>
  <c r="J241" i="5"/>
  <c r="K241" i="5"/>
  <c r="G242" i="5"/>
  <c r="J242" i="5"/>
  <c r="K242" i="5"/>
  <c r="G243" i="5"/>
  <c r="J243" i="5"/>
  <c r="K243" i="5"/>
  <c r="G244" i="5"/>
  <c r="J244" i="5"/>
  <c r="K244" i="5"/>
  <c r="G245" i="5"/>
  <c r="J245" i="5"/>
  <c r="K245" i="5"/>
  <c r="G246" i="5"/>
  <c r="J246" i="5"/>
  <c r="K246" i="5"/>
  <c r="G247" i="5"/>
  <c r="J247" i="5"/>
  <c r="K247" i="5"/>
  <c r="G248" i="5"/>
  <c r="J248" i="5"/>
  <c r="K248" i="5"/>
  <c r="G249" i="5"/>
  <c r="J249" i="5"/>
  <c r="K249" i="5"/>
  <c r="G250" i="5"/>
  <c r="J250" i="5"/>
  <c r="K250" i="5"/>
  <c r="G251" i="5"/>
  <c r="J251" i="5"/>
  <c r="K251" i="5"/>
  <c r="G252" i="5"/>
  <c r="J252" i="5"/>
  <c r="K252" i="5"/>
  <c r="G253" i="5"/>
  <c r="J253" i="5"/>
  <c r="K253" i="5"/>
  <c r="G254" i="5"/>
  <c r="J254" i="5"/>
  <c r="K254" i="5"/>
  <c r="G255" i="5"/>
  <c r="J255" i="5"/>
  <c r="K255" i="5"/>
  <c r="G256" i="5"/>
  <c r="J256" i="5"/>
  <c r="K256" i="5"/>
  <c r="G257" i="5"/>
  <c r="J257" i="5"/>
  <c r="K257" i="5"/>
  <c r="G258" i="5"/>
  <c r="J258" i="5"/>
  <c r="K258" i="5"/>
  <c r="G259" i="5"/>
  <c r="J259" i="5"/>
  <c r="K259" i="5"/>
  <c r="G260" i="5"/>
  <c r="J260" i="5"/>
  <c r="K260" i="5"/>
  <c r="G261" i="5"/>
  <c r="J261" i="5"/>
  <c r="K261" i="5"/>
  <c r="G262" i="5"/>
  <c r="J262" i="5"/>
  <c r="K262" i="5"/>
  <c r="G263" i="5"/>
  <c r="J263" i="5"/>
  <c r="K263" i="5"/>
  <c r="G264" i="5"/>
  <c r="J264" i="5"/>
  <c r="K264" i="5"/>
  <c r="G265" i="5"/>
  <c r="J265" i="5"/>
  <c r="K265" i="5"/>
  <c r="G266" i="5"/>
  <c r="J266" i="5"/>
  <c r="K266" i="5"/>
  <c r="G267" i="5"/>
  <c r="J267" i="5"/>
  <c r="K267" i="5"/>
  <c r="G268" i="5"/>
  <c r="J268" i="5"/>
  <c r="K268" i="5"/>
  <c r="G269" i="5"/>
  <c r="J269" i="5"/>
  <c r="K269" i="5"/>
  <c r="G270" i="5"/>
  <c r="J270" i="5"/>
  <c r="K270" i="5"/>
  <c r="G271" i="5"/>
  <c r="J271" i="5"/>
  <c r="K271" i="5"/>
  <c r="G272" i="5"/>
  <c r="J272" i="5"/>
  <c r="K272" i="5"/>
  <c r="G273" i="5"/>
  <c r="J273" i="5"/>
  <c r="K273" i="5"/>
  <c r="G274" i="5"/>
  <c r="J274" i="5"/>
  <c r="K274" i="5"/>
  <c r="G275" i="5"/>
  <c r="J275" i="5"/>
  <c r="K275" i="5"/>
  <c r="G276" i="5"/>
  <c r="H276" i="5"/>
  <c r="J276" i="5"/>
  <c r="K276" i="5"/>
  <c r="G277" i="5"/>
  <c r="J277" i="5"/>
  <c r="K277" i="5"/>
  <c r="G278" i="5"/>
  <c r="J278" i="5"/>
  <c r="K278" i="5"/>
  <c r="G279" i="5"/>
  <c r="J279" i="5"/>
  <c r="K279" i="5"/>
  <c r="G280" i="5"/>
  <c r="J280" i="5"/>
  <c r="K280" i="5"/>
  <c r="G281" i="5"/>
  <c r="J281" i="5"/>
  <c r="K281" i="5"/>
  <c r="G282" i="5"/>
  <c r="J282" i="5"/>
  <c r="K282" i="5"/>
  <c r="G283" i="5"/>
  <c r="J283" i="5"/>
  <c r="K283" i="5"/>
  <c r="G284" i="5"/>
  <c r="J284" i="5"/>
  <c r="K284" i="5"/>
  <c r="G285" i="5"/>
  <c r="J285" i="5"/>
  <c r="K285" i="5"/>
  <c r="G286" i="5"/>
  <c r="J286" i="5"/>
  <c r="K286" i="5"/>
  <c r="G287" i="5"/>
  <c r="J287" i="5"/>
  <c r="K287" i="5"/>
  <c r="G288" i="5"/>
  <c r="J288" i="5"/>
  <c r="K288" i="5"/>
  <c r="G289" i="5"/>
  <c r="J289" i="5"/>
  <c r="K289" i="5"/>
  <c r="G290" i="5"/>
  <c r="J290" i="5"/>
  <c r="K290" i="5"/>
  <c r="G291" i="5"/>
  <c r="J291" i="5"/>
  <c r="K291" i="5"/>
  <c r="G292" i="5"/>
  <c r="J292" i="5"/>
  <c r="K292" i="5"/>
  <c r="G293" i="5"/>
  <c r="J293" i="5"/>
  <c r="K293" i="5"/>
  <c r="G294" i="5"/>
  <c r="J294" i="5"/>
  <c r="K294" i="5"/>
  <c r="G295" i="5"/>
  <c r="J295" i="5"/>
  <c r="K295" i="5"/>
  <c r="G296" i="5"/>
  <c r="J296" i="5"/>
  <c r="K296" i="5"/>
  <c r="G297" i="5"/>
  <c r="J297" i="5"/>
  <c r="K297" i="5"/>
  <c r="G298" i="5"/>
  <c r="J298" i="5"/>
  <c r="K298" i="5"/>
  <c r="G299" i="5"/>
  <c r="J299" i="5"/>
  <c r="K299" i="5"/>
  <c r="G300" i="5"/>
  <c r="J300" i="5"/>
  <c r="K300" i="5"/>
  <c r="G301" i="5"/>
  <c r="J301" i="5"/>
  <c r="K301" i="5"/>
  <c r="G302" i="5"/>
  <c r="J302" i="5"/>
  <c r="K302" i="5"/>
  <c r="G303" i="5"/>
  <c r="J303" i="5"/>
  <c r="K303" i="5"/>
  <c r="G304" i="5"/>
  <c r="J304" i="5"/>
  <c r="K304" i="5"/>
  <c r="G305" i="5"/>
  <c r="J305" i="5"/>
  <c r="K305" i="5"/>
  <c r="G306" i="5"/>
  <c r="J306" i="5"/>
  <c r="K306" i="5"/>
  <c r="G307" i="5"/>
  <c r="J307" i="5"/>
  <c r="K307" i="5"/>
  <c r="G308" i="5"/>
  <c r="J308" i="5"/>
  <c r="K308" i="5"/>
  <c r="G309" i="5"/>
  <c r="H309" i="5"/>
  <c r="J309" i="5"/>
  <c r="K309" i="5"/>
  <c r="G310" i="5"/>
  <c r="J310" i="5"/>
  <c r="K310" i="5"/>
  <c r="G311" i="5"/>
  <c r="J311" i="5"/>
  <c r="K311" i="5"/>
  <c r="G312" i="5"/>
  <c r="J312" i="5"/>
  <c r="K312" i="5"/>
  <c r="G313" i="5"/>
  <c r="J313" i="5"/>
  <c r="K313" i="5"/>
  <c r="G314" i="5"/>
  <c r="J314" i="5"/>
  <c r="K314" i="5"/>
  <c r="G315" i="5"/>
  <c r="J315" i="5"/>
  <c r="K315" i="5"/>
  <c r="G316" i="5"/>
  <c r="J316" i="5"/>
  <c r="K316" i="5"/>
  <c r="G317" i="5"/>
  <c r="H317" i="5"/>
  <c r="J317" i="5"/>
  <c r="K317" i="5"/>
  <c r="G318" i="5"/>
  <c r="J318" i="5"/>
  <c r="K318" i="5"/>
  <c r="G319" i="5"/>
  <c r="J319" i="5"/>
  <c r="K319" i="5"/>
  <c r="G320" i="5"/>
  <c r="J320" i="5"/>
  <c r="K320" i="5"/>
  <c r="G321" i="5"/>
  <c r="J321" i="5"/>
  <c r="K321" i="5"/>
  <c r="G322" i="5"/>
  <c r="J322" i="5"/>
  <c r="K322" i="5"/>
  <c r="G323" i="5"/>
  <c r="J323" i="5"/>
  <c r="K323" i="5"/>
  <c r="G324" i="5"/>
  <c r="J324" i="5"/>
  <c r="K324" i="5"/>
  <c r="G325" i="5"/>
  <c r="J325" i="5"/>
  <c r="K325" i="5"/>
  <c r="G326" i="5"/>
  <c r="J326" i="5"/>
  <c r="K326" i="5"/>
  <c r="G327" i="5"/>
  <c r="J327" i="5"/>
  <c r="K327" i="5"/>
  <c r="G328" i="5"/>
  <c r="J328" i="5"/>
  <c r="K328" i="5"/>
  <c r="G329" i="5"/>
  <c r="J329" i="5"/>
  <c r="K329" i="5"/>
  <c r="G330" i="5"/>
  <c r="J330" i="5"/>
  <c r="K330" i="5"/>
  <c r="G331" i="5"/>
  <c r="J331" i="5"/>
  <c r="K331" i="5"/>
  <c r="G332" i="5"/>
  <c r="J332" i="5"/>
  <c r="K332" i="5"/>
  <c r="G333" i="5"/>
  <c r="J333" i="5"/>
  <c r="K333" i="5"/>
  <c r="G334" i="5"/>
  <c r="J334" i="5"/>
  <c r="K334" i="5"/>
  <c r="G335" i="5"/>
  <c r="J335" i="5"/>
  <c r="K335" i="5"/>
  <c r="G336" i="5"/>
  <c r="J336" i="5"/>
  <c r="K336" i="5"/>
  <c r="G337" i="5"/>
  <c r="J337" i="5"/>
  <c r="K337" i="5"/>
  <c r="G338" i="5"/>
  <c r="J338" i="5"/>
  <c r="K338" i="5"/>
  <c r="G339" i="5"/>
  <c r="J339" i="5"/>
  <c r="K339" i="5"/>
  <c r="G340" i="5"/>
  <c r="J340" i="5"/>
  <c r="K340" i="5"/>
  <c r="G341" i="5"/>
  <c r="J341" i="5"/>
  <c r="K341" i="5"/>
  <c r="G342" i="5"/>
  <c r="J342" i="5"/>
  <c r="K342" i="5"/>
  <c r="G343" i="5"/>
  <c r="J343" i="5"/>
  <c r="K343" i="5"/>
  <c r="G344" i="5"/>
  <c r="J344" i="5"/>
  <c r="K344" i="5"/>
  <c r="G345" i="5"/>
  <c r="J345" i="5"/>
  <c r="K345" i="5"/>
  <c r="G346" i="5"/>
  <c r="J346" i="5"/>
  <c r="K346" i="5"/>
  <c r="G347" i="5"/>
  <c r="J347" i="5"/>
  <c r="K347" i="5"/>
  <c r="G348" i="5"/>
  <c r="J348" i="5"/>
  <c r="K348" i="5"/>
  <c r="G349" i="5"/>
  <c r="J349" i="5"/>
  <c r="K349" i="5"/>
  <c r="G350" i="5"/>
  <c r="J350" i="5"/>
  <c r="K350" i="5"/>
  <c r="G351" i="5"/>
  <c r="J351" i="5"/>
  <c r="K351" i="5"/>
  <c r="G352" i="5"/>
  <c r="J352" i="5"/>
  <c r="K352" i="5"/>
  <c r="G353" i="5"/>
  <c r="J353" i="5"/>
  <c r="K353" i="5"/>
  <c r="G354" i="5"/>
  <c r="J354" i="5"/>
  <c r="K354" i="5"/>
  <c r="G355" i="5"/>
  <c r="J355" i="5"/>
  <c r="K355" i="5"/>
  <c r="G356" i="5"/>
  <c r="J356" i="5"/>
  <c r="K356" i="5"/>
  <c r="G357" i="5"/>
  <c r="J357" i="5"/>
  <c r="K357" i="5"/>
  <c r="G358" i="5"/>
  <c r="J358" i="5"/>
  <c r="K358" i="5"/>
  <c r="G359" i="5"/>
  <c r="J359" i="5"/>
  <c r="K359" i="5"/>
  <c r="G360" i="5"/>
  <c r="J360" i="5"/>
  <c r="K360" i="5"/>
  <c r="G361" i="5"/>
  <c r="J361" i="5"/>
  <c r="K361" i="5"/>
  <c r="G362" i="5"/>
  <c r="J362" i="5"/>
  <c r="K362" i="5"/>
  <c r="G363" i="5"/>
  <c r="J363" i="5"/>
  <c r="K363" i="5"/>
  <c r="G364" i="5"/>
  <c r="J364" i="5"/>
  <c r="K364" i="5"/>
  <c r="G365" i="5"/>
  <c r="J365" i="5"/>
  <c r="K365" i="5"/>
  <c r="G366" i="5"/>
  <c r="J366" i="5"/>
  <c r="K366" i="5"/>
  <c r="G367" i="5"/>
  <c r="J367" i="5"/>
  <c r="K367" i="5"/>
  <c r="G368" i="5"/>
  <c r="J368" i="5"/>
  <c r="K368" i="5"/>
  <c r="G369" i="5"/>
  <c r="J369" i="5"/>
  <c r="K369" i="5"/>
  <c r="G370" i="5"/>
  <c r="J370" i="5"/>
  <c r="K370" i="5"/>
  <c r="G371" i="5"/>
  <c r="J371" i="5"/>
  <c r="K371" i="5"/>
  <c r="G372" i="5"/>
  <c r="J372" i="5"/>
  <c r="K372" i="5"/>
  <c r="G373" i="5"/>
  <c r="J373" i="5"/>
  <c r="K373" i="5"/>
  <c r="G374" i="5"/>
  <c r="J374" i="5"/>
  <c r="K374" i="5"/>
  <c r="G375" i="5"/>
  <c r="J375" i="5"/>
  <c r="K375" i="5"/>
  <c r="G376" i="5"/>
  <c r="J376" i="5"/>
  <c r="K376" i="5"/>
  <c r="G377" i="5"/>
  <c r="J377" i="5"/>
  <c r="K377" i="5"/>
  <c r="G378" i="5"/>
  <c r="J378" i="5"/>
  <c r="K378" i="5"/>
  <c r="G379" i="5"/>
  <c r="J379" i="5"/>
  <c r="K379" i="5"/>
  <c r="G380" i="5"/>
  <c r="J380" i="5"/>
  <c r="K380" i="5"/>
  <c r="G381" i="5"/>
  <c r="J381" i="5"/>
  <c r="K381" i="5"/>
  <c r="G382" i="5"/>
  <c r="J382" i="5"/>
  <c r="K382" i="5"/>
  <c r="G383" i="5"/>
  <c r="J383" i="5"/>
  <c r="K383" i="5"/>
  <c r="G384" i="5"/>
  <c r="J384" i="5"/>
  <c r="K384" i="5"/>
  <c r="G385" i="5"/>
  <c r="J385" i="5"/>
  <c r="K385" i="5"/>
  <c r="G386" i="5"/>
  <c r="J386" i="5"/>
  <c r="K386" i="5"/>
  <c r="G387" i="5"/>
  <c r="J387" i="5"/>
  <c r="K387" i="5"/>
  <c r="G388" i="5"/>
  <c r="J388" i="5"/>
  <c r="K388" i="5"/>
  <c r="G389" i="5"/>
  <c r="J389" i="5"/>
  <c r="K389" i="5"/>
  <c r="G390" i="5"/>
  <c r="J390" i="5"/>
  <c r="K390" i="5"/>
  <c r="G391" i="5"/>
  <c r="J391" i="5"/>
  <c r="K391" i="5"/>
  <c r="G392" i="5"/>
  <c r="J392" i="5"/>
  <c r="K392" i="5"/>
  <c r="G393" i="5"/>
  <c r="J393" i="5"/>
  <c r="K393" i="5"/>
  <c r="G394" i="5"/>
  <c r="J394" i="5"/>
  <c r="K394" i="5"/>
  <c r="G395" i="5"/>
  <c r="J395" i="5"/>
  <c r="K395" i="5"/>
  <c r="G396" i="5"/>
  <c r="J396" i="5"/>
  <c r="K396" i="5"/>
  <c r="G397" i="5"/>
  <c r="J397" i="5"/>
  <c r="K397" i="5"/>
  <c r="G398" i="5"/>
  <c r="J398" i="5"/>
  <c r="K398" i="5"/>
  <c r="G399" i="5"/>
  <c r="J399" i="5"/>
  <c r="K399" i="5"/>
  <c r="G400" i="5"/>
  <c r="J400" i="5"/>
  <c r="K400" i="5"/>
  <c r="G401" i="5"/>
  <c r="J401" i="5"/>
  <c r="K401" i="5"/>
  <c r="G402" i="5"/>
  <c r="J402" i="5"/>
  <c r="K402" i="5"/>
  <c r="G403" i="5"/>
  <c r="J403" i="5"/>
  <c r="K403" i="5"/>
  <c r="G404" i="5"/>
  <c r="J404" i="5"/>
  <c r="K404" i="5"/>
  <c r="G405" i="5"/>
  <c r="J405" i="5"/>
  <c r="K405" i="5"/>
  <c r="G406" i="5"/>
  <c r="J406" i="5"/>
  <c r="K406" i="5"/>
  <c r="G407" i="5"/>
  <c r="J407" i="5"/>
  <c r="K407" i="5"/>
  <c r="G408" i="5"/>
  <c r="J408" i="5"/>
  <c r="K408" i="5"/>
  <c r="G409" i="5"/>
  <c r="J409" i="5"/>
  <c r="K409" i="5"/>
  <c r="G410" i="5"/>
  <c r="J410" i="5"/>
  <c r="K410" i="5"/>
  <c r="G411" i="5"/>
  <c r="J411" i="5"/>
  <c r="K411" i="5"/>
  <c r="G412" i="5"/>
  <c r="J412" i="5"/>
  <c r="K412" i="5"/>
  <c r="G413" i="5"/>
  <c r="J413" i="5"/>
  <c r="K413" i="5"/>
  <c r="G414" i="5"/>
  <c r="J414" i="5"/>
  <c r="K414" i="5"/>
  <c r="G415" i="5"/>
  <c r="J415" i="5"/>
  <c r="K415" i="5"/>
  <c r="G416" i="5"/>
  <c r="J416" i="5"/>
  <c r="K416" i="5"/>
  <c r="G417" i="5"/>
  <c r="J417" i="5"/>
  <c r="K417" i="5"/>
  <c r="G418" i="5"/>
  <c r="J418" i="5"/>
  <c r="K418" i="5"/>
  <c r="G419" i="5"/>
  <c r="J419" i="5"/>
  <c r="K419" i="5"/>
  <c r="G420" i="5"/>
  <c r="H420" i="5"/>
  <c r="J420" i="5"/>
  <c r="K420" i="5"/>
  <c r="G421" i="5"/>
  <c r="J421" i="5"/>
  <c r="K421" i="5"/>
  <c r="G422" i="5"/>
  <c r="J422" i="5"/>
  <c r="K422" i="5"/>
  <c r="G423" i="5"/>
  <c r="J423" i="5"/>
  <c r="K423" i="5"/>
  <c r="G424" i="5"/>
  <c r="J424" i="5"/>
  <c r="K424" i="5"/>
  <c r="G425" i="5"/>
  <c r="J425" i="5"/>
  <c r="K425" i="5"/>
  <c r="G426" i="5"/>
  <c r="J426" i="5"/>
  <c r="K426" i="5"/>
  <c r="G427" i="5"/>
  <c r="J427" i="5"/>
  <c r="K427" i="5"/>
  <c r="G428" i="5"/>
  <c r="J428" i="5"/>
  <c r="K428" i="5"/>
  <c r="G429" i="5"/>
  <c r="J429" i="5"/>
  <c r="K429" i="5"/>
  <c r="G430" i="5"/>
  <c r="J430" i="5"/>
  <c r="K430" i="5"/>
  <c r="G431" i="5"/>
  <c r="J431" i="5"/>
  <c r="K431" i="5"/>
  <c r="G432" i="5"/>
  <c r="J432" i="5"/>
  <c r="K432" i="5"/>
  <c r="G433" i="5"/>
  <c r="J433" i="5"/>
  <c r="K433" i="5"/>
  <c r="G434" i="5"/>
  <c r="J434" i="5"/>
  <c r="K434" i="5"/>
  <c r="G435" i="5"/>
  <c r="J435" i="5"/>
  <c r="K435" i="5"/>
  <c r="G436" i="5"/>
  <c r="J436" i="5"/>
  <c r="K436" i="5"/>
  <c r="G437" i="5"/>
  <c r="J437" i="5"/>
  <c r="K437" i="5"/>
  <c r="G438" i="5"/>
  <c r="J438" i="5"/>
  <c r="K438" i="5"/>
  <c r="G439" i="5"/>
  <c r="J439" i="5"/>
  <c r="K439" i="5"/>
  <c r="G440" i="5"/>
  <c r="J440" i="5"/>
  <c r="K440" i="5"/>
  <c r="G441" i="5"/>
  <c r="J441" i="5"/>
  <c r="K441" i="5"/>
  <c r="G442" i="5"/>
  <c r="J442" i="5"/>
  <c r="K442" i="5"/>
  <c r="G443" i="5"/>
  <c r="J443" i="5"/>
  <c r="K443" i="5"/>
  <c r="G444" i="5"/>
  <c r="J444" i="5"/>
  <c r="K444" i="5"/>
  <c r="G445" i="5"/>
  <c r="J445" i="5"/>
  <c r="K445" i="5"/>
  <c r="G446" i="5"/>
  <c r="J446" i="5"/>
  <c r="K446" i="5"/>
  <c r="G447" i="5"/>
  <c r="J447" i="5"/>
  <c r="K447" i="5"/>
  <c r="G448" i="5"/>
  <c r="J448" i="5"/>
  <c r="K448" i="5"/>
  <c r="G449" i="5"/>
  <c r="J449" i="5"/>
  <c r="K449" i="5"/>
  <c r="G450" i="5"/>
  <c r="J450" i="5"/>
  <c r="K450" i="5"/>
  <c r="G451" i="5"/>
  <c r="J451" i="5"/>
  <c r="K451" i="5"/>
  <c r="G452" i="5"/>
  <c r="J452" i="5"/>
  <c r="K452" i="5"/>
  <c r="G453" i="5"/>
  <c r="J453" i="5"/>
  <c r="K453" i="5"/>
  <c r="G454" i="5"/>
  <c r="J454" i="5"/>
  <c r="K454" i="5"/>
  <c r="G455" i="5"/>
  <c r="J455" i="5"/>
  <c r="K455" i="5"/>
  <c r="G456" i="5"/>
  <c r="J456" i="5"/>
  <c r="K456" i="5"/>
  <c r="G457" i="5"/>
  <c r="J457" i="5"/>
  <c r="K457" i="5"/>
  <c r="G458" i="5"/>
  <c r="J458" i="5"/>
  <c r="K458" i="5"/>
  <c r="G459" i="5"/>
  <c r="J459" i="5"/>
  <c r="K459" i="5"/>
  <c r="G460" i="5"/>
  <c r="J460" i="5"/>
  <c r="K460" i="5"/>
  <c r="G461" i="5"/>
  <c r="J461" i="5"/>
  <c r="K461" i="5"/>
  <c r="G462" i="5"/>
  <c r="J462" i="5"/>
  <c r="K462" i="5"/>
  <c r="G463" i="5"/>
  <c r="J463" i="5"/>
  <c r="K463" i="5"/>
  <c r="G464" i="5"/>
  <c r="J464" i="5"/>
  <c r="K464" i="5"/>
  <c r="G465" i="5"/>
  <c r="J465" i="5"/>
  <c r="K465" i="5"/>
  <c r="G466" i="5"/>
  <c r="J466" i="5"/>
  <c r="K466" i="5"/>
  <c r="G467" i="5"/>
  <c r="J467" i="5"/>
  <c r="K467" i="5"/>
  <c r="G468" i="5"/>
  <c r="J468" i="5"/>
  <c r="K468" i="5"/>
  <c r="G469" i="5"/>
  <c r="J469" i="5"/>
  <c r="K469" i="5"/>
  <c r="G470" i="5"/>
  <c r="J470" i="5"/>
  <c r="K470" i="5"/>
  <c r="G471" i="5"/>
  <c r="J471" i="5"/>
  <c r="K471" i="5"/>
  <c r="G472" i="5"/>
  <c r="J472" i="5"/>
  <c r="K472" i="5"/>
  <c r="G473" i="5"/>
  <c r="J473" i="5"/>
  <c r="K473" i="5"/>
  <c r="G474" i="5"/>
  <c r="J474" i="5"/>
  <c r="K474" i="5"/>
  <c r="G475" i="5"/>
  <c r="J475" i="5"/>
  <c r="K475" i="5"/>
  <c r="G476" i="5"/>
  <c r="J476" i="5"/>
  <c r="K476" i="5"/>
  <c r="G477" i="5"/>
  <c r="J477" i="5"/>
  <c r="K477" i="5"/>
  <c r="G478" i="5"/>
  <c r="J478" i="5"/>
  <c r="K478" i="5"/>
  <c r="G479" i="5"/>
  <c r="J479" i="5"/>
  <c r="K479" i="5"/>
  <c r="G480" i="5"/>
  <c r="J480" i="5"/>
  <c r="K480" i="5"/>
  <c r="G481" i="5"/>
  <c r="J481" i="5"/>
  <c r="K481" i="5"/>
  <c r="G482" i="5"/>
  <c r="J482" i="5"/>
  <c r="K482" i="5"/>
  <c r="G483" i="5"/>
  <c r="J483" i="5"/>
  <c r="K483" i="5"/>
  <c r="G484" i="5"/>
  <c r="J484" i="5"/>
  <c r="K484" i="5"/>
  <c r="G485" i="5"/>
  <c r="J485" i="5"/>
  <c r="K485" i="5"/>
  <c r="G486" i="5"/>
  <c r="J486" i="5"/>
  <c r="K486" i="5"/>
  <c r="G487" i="5"/>
  <c r="J487" i="5"/>
  <c r="K487" i="5"/>
  <c r="G488" i="5"/>
  <c r="J488" i="5"/>
  <c r="K488" i="5"/>
  <c r="G489" i="5"/>
  <c r="J489" i="5"/>
  <c r="K489" i="5"/>
  <c r="G490" i="5"/>
  <c r="J490" i="5"/>
  <c r="K490" i="5"/>
  <c r="G491" i="5"/>
  <c r="J491" i="5"/>
  <c r="K491" i="5"/>
  <c r="G492" i="5"/>
  <c r="J492" i="5"/>
  <c r="K492" i="5"/>
  <c r="G493" i="5"/>
  <c r="H493" i="5"/>
  <c r="J493" i="5"/>
  <c r="K493" i="5"/>
  <c r="G494" i="5"/>
  <c r="J494" i="5"/>
  <c r="K494" i="5"/>
  <c r="G495" i="5"/>
  <c r="J495" i="5"/>
  <c r="K495" i="5"/>
  <c r="G496" i="5"/>
  <c r="J496" i="5"/>
  <c r="K496" i="5"/>
  <c r="G497" i="5"/>
  <c r="J497" i="5"/>
  <c r="K497" i="5"/>
  <c r="G498" i="5"/>
  <c r="J498" i="5"/>
  <c r="K498" i="5"/>
  <c r="G499" i="5"/>
  <c r="J499" i="5"/>
  <c r="K499" i="5"/>
  <c r="G500" i="5"/>
  <c r="J500" i="5"/>
  <c r="K500" i="5"/>
  <c r="G501" i="5"/>
  <c r="J501" i="5"/>
  <c r="K501" i="5"/>
  <c r="G502" i="5"/>
  <c r="J502" i="5"/>
  <c r="K502" i="5"/>
  <c r="G503" i="5"/>
  <c r="J503" i="5"/>
  <c r="K503" i="5"/>
  <c r="K4" i="5"/>
  <c r="J4" i="5"/>
  <c r="G4" i="5"/>
  <c r="E3" i="5"/>
  <c r="D3" i="5"/>
  <c r="C3" i="5"/>
  <c r="G5" i="4"/>
  <c r="J5" i="4"/>
  <c r="G6" i="4"/>
  <c r="J6" i="4"/>
  <c r="G7" i="4"/>
  <c r="J7" i="4"/>
  <c r="G8" i="4"/>
  <c r="J8" i="4"/>
  <c r="G9" i="4"/>
  <c r="J9" i="4"/>
  <c r="G10" i="4"/>
  <c r="J10" i="4"/>
  <c r="G11" i="4"/>
  <c r="J11" i="4"/>
  <c r="G12" i="4"/>
  <c r="J12" i="4"/>
  <c r="G13" i="4"/>
  <c r="J13" i="4"/>
  <c r="G14" i="4"/>
  <c r="J14" i="4"/>
  <c r="G15" i="4"/>
  <c r="J15" i="4"/>
  <c r="G16" i="4"/>
  <c r="J16" i="4"/>
  <c r="G17" i="4"/>
  <c r="J17" i="4"/>
  <c r="G18" i="4"/>
  <c r="J18" i="4"/>
  <c r="G19" i="4"/>
  <c r="J19" i="4"/>
  <c r="G20" i="4"/>
  <c r="J20" i="4"/>
  <c r="G21" i="4"/>
  <c r="J21" i="4"/>
  <c r="G22" i="4"/>
  <c r="J22" i="4"/>
  <c r="G23" i="4"/>
  <c r="J23" i="4"/>
  <c r="G24" i="4"/>
  <c r="J24" i="4"/>
  <c r="G25" i="4"/>
  <c r="J25" i="4"/>
  <c r="G26" i="4"/>
  <c r="J26" i="4"/>
  <c r="G27" i="4"/>
  <c r="J27" i="4"/>
  <c r="G28" i="4"/>
  <c r="J28" i="4"/>
  <c r="G29" i="4"/>
  <c r="J29" i="4"/>
  <c r="G30" i="4"/>
  <c r="J30" i="4"/>
  <c r="G31" i="4"/>
  <c r="J31" i="4"/>
  <c r="G32" i="4"/>
  <c r="J32" i="4"/>
  <c r="G33" i="4"/>
  <c r="J33" i="4"/>
  <c r="G34" i="4"/>
  <c r="J34" i="4"/>
  <c r="G35" i="4"/>
  <c r="J35" i="4"/>
  <c r="G36" i="4"/>
  <c r="J36" i="4"/>
  <c r="G37" i="4"/>
  <c r="J37" i="4"/>
  <c r="G38" i="4"/>
  <c r="J38" i="4"/>
  <c r="G39" i="4"/>
  <c r="J39" i="4"/>
  <c r="G40" i="4"/>
  <c r="J40" i="4"/>
  <c r="G41" i="4"/>
  <c r="J41" i="4"/>
  <c r="G42" i="4"/>
  <c r="J42" i="4"/>
  <c r="G43" i="4"/>
  <c r="J43" i="4"/>
  <c r="G44" i="4"/>
  <c r="J44" i="4"/>
  <c r="G45" i="4"/>
  <c r="J45" i="4"/>
  <c r="G46" i="4"/>
  <c r="J46" i="4"/>
  <c r="G47" i="4"/>
  <c r="J47" i="4"/>
  <c r="G48" i="4"/>
  <c r="J48" i="4"/>
  <c r="G49" i="4"/>
  <c r="J49" i="4"/>
  <c r="G50" i="4"/>
  <c r="J50" i="4"/>
  <c r="G51" i="4"/>
  <c r="J51" i="4"/>
  <c r="G52" i="4"/>
  <c r="J52" i="4"/>
  <c r="G53" i="4"/>
  <c r="J53" i="4"/>
  <c r="G54" i="4"/>
  <c r="J54" i="4"/>
  <c r="G55" i="4"/>
  <c r="J55" i="4"/>
  <c r="G56" i="4"/>
  <c r="H56" i="4"/>
  <c r="J56" i="4"/>
  <c r="G57" i="4"/>
  <c r="J57" i="4"/>
  <c r="G58" i="4"/>
  <c r="J58" i="4"/>
  <c r="G59" i="4"/>
  <c r="J59" i="4"/>
  <c r="G60" i="4"/>
  <c r="J60" i="4"/>
  <c r="G61" i="4"/>
  <c r="J61" i="4"/>
  <c r="G62" i="4"/>
  <c r="J62" i="4"/>
  <c r="G63" i="4"/>
  <c r="J63" i="4"/>
  <c r="G64" i="4"/>
  <c r="J64" i="4"/>
  <c r="G65" i="4"/>
  <c r="J65" i="4"/>
  <c r="G66" i="4"/>
  <c r="J66" i="4"/>
  <c r="G67" i="4"/>
  <c r="J67" i="4"/>
  <c r="G68" i="4"/>
  <c r="J68" i="4"/>
  <c r="G69" i="4"/>
  <c r="J69" i="4"/>
  <c r="G70" i="4"/>
  <c r="J70" i="4"/>
  <c r="G71" i="4"/>
  <c r="J71" i="4"/>
  <c r="G72" i="4"/>
  <c r="H72" i="4"/>
  <c r="J72" i="4"/>
  <c r="G73" i="4"/>
  <c r="J73" i="4"/>
  <c r="G74" i="4"/>
  <c r="J74" i="4"/>
  <c r="G75" i="4"/>
  <c r="J75" i="4"/>
  <c r="G76" i="4"/>
  <c r="J76" i="4"/>
  <c r="G77" i="4"/>
  <c r="J77" i="4"/>
  <c r="G78" i="4"/>
  <c r="J78" i="4"/>
  <c r="G79" i="4"/>
  <c r="J79" i="4"/>
  <c r="G80" i="4"/>
  <c r="J80" i="4"/>
  <c r="G81" i="4"/>
  <c r="J81" i="4"/>
  <c r="G82" i="4"/>
  <c r="J82" i="4"/>
  <c r="G83" i="4"/>
  <c r="J83" i="4"/>
  <c r="G84" i="4"/>
  <c r="J84" i="4"/>
  <c r="G85" i="4"/>
  <c r="J85" i="4"/>
  <c r="G86" i="4"/>
  <c r="J86" i="4"/>
  <c r="G87" i="4"/>
  <c r="J87" i="4"/>
  <c r="G88" i="4"/>
  <c r="J88" i="4"/>
  <c r="G89" i="4"/>
  <c r="J89" i="4"/>
  <c r="G90" i="4"/>
  <c r="J90" i="4"/>
  <c r="G91" i="4"/>
  <c r="J91" i="4"/>
  <c r="G92" i="4"/>
  <c r="J92" i="4"/>
  <c r="G93" i="4"/>
  <c r="J93" i="4"/>
  <c r="G94" i="4"/>
  <c r="J94" i="4"/>
  <c r="G95" i="4"/>
  <c r="J95" i="4"/>
  <c r="G96" i="4"/>
  <c r="J96" i="4"/>
  <c r="G97" i="4"/>
  <c r="J97" i="4"/>
  <c r="G98" i="4"/>
  <c r="J98" i="4"/>
  <c r="G99" i="4"/>
  <c r="J99" i="4"/>
  <c r="G100" i="4"/>
  <c r="J100" i="4"/>
  <c r="G101" i="4"/>
  <c r="J101" i="4"/>
  <c r="G102" i="4"/>
  <c r="J102" i="4"/>
  <c r="G103" i="4"/>
  <c r="J103" i="4"/>
  <c r="G104" i="4"/>
  <c r="J104" i="4"/>
  <c r="G105" i="4"/>
  <c r="J105" i="4"/>
  <c r="G106" i="4"/>
  <c r="J106" i="4"/>
  <c r="G107" i="4"/>
  <c r="J107" i="4"/>
  <c r="G108" i="4"/>
  <c r="J108" i="4"/>
  <c r="G109" i="4"/>
  <c r="J109" i="4"/>
  <c r="G110" i="4"/>
  <c r="J110" i="4"/>
  <c r="G111" i="4"/>
  <c r="J111" i="4"/>
  <c r="G112" i="4"/>
  <c r="J112" i="4"/>
  <c r="G113" i="4"/>
  <c r="J113" i="4"/>
  <c r="G114" i="4"/>
  <c r="J114" i="4"/>
  <c r="G115" i="4"/>
  <c r="J115" i="4"/>
  <c r="G116" i="4"/>
  <c r="J116" i="4"/>
  <c r="G117" i="4"/>
  <c r="J117" i="4"/>
  <c r="G118" i="4"/>
  <c r="J118" i="4"/>
  <c r="G119" i="4"/>
  <c r="J119" i="4"/>
  <c r="G120" i="4"/>
  <c r="J120" i="4"/>
  <c r="G121" i="4"/>
  <c r="J121" i="4"/>
  <c r="G122" i="4"/>
  <c r="J122" i="4"/>
  <c r="G123" i="4"/>
  <c r="J123" i="4"/>
  <c r="G124" i="4"/>
  <c r="J124" i="4"/>
  <c r="G125" i="4"/>
  <c r="J125" i="4"/>
  <c r="G126" i="4"/>
  <c r="J126" i="4"/>
  <c r="G127" i="4"/>
  <c r="J127" i="4"/>
  <c r="G128" i="4"/>
  <c r="J128" i="4"/>
  <c r="G129" i="4"/>
  <c r="J129" i="4"/>
  <c r="G130" i="4"/>
  <c r="J130" i="4"/>
  <c r="G131" i="4"/>
  <c r="J131" i="4"/>
  <c r="G132" i="4"/>
  <c r="J132" i="4"/>
  <c r="G133" i="4"/>
  <c r="J133" i="4"/>
  <c r="G134" i="4"/>
  <c r="J134" i="4"/>
  <c r="G135" i="4"/>
  <c r="J135" i="4"/>
  <c r="G136" i="4"/>
  <c r="J136" i="4"/>
  <c r="G137" i="4"/>
  <c r="J137" i="4"/>
  <c r="G138" i="4"/>
  <c r="J138" i="4"/>
  <c r="G139" i="4"/>
  <c r="J139" i="4"/>
  <c r="G140" i="4"/>
  <c r="J140" i="4"/>
  <c r="G141" i="4"/>
  <c r="J141" i="4"/>
  <c r="G142" i="4"/>
  <c r="J142" i="4"/>
  <c r="G143" i="4"/>
  <c r="J143" i="4"/>
  <c r="G144" i="4"/>
  <c r="J144" i="4"/>
  <c r="G145" i="4"/>
  <c r="J145" i="4"/>
  <c r="G146" i="4"/>
  <c r="J146" i="4"/>
  <c r="G147" i="4"/>
  <c r="J147" i="4"/>
  <c r="G148" i="4"/>
  <c r="J148" i="4"/>
  <c r="G149" i="4"/>
  <c r="J149" i="4"/>
  <c r="G150" i="4"/>
  <c r="J150" i="4"/>
  <c r="G151" i="4"/>
  <c r="J151" i="4"/>
  <c r="G152" i="4"/>
  <c r="J152" i="4"/>
  <c r="G153" i="4"/>
  <c r="J153" i="4"/>
  <c r="G154" i="4"/>
  <c r="J154" i="4"/>
  <c r="G155" i="4"/>
  <c r="J155" i="4"/>
  <c r="G156" i="4"/>
  <c r="J156" i="4"/>
  <c r="G157" i="4"/>
  <c r="J157" i="4"/>
  <c r="G158" i="4"/>
  <c r="J158" i="4"/>
  <c r="G159" i="4"/>
  <c r="J159" i="4"/>
  <c r="G160" i="4"/>
  <c r="J160" i="4"/>
  <c r="G161" i="4"/>
  <c r="J161" i="4"/>
  <c r="G162" i="4"/>
  <c r="J162" i="4"/>
  <c r="G163" i="4"/>
  <c r="J163" i="4"/>
  <c r="G164" i="4"/>
  <c r="J164" i="4"/>
  <c r="G165" i="4"/>
  <c r="J165" i="4"/>
  <c r="G166" i="4"/>
  <c r="J166" i="4"/>
  <c r="G167" i="4"/>
  <c r="J167" i="4"/>
  <c r="G168" i="4"/>
  <c r="J168" i="4"/>
  <c r="G169" i="4"/>
  <c r="J169" i="4"/>
  <c r="G170" i="4"/>
  <c r="J170" i="4"/>
  <c r="G171" i="4"/>
  <c r="J171" i="4"/>
  <c r="G172" i="4"/>
  <c r="J172" i="4"/>
  <c r="G173" i="4"/>
  <c r="J173" i="4"/>
  <c r="G174" i="4"/>
  <c r="J174" i="4"/>
  <c r="G175" i="4"/>
  <c r="J175" i="4"/>
  <c r="G176" i="4"/>
  <c r="J176" i="4"/>
  <c r="G177" i="4"/>
  <c r="J177" i="4"/>
  <c r="G178" i="4"/>
  <c r="J178" i="4"/>
  <c r="G179" i="4"/>
  <c r="J179" i="4"/>
  <c r="G180" i="4"/>
  <c r="J180" i="4"/>
  <c r="G181" i="4"/>
  <c r="J181" i="4"/>
  <c r="G182" i="4"/>
  <c r="J182" i="4"/>
  <c r="G183" i="4"/>
  <c r="J183" i="4"/>
  <c r="G184" i="4"/>
  <c r="J184" i="4"/>
  <c r="G185" i="4"/>
  <c r="J185" i="4"/>
  <c r="G186" i="4"/>
  <c r="J186" i="4"/>
  <c r="G187" i="4"/>
  <c r="J187" i="4"/>
  <c r="G188" i="4"/>
  <c r="J188" i="4"/>
  <c r="G189" i="4"/>
  <c r="J189" i="4"/>
  <c r="G190" i="4"/>
  <c r="J190" i="4"/>
  <c r="G191" i="4"/>
  <c r="J191" i="4"/>
  <c r="G192" i="4"/>
  <c r="J192" i="4"/>
  <c r="G193" i="4"/>
  <c r="H193" i="4"/>
  <c r="J193" i="4"/>
  <c r="G194" i="4"/>
  <c r="J194" i="4"/>
  <c r="G195" i="4"/>
  <c r="J195" i="4"/>
  <c r="G196" i="4"/>
  <c r="J196" i="4"/>
  <c r="G197" i="4"/>
  <c r="J197" i="4"/>
  <c r="G198" i="4"/>
  <c r="J198" i="4"/>
  <c r="G199" i="4"/>
  <c r="J199" i="4"/>
  <c r="G200" i="4"/>
  <c r="J200" i="4"/>
  <c r="G201" i="4"/>
  <c r="J201" i="4"/>
  <c r="G202" i="4"/>
  <c r="J202" i="4"/>
  <c r="G203" i="4"/>
  <c r="J203" i="4"/>
  <c r="G204" i="4"/>
  <c r="J204" i="4"/>
  <c r="G205" i="4"/>
  <c r="J205" i="4"/>
  <c r="G206" i="4"/>
  <c r="J206" i="4"/>
  <c r="G207" i="4"/>
  <c r="J207" i="4"/>
  <c r="G208" i="4"/>
  <c r="J208" i="4"/>
  <c r="G209" i="4"/>
  <c r="J209" i="4"/>
  <c r="G210" i="4"/>
  <c r="J210" i="4"/>
  <c r="G211" i="4"/>
  <c r="J211" i="4"/>
  <c r="G212" i="4"/>
  <c r="J212" i="4"/>
  <c r="G213" i="4"/>
  <c r="J213" i="4"/>
  <c r="G214" i="4"/>
  <c r="J214" i="4"/>
  <c r="G215" i="4"/>
  <c r="J215" i="4"/>
  <c r="G216" i="4"/>
  <c r="J216" i="4"/>
  <c r="G217" i="4"/>
  <c r="H217" i="4"/>
  <c r="J217" i="4"/>
  <c r="G218" i="4"/>
  <c r="J218" i="4"/>
  <c r="G219" i="4"/>
  <c r="J219" i="4"/>
  <c r="G220" i="4"/>
  <c r="J220" i="4"/>
  <c r="G221" i="4"/>
  <c r="J221" i="4"/>
  <c r="G222" i="4"/>
  <c r="J222" i="4"/>
  <c r="G223" i="4"/>
  <c r="J223" i="4"/>
  <c r="G224" i="4"/>
  <c r="J224" i="4"/>
  <c r="G225" i="4"/>
  <c r="J225" i="4"/>
  <c r="G226" i="4"/>
  <c r="J226" i="4"/>
  <c r="G227" i="4"/>
  <c r="H227" i="4"/>
  <c r="J227" i="4"/>
  <c r="G228" i="4"/>
  <c r="J228" i="4"/>
  <c r="G229" i="4"/>
  <c r="J229" i="4"/>
  <c r="G230" i="4"/>
  <c r="J230" i="4"/>
  <c r="G231" i="4"/>
  <c r="J231" i="4"/>
  <c r="G232" i="4"/>
  <c r="J232" i="4"/>
  <c r="G233" i="4"/>
  <c r="J233" i="4"/>
  <c r="G234" i="4"/>
  <c r="J234" i="4"/>
  <c r="G235" i="4"/>
  <c r="J235" i="4"/>
  <c r="G236" i="4"/>
  <c r="J236" i="4"/>
  <c r="G237" i="4"/>
  <c r="J237" i="4"/>
  <c r="G238" i="4"/>
  <c r="J238" i="4"/>
  <c r="G239" i="4"/>
  <c r="J239" i="4"/>
  <c r="G240" i="4"/>
  <c r="J240" i="4"/>
  <c r="G241" i="4"/>
  <c r="J241" i="4"/>
  <c r="G242" i="4"/>
  <c r="J242" i="4"/>
  <c r="G243" i="4"/>
  <c r="J243" i="4"/>
  <c r="G244" i="4"/>
  <c r="J244" i="4"/>
  <c r="G245" i="4"/>
  <c r="J245" i="4"/>
  <c r="G246" i="4"/>
  <c r="J246" i="4"/>
  <c r="G247" i="4"/>
  <c r="J247" i="4"/>
  <c r="G248" i="4"/>
  <c r="J248" i="4"/>
  <c r="G249" i="4"/>
  <c r="J249" i="4"/>
  <c r="G250" i="4"/>
  <c r="J250" i="4"/>
  <c r="G251" i="4"/>
  <c r="J251" i="4"/>
  <c r="G252" i="4"/>
  <c r="J252" i="4"/>
  <c r="G253" i="4"/>
  <c r="J253" i="4"/>
  <c r="G254" i="4"/>
  <c r="J254" i="4"/>
  <c r="G255" i="4"/>
  <c r="J255" i="4"/>
  <c r="G256" i="4"/>
  <c r="J256" i="4"/>
  <c r="G257" i="4"/>
  <c r="J257" i="4"/>
  <c r="G258" i="4"/>
  <c r="J258" i="4"/>
  <c r="G259" i="4"/>
  <c r="J259" i="4"/>
  <c r="G260" i="4"/>
  <c r="J260" i="4"/>
  <c r="G261" i="4"/>
  <c r="J261" i="4"/>
  <c r="G262" i="4"/>
  <c r="J262" i="4"/>
  <c r="G263" i="4"/>
  <c r="J263" i="4"/>
  <c r="G264" i="4"/>
  <c r="J264" i="4"/>
  <c r="G265" i="4"/>
  <c r="J265" i="4"/>
  <c r="G266" i="4"/>
  <c r="J266" i="4"/>
  <c r="G267" i="4"/>
  <c r="J267" i="4"/>
  <c r="G268" i="4"/>
  <c r="J268" i="4"/>
  <c r="G269" i="4"/>
  <c r="J269" i="4"/>
  <c r="G270" i="4"/>
  <c r="J270" i="4"/>
  <c r="G271" i="4"/>
  <c r="J271" i="4"/>
  <c r="G272" i="4"/>
  <c r="J272" i="4"/>
  <c r="G273" i="4"/>
  <c r="J273" i="4"/>
  <c r="G274" i="4"/>
  <c r="J274" i="4"/>
  <c r="G275" i="4"/>
  <c r="J275" i="4"/>
  <c r="G276" i="4"/>
  <c r="H276" i="4"/>
  <c r="J276" i="4"/>
  <c r="G277" i="4"/>
  <c r="J277" i="4"/>
  <c r="G278" i="4"/>
  <c r="J278" i="4"/>
  <c r="G279" i="4"/>
  <c r="J279" i="4"/>
  <c r="G280" i="4"/>
  <c r="J280" i="4"/>
  <c r="G281" i="4"/>
  <c r="J281" i="4"/>
  <c r="G282" i="4"/>
  <c r="J282" i="4"/>
  <c r="G283" i="4"/>
  <c r="J283" i="4"/>
  <c r="G284" i="4"/>
  <c r="J284" i="4"/>
  <c r="G285" i="4"/>
  <c r="J285" i="4"/>
  <c r="G286" i="4"/>
  <c r="J286" i="4"/>
  <c r="G287" i="4"/>
  <c r="J287" i="4"/>
  <c r="G288" i="4"/>
  <c r="J288" i="4"/>
  <c r="G289" i="4"/>
  <c r="J289" i="4"/>
  <c r="G290" i="4"/>
  <c r="J290" i="4"/>
  <c r="G291" i="4"/>
  <c r="J291" i="4"/>
  <c r="G292" i="4"/>
  <c r="J292" i="4"/>
  <c r="G293" i="4"/>
  <c r="J293" i="4"/>
  <c r="G294" i="4"/>
  <c r="J294" i="4"/>
  <c r="G295" i="4"/>
  <c r="J295" i="4"/>
  <c r="G296" i="4"/>
  <c r="J296" i="4"/>
  <c r="G297" i="4"/>
  <c r="J297" i="4"/>
  <c r="G298" i="4"/>
  <c r="J298" i="4"/>
  <c r="G299" i="4"/>
  <c r="J299" i="4"/>
  <c r="G300" i="4"/>
  <c r="J300" i="4"/>
  <c r="G301" i="4"/>
  <c r="J301" i="4"/>
  <c r="G302" i="4"/>
  <c r="J302" i="4"/>
  <c r="G303" i="4"/>
  <c r="J303" i="4"/>
  <c r="G304" i="4"/>
  <c r="J304" i="4"/>
  <c r="G305" i="4"/>
  <c r="J305" i="4"/>
  <c r="G306" i="4"/>
  <c r="J306" i="4"/>
  <c r="G307" i="4"/>
  <c r="J307" i="4"/>
  <c r="G308" i="4"/>
  <c r="J308" i="4"/>
  <c r="G309" i="4"/>
  <c r="H309" i="4"/>
  <c r="J309" i="4"/>
  <c r="G310" i="4"/>
  <c r="J310" i="4"/>
  <c r="G311" i="4"/>
  <c r="J311" i="4"/>
  <c r="G312" i="4"/>
  <c r="J312" i="4"/>
  <c r="G313" i="4"/>
  <c r="J313" i="4"/>
  <c r="G314" i="4"/>
  <c r="J314" i="4"/>
  <c r="G315" i="4"/>
  <c r="J315" i="4"/>
  <c r="G316" i="4"/>
  <c r="J316" i="4"/>
  <c r="G317" i="4"/>
  <c r="H317" i="4"/>
  <c r="J317" i="4"/>
  <c r="G318" i="4"/>
  <c r="J318" i="4"/>
  <c r="G319" i="4"/>
  <c r="J319" i="4"/>
  <c r="G320" i="4"/>
  <c r="J320" i="4"/>
  <c r="G321" i="4"/>
  <c r="J321" i="4"/>
  <c r="G322" i="4"/>
  <c r="J322" i="4"/>
  <c r="G323" i="4"/>
  <c r="J323" i="4"/>
  <c r="G324" i="4"/>
  <c r="J324" i="4"/>
  <c r="G325" i="4"/>
  <c r="J325" i="4"/>
  <c r="G326" i="4"/>
  <c r="J326" i="4"/>
  <c r="G327" i="4"/>
  <c r="J327" i="4"/>
  <c r="G328" i="4"/>
  <c r="J328" i="4"/>
  <c r="G329" i="4"/>
  <c r="J329" i="4"/>
  <c r="G330" i="4"/>
  <c r="J330" i="4"/>
  <c r="G331" i="4"/>
  <c r="J331" i="4"/>
  <c r="G332" i="4"/>
  <c r="J332" i="4"/>
  <c r="G333" i="4"/>
  <c r="J333" i="4"/>
  <c r="G334" i="4"/>
  <c r="J334" i="4"/>
  <c r="G335" i="4"/>
  <c r="J335" i="4"/>
  <c r="G336" i="4"/>
  <c r="J336" i="4"/>
  <c r="G337" i="4"/>
  <c r="J337" i="4"/>
  <c r="G338" i="4"/>
  <c r="J338" i="4"/>
  <c r="G339" i="4"/>
  <c r="J339" i="4"/>
  <c r="G340" i="4"/>
  <c r="J340" i="4"/>
  <c r="G341" i="4"/>
  <c r="J341" i="4"/>
  <c r="G342" i="4"/>
  <c r="J342" i="4"/>
  <c r="G343" i="4"/>
  <c r="J343" i="4"/>
  <c r="G344" i="4"/>
  <c r="J344" i="4"/>
  <c r="G345" i="4"/>
  <c r="J345" i="4"/>
  <c r="G346" i="4"/>
  <c r="J346" i="4"/>
  <c r="G347" i="4"/>
  <c r="J347" i="4"/>
  <c r="G348" i="4"/>
  <c r="J348" i="4"/>
  <c r="G349" i="4"/>
  <c r="J349" i="4"/>
  <c r="G350" i="4"/>
  <c r="J350" i="4"/>
  <c r="G351" i="4"/>
  <c r="J351" i="4"/>
  <c r="G352" i="4"/>
  <c r="J352" i="4"/>
  <c r="G353" i="4"/>
  <c r="J353" i="4"/>
  <c r="G354" i="4"/>
  <c r="J354" i="4"/>
  <c r="G355" i="4"/>
  <c r="J355" i="4"/>
  <c r="G356" i="4"/>
  <c r="J356" i="4"/>
  <c r="G357" i="4"/>
  <c r="J357" i="4"/>
  <c r="G358" i="4"/>
  <c r="J358" i="4"/>
  <c r="G359" i="4"/>
  <c r="J359" i="4"/>
  <c r="G360" i="4"/>
  <c r="J360" i="4"/>
  <c r="G361" i="4"/>
  <c r="J361" i="4"/>
  <c r="G362" i="4"/>
  <c r="J362" i="4"/>
  <c r="G363" i="4"/>
  <c r="J363" i="4"/>
  <c r="G364" i="4"/>
  <c r="J364" i="4"/>
  <c r="G365" i="4"/>
  <c r="J365" i="4"/>
  <c r="G366" i="4"/>
  <c r="J366" i="4"/>
  <c r="G367" i="4"/>
  <c r="J367" i="4"/>
  <c r="G368" i="4"/>
  <c r="J368" i="4"/>
  <c r="G369" i="4"/>
  <c r="J369" i="4"/>
  <c r="G370" i="4"/>
  <c r="J370" i="4"/>
  <c r="G371" i="4"/>
  <c r="J371" i="4"/>
  <c r="G372" i="4"/>
  <c r="J372" i="4"/>
  <c r="G373" i="4"/>
  <c r="J373" i="4"/>
  <c r="G374" i="4"/>
  <c r="J374" i="4"/>
  <c r="G375" i="4"/>
  <c r="J375" i="4"/>
  <c r="G376" i="4"/>
  <c r="J376" i="4"/>
  <c r="G377" i="4"/>
  <c r="J377" i="4"/>
  <c r="G378" i="4"/>
  <c r="J378" i="4"/>
  <c r="G379" i="4"/>
  <c r="J379" i="4"/>
  <c r="G380" i="4"/>
  <c r="J380" i="4"/>
  <c r="G381" i="4"/>
  <c r="J381" i="4"/>
  <c r="G382" i="4"/>
  <c r="J382" i="4"/>
  <c r="G383" i="4"/>
  <c r="J383" i="4"/>
  <c r="G384" i="4"/>
  <c r="J384" i="4"/>
  <c r="G385" i="4"/>
  <c r="J385" i="4"/>
  <c r="G386" i="4"/>
  <c r="J386" i="4"/>
  <c r="G387" i="4"/>
  <c r="J387" i="4"/>
  <c r="G388" i="4"/>
  <c r="J388" i="4"/>
  <c r="G389" i="4"/>
  <c r="J389" i="4"/>
  <c r="G390" i="4"/>
  <c r="J390" i="4"/>
  <c r="G391" i="4"/>
  <c r="J391" i="4"/>
  <c r="G392" i="4"/>
  <c r="J392" i="4"/>
  <c r="G393" i="4"/>
  <c r="J393" i="4"/>
  <c r="G394" i="4"/>
  <c r="J394" i="4"/>
  <c r="G395" i="4"/>
  <c r="J395" i="4"/>
  <c r="G396" i="4"/>
  <c r="J396" i="4"/>
  <c r="G397" i="4"/>
  <c r="J397" i="4"/>
  <c r="G398" i="4"/>
  <c r="J398" i="4"/>
  <c r="G399" i="4"/>
  <c r="J399" i="4"/>
  <c r="G400" i="4"/>
  <c r="J400" i="4"/>
  <c r="G401" i="4"/>
  <c r="J401" i="4"/>
  <c r="G402" i="4"/>
  <c r="J402" i="4"/>
  <c r="G403" i="4"/>
  <c r="J403" i="4"/>
  <c r="G404" i="4"/>
  <c r="J404" i="4"/>
  <c r="G405" i="4"/>
  <c r="J405" i="4"/>
  <c r="G406" i="4"/>
  <c r="J406" i="4"/>
  <c r="G407" i="4"/>
  <c r="J407" i="4"/>
  <c r="G408" i="4"/>
  <c r="J408" i="4"/>
  <c r="G409" i="4"/>
  <c r="J409" i="4"/>
  <c r="G410" i="4"/>
  <c r="J410" i="4"/>
  <c r="G411" i="4"/>
  <c r="J411" i="4"/>
  <c r="G412" i="4"/>
  <c r="J412" i="4"/>
  <c r="G413" i="4"/>
  <c r="J413" i="4"/>
  <c r="G414" i="4"/>
  <c r="J414" i="4"/>
  <c r="G415" i="4"/>
  <c r="J415" i="4"/>
  <c r="G416" i="4"/>
  <c r="J416" i="4"/>
  <c r="G417" i="4"/>
  <c r="J417" i="4"/>
  <c r="G418" i="4"/>
  <c r="J418" i="4"/>
  <c r="G419" i="4"/>
  <c r="J419" i="4"/>
  <c r="G420" i="4"/>
  <c r="H420" i="4"/>
  <c r="J420" i="4"/>
  <c r="G421" i="4"/>
  <c r="J421" i="4"/>
  <c r="G422" i="4"/>
  <c r="J422" i="4"/>
  <c r="G423" i="4"/>
  <c r="J423" i="4"/>
  <c r="G424" i="4"/>
  <c r="J424" i="4"/>
  <c r="G425" i="4"/>
  <c r="J425" i="4"/>
  <c r="G426" i="4"/>
  <c r="J426" i="4"/>
  <c r="G427" i="4"/>
  <c r="J427" i="4"/>
  <c r="G428" i="4"/>
  <c r="J428" i="4"/>
  <c r="G429" i="4"/>
  <c r="J429" i="4"/>
  <c r="G430" i="4"/>
  <c r="J430" i="4"/>
  <c r="G431" i="4"/>
  <c r="J431" i="4"/>
  <c r="G432" i="4"/>
  <c r="J432" i="4"/>
  <c r="G433" i="4"/>
  <c r="J433" i="4"/>
  <c r="G434" i="4"/>
  <c r="J434" i="4"/>
  <c r="G435" i="4"/>
  <c r="J435" i="4"/>
  <c r="G436" i="4"/>
  <c r="J436" i="4"/>
  <c r="G437" i="4"/>
  <c r="J437" i="4"/>
  <c r="G438" i="4"/>
  <c r="J438" i="4"/>
  <c r="G439" i="4"/>
  <c r="J439" i="4"/>
  <c r="G440" i="4"/>
  <c r="J440" i="4"/>
  <c r="G441" i="4"/>
  <c r="J441" i="4"/>
  <c r="G442" i="4"/>
  <c r="J442" i="4"/>
  <c r="G443" i="4"/>
  <c r="J443" i="4"/>
  <c r="G444" i="4"/>
  <c r="J444" i="4"/>
  <c r="G445" i="4"/>
  <c r="J445" i="4"/>
  <c r="G446" i="4"/>
  <c r="J446" i="4"/>
  <c r="G447" i="4"/>
  <c r="J447" i="4"/>
  <c r="G448" i="4"/>
  <c r="J448" i="4"/>
  <c r="G449" i="4"/>
  <c r="J449" i="4"/>
  <c r="G450" i="4"/>
  <c r="J450" i="4"/>
  <c r="G451" i="4"/>
  <c r="J451" i="4"/>
  <c r="G452" i="4"/>
  <c r="J452" i="4"/>
  <c r="G453" i="4"/>
  <c r="J453" i="4"/>
  <c r="G454" i="4"/>
  <c r="J454" i="4"/>
  <c r="G455" i="4"/>
  <c r="J455" i="4"/>
  <c r="G456" i="4"/>
  <c r="J456" i="4"/>
  <c r="G457" i="4"/>
  <c r="J457" i="4"/>
  <c r="G458" i="4"/>
  <c r="J458" i="4"/>
  <c r="G459" i="4"/>
  <c r="J459" i="4"/>
  <c r="G460" i="4"/>
  <c r="J460" i="4"/>
  <c r="G461" i="4"/>
  <c r="J461" i="4"/>
  <c r="G462" i="4"/>
  <c r="J462" i="4"/>
  <c r="G463" i="4"/>
  <c r="J463" i="4"/>
  <c r="G464" i="4"/>
  <c r="J464" i="4"/>
  <c r="G465" i="4"/>
  <c r="J465" i="4"/>
  <c r="G466" i="4"/>
  <c r="J466" i="4"/>
  <c r="G467" i="4"/>
  <c r="J467" i="4"/>
  <c r="G468" i="4"/>
  <c r="J468" i="4"/>
  <c r="G469" i="4"/>
  <c r="J469" i="4"/>
  <c r="G470" i="4"/>
  <c r="J470" i="4"/>
  <c r="G471" i="4"/>
  <c r="J471" i="4"/>
  <c r="G472" i="4"/>
  <c r="J472" i="4"/>
  <c r="G473" i="4"/>
  <c r="J473" i="4"/>
  <c r="G474" i="4"/>
  <c r="J474" i="4"/>
  <c r="G475" i="4"/>
  <c r="J475" i="4"/>
  <c r="G476" i="4"/>
  <c r="J476" i="4"/>
  <c r="G477" i="4"/>
  <c r="J477" i="4"/>
  <c r="G478" i="4"/>
  <c r="J478" i="4"/>
  <c r="G479" i="4"/>
  <c r="J479" i="4"/>
  <c r="G480" i="4"/>
  <c r="J480" i="4"/>
  <c r="G481" i="4"/>
  <c r="J481" i="4"/>
  <c r="G482" i="4"/>
  <c r="J482" i="4"/>
  <c r="G483" i="4"/>
  <c r="J483" i="4"/>
  <c r="G484" i="4"/>
  <c r="J484" i="4"/>
  <c r="G485" i="4"/>
  <c r="J485" i="4"/>
  <c r="G486" i="4"/>
  <c r="J486" i="4"/>
  <c r="G487" i="4"/>
  <c r="J487" i="4"/>
  <c r="G488" i="4"/>
  <c r="J488" i="4"/>
  <c r="G489" i="4"/>
  <c r="J489" i="4"/>
  <c r="G490" i="4"/>
  <c r="J490" i="4"/>
  <c r="G491" i="4"/>
  <c r="J491" i="4"/>
  <c r="G492" i="4"/>
  <c r="J492" i="4"/>
  <c r="G493" i="4"/>
  <c r="H493" i="4"/>
  <c r="J493" i="4"/>
  <c r="G494" i="4"/>
  <c r="J494" i="4"/>
  <c r="G495" i="4"/>
  <c r="J495" i="4"/>
  <c r="G496" i="4"/>
  <c r="J496" i="4"/>
  <c r="G497" i="4"/>
  <c r="J497" i="4"/>
  <c r="G498" i="4"/>
  <c r="J498" i="4"/>
  <c r="G499" i="4"/>
  <c r="J499" i="4"/>
  <c r="G500" i="4"/>
  <c r="J500" i="4"/>
  <c r="G501" i="4"/>
  <c r="J501" i="4"/>
  <c r="G502" i="4"/>
  <c r="J502" i="4"/>
  <c r="G503" i="4"/>
  <c r="J503" i="4"/>
  <c r="J4" i="4"/>
  <c r="G4" i="4"/>
  <c r="F4" i="4"/>
  <c r="E3" i="4"/>
  <c r="D3" i="4"/>
  <c r="C3" i="4"/>
  <c r="H503" i="3"/>
  <c r="G503" i="3"/>
  <c r="H502" i="3"/>
  <c r="G502" i="3"/>
  <c r="H501" i="3"/>
  <c r="G501" i="3"/>
  <c r="H500" i="3"/>
  <c r="G500" i="3"/>
  <c r="H499" i="3"/>
  <c r="G499" i="3"/>
  <c r="H498" i="3"/>
  <c r="G498" i="3"/>
  <c r="H497" i="3"/>
  <c r="G497" i="3"/>
  <c r="H496" i="3"/>
  <c r="G496" i="3"/>
  <c r="H495" i="3"/>
  <c r="G495" i="3"/>
  <c r="H494" i="3"/>
  <c r="G494" i="3"/>
  <c r="H493" i="3"/>
  <c r="G493" i="3"/>
  <c r="H492" i="3"/>
  <c r="G492" i="3"/>
  <c r="H491" i="3"/>
  <c r="G491" i="3"/>
  <c r="H490" i="3"/>
  <c r="G490" i="3"/>
  <c r="H489" i="3"/>
  <c r="G489" i="3"/>
  <c r="H488" i="3"/>
  <c r="G488" i="3"/>
  <c r="H487" i="3"/>
  <c r="G487" i="3"/>
  <c r="H486" i="3"/>
  <c r="G486" i="3"/>
  <c r="H485" i="3"/>
  <c r="G485" i="3"/>
  <c r="H484" i="3"/>
  <c r="G484" i="3"/>
  <c r="H483" i="3"/>
  <c r="G483" i="3"/>
  <c r="H482" i="3"/>
  <c r="G482" i="3"/>
  <c r="H481" i="3"/>
  <c r="G481" i="3"/>
  <c r="H480" i="3"/>
  <c r="G480" i="3"/>
  <c r="H479" i="3"/>
  <c r="G479" i="3"/>
  <c r="H478" i="3"/>
  <c r="G478" i="3"/>
  <c r="H477" i="3"/>
  <c r="G477" i="3"/>
  <c r="H476" i="3"/>
  <c r="G476" i="3"/>
  <c r="H475" i="3"/>
  <c r="G475" i="3"/>
  <c r="H474" i="3"/>
  <c r="G474" i="3"/>
  <c r="H473" i="3"/>
  <c r="G473" i="3"/>
  <c r="H472" i="3"/>
  <c r="G472" i="3"/>
  <c r="H471" i="3"/>
  <c r="G471" i="3"/>
  <c r="H470" i="3"/>
  <c r="G470" i="3"/>
  <c r="H469" i="3"/>
  <c r="G469" i="3"/>
  <c r="H468" i="3"/>
  <c r="G468" i="3"/>
  <c r="H467" i="3"/>
  <c r="G467" i="3"/>
  <c r="H466" i="3"/>
  <c r="G466" i="3"/>
  <c r="H465" i="3"/>
  <c r="G465" i="3"/>
  <c r="H464" i="3"/>
  <c r="G464" i="3"/>
  <c r="H463" i="3"/>
  <c r="G463" i="3"/>
  <c r="H462" i="3"/>
  <c r="G462" i="3"/>
  <c r="H461" i="3"/>
  <c r="G461" i="3"/>
  <c r="H460" i="3"/>
  <c r="G460" i="3"/>
  <c r="H459" i="3"/>
  <c r="G459" i="3"/>
  <c r="H458" i="3"/>
  <c r="G458" i="3"/>
  <c r="H457" i="3"/>
  <c r="G457" i="3"/>
  <c r="H456" i="3"/>
  <c r="G456" i="3"/>
  <c r="H455" i="3"/>
  <c r="G455" i="3"/>
  <c r="H454" i="3"/>
  <c r="G454" i="3"/>
  <c r="H453" i="3"/>
  <c r="G453" i="3"/>
  <c r="H452" i="3"/>
  <c r="G452" i="3"/>
  <c r="H451" i="3"/>
  <c r="G451" i="3"/>
  <c r="H450" i="3"/>
  <c r="G450" i="3"/>
  <c r="H449" i="3"/>
  <c r="G449" i="3"/>
  <c r="H448" i="3"/>
  <c r="G448" i="3"/>
  <c r="H447" i="3"/>
  <c r="G447" i="3"/>
  <c r="H446" i="3"/>
  <c r="G446" i="3"/>
  <c r="H445" i="3"/>
  <c r="G445" i="3"/>
  <c r="H444" i="3"/>
  <c r="G444" i="3"/>
  <c r="H443" i="3"/>
  <c r="G443" i="3"/>
  <c r="H442" i="3"/>
  <c r="G442" i="3"/>
  <c r="H441" i="3"/>
  <c r="G441" i="3"/>
  <c r="H440" i="3"/>
  <c r="G440" i="3"/>
  <c r="H439" i="3"/>
  <c r="G439" i="3"/>
  <c r="H438" i="3"/>
  <c r="G438" i="3"/>
  <c r="H437" i="3"/>
  <c r="G437" i="3"/>
  <c r="H436" i="3"/>
  <c r="G436" i="3"/>
  <c r="H435" i="3"/>
  <c r="G435" i="3"/>
  <c r="H434" i="3"/>
  <c r="G434" i="3"/>
  <c r="H433" i="3"/>
  <c r="G433" i="3"/>
  <c r="H432" i="3"/>
  <c r="G432" i="3"/>
  <c r="H431" i="3"/>
  <c r="G431" i="3"/>
  <c r="H430" i="3"/>
  <c r="G430" i="3"/>
  <c r="H429" i="3"/>
  <c r="G429" i="3"/>
  <c r="H428" i="3"/>
  <c r="G428" i="3"/>
  <c r="H427" i="3"/>
  <c r="G427" i="3"/>
  <c r="H426" i="3"/>
  <c r="G426" i="3"/>
  <c r="H425" i="3"/>
  <c r="G425" i="3"/>
  <c r="H424" i="3"/>
  <c r="G424" i="3"/>
  <c r="H423" i="3"/>
  <c r="G423" i="3"/>
  <c r="H422" i="3"/>
  <c r="G422" i="3"/>
  <c r="H421" i="3"/>
  <c r="G421" i="3"/>
  <c r="H420" i="3"/>
  <c r="G420" i="3"/>
  <c r="H419" i="3"/>
  <c r="G419" i="3"/>
  <c r="H418" i="3"/>
  <c r="G418" i="3"/>
  <c r="H417" i="3"/>
  <c r="G417" i="3"/>
  <c r="H416" i="3"/>
  <c r="G416" i="3"/>
  <c r="H415" i="3"/>
  <c r="G415" i="3"/>
  <c r="H414" i="3"/>
  <c r="G414" i="3"/>
  <c r="H413" i="3"/>
  <c r="G413" i="3"/>
  <c r="H412" i="3"/>
  <c r="G412" i="3"/>
  <c r="H411" i="3"/>
  <c r="G411" i="3"/>
  <c r="H410" i="3"/>
  <c r="G410" i="3"/>
  <c r="H409" i="3"/>
  <c r="G409" i="3"/>
  <c r="H408" i="3"/>
  <c r="G408" i="3"/>
  <c r="H407" i="3"/>
  <c r="G407" i="3"/>
  <c r="H406" i="3"/>
  <c r="G406" i="3"/>
  <c r="H405" i="3"/>
  <c r="G405" i="3"/>
  <c r="H404" i="3"/>
  <c r="G404" i="3"/>
  <c r="H403" i="3"/>
  <c r="G403" i="3"/>
  <c r="H402" i="3"/>
  <c r="G402" i="3"/>
  <c r="H401" i="3"/>
  <c r="G401" i="3"/>
  <c r="H400" i="3"/>
  <c r="G400" i="3"/>
  <c r="H399" i="3"/>
  <c r="G399" i="3"/>
  <c r="H398" i="3"/>
  <c r="G398" i="3"/>
  <c r="H397" i="3"/>
  <c r="G397" i="3"/>
  <c r="H396" i="3"/>
  <c r="G396" i="3"/>
  <c r="H395" i="3"/>
  <c r="G395" i="3"/>
  <c r="H394" i="3"/>
  <c r="G394" i="3"/>
  <c r="H393" i="3"/>
  <c r="G393" i="3"/>
  <c r="H392" i="3"/>
  <c r="G392" i="3"/>
  <c r="H391" i="3"/>
  <c r="G391" i="3"/>
  <c r="H390" i="3"/>
  <c r="G390" i="3"/>
  <c r="H389" i="3"/>
  <c r="G389" i="3"/>
  <c r="H388" i="3"/>
  <c r="G388" i="3"/>
  <c r="H387" i="3"/>
  <c r="G387" i="3"/>
  <c r="H386" i="3"/>
  <c r="G386" i="3"/>
  <c r="H385" i="3"/>
  <c r="G385" i="3"/>
  <c r="H384" i="3"/>
  <c r="G384" i="3"/>
  <c r="H383" i="3"/>
  <c r="G383" i="3"/>
  <c r="H382" i="3"/>
  <c r="G382" i="3"/>
  <c r="H381" i="3"/>
  <c r="G381" i="3"/>
  <c r="H380" i="3"/>
  <c r="G380" i="3"/>
  <c r="H379" i="3"/>
  <c r="G379" i="3"/>
  <c r="H378" i="3"/>
  <c r="G378" i="3"/>
  <c r="H377" i="3"/>
  <c r="G377" i="3"/>
  <c r="H376" i="3"/>
  <c r="G376" i="3"/>
  <c r="H375" i="3"/>
  <c r="G375" i="3"/>
  <c r="H374" i="3"/>
  <c r="G374" i="3"/>
  <c r="H373" i="3"/>
  <c r="G373" i="3"/>
  <c r="H372" i="3"/>
  <c r="G372" i="3"/>
  <c r="H371" i="3"/>
  <c r="G371" i="3"/>
  <c r="H370" i="3"/>
  <c r="G370" i="3"/>
  <c r="H369" i="3"/>
  <c r="G369" i="3"/>
  <c r="H368" i="3"/>
  <c r="G368" i="3"/>
  <c r="H367" i="3"/>
  <c r="G367" i="3"/>
  <c r="H366" i="3"/>
  <c r="G366" i="3"/>
  <c r="H365" i="3"/>
  <c r="G365" i="3"/>
  <c r="H364" i="3"/>
  <c r="G364" i="3"/>
  <c r="H363" i="3"/>
  <c r="G363" i="3"/>
  <c r="H362" i="3"/>
  <c r="G362" i="3"/>
  <c r="H361" i="3"/>
  <c r="G361" i="3"/>
  <c r="H360" i="3"/>
  <c r="G360" i="3"/>
  <c r="H359" i="3"/>
  <c r="G359" i="3"/>
  <c r="H358" i="3"/>
  <c r="G358" i="3"/>
  <c r="H357" i="3"/>
  <c r="G357" i="3"/>
  <c r="H356" i="3"/>
  <c r="G356" i="3"/>
  <c r="H355" i="3"/>
  <c r="G355" i="3"/>
  <c r="H354" i="3"/>
  <c r="G354" i="3"/>
  <c r="H353" i="3"/>
  <c r="G353" i="3"/>
  <c r="H352" i="3"/>
  <c r="G352" i="3"/>
  <c r="H351" i="3"/>
  <c r="G351" i="3"/>
  <c r="H350" i="3"/>
  <c r="G350" i="3"/>
  <c r="H349" i="3"/>
  <c r="G349" i="3"/>
  <c r="H348" i="3"/>
  <c r="G348" i="3"/>
  <c r="H347" i="3"/>
  <c r="G347" i="3"/>
  <c r="H346" i="3"/>
  <c r="G346" i="3"/>
  <c r="H345" i="3"/>
  <c r="G345" i="3"/>
  <c r="H344" i="3"/>
  <c r="G344" i="3"/>
  <c r="H343" i="3"/>
  <c r="G343" i="3"/>
  <c r="H342" i="3"/>
  <c r="G342" i="3"/>
  <c r="H341" i="3"/>
  <c r="G341" i="3"/>
  <c r="H340" i="3"/>
  <c r="G340" i="3"/>
  <c r="H339" i="3"/>
  <c r="G339" i="3"/>
  <c r="H338" i="3"/>
  <c r="G338" i="3"/>
  <c r="H337" i="3"/>
  <c r="G337" i="3"/>
  <c r="H336" i="3"/>
  <c r="G336" i="3"/>
  <c r="H335" i="3"/>
  <c r="G335" i="3"/>
  <c r="H334" i="3"/>
  <c r="G334" i="3"/>
  <c r="H333" i="3"/>
  <c r="G333" i="3"/>
  <c r="H332" i="3"/>
  <c r="G332" i="3"/>
  <c r="H331" i="3"/>
  <c r="G331" i="3"/>
  <c r="H330" i="3"/>
  <c r="G330" i="3"/>
  <c r="H329" i="3"/>
  <c r="G329" i="3"/>
  <c r="H328" i="3"/>
  <c r="G328" i="3"/>
  <c r="H327" i="3"/>
  <c r="G327" i="3"/>
  <c r="H326" i="3"/>
  <c r="G326" i="3"/>
  <c r="H325" i="3"/>
  <c r="G325" i="3"/>
  <c r="H324" i="3"/>
  <c r="G324" i="3"/>
  <c r="H323" i="3"/>
  <c r="G323" i="3"/>
  <c r="H322" i="3"/>
  <c r="G322" i="3"/>
  <c r="H321" i="3"/>
  <c r="G321" i="3"/>
  <c r="H320" i="3"/>
  <c r="G320" i="3"/>
  <c r="H319" i="3"/>
  <c r="G319" i="3"/>
  <c r="H318" i="3"/>
  <c r="G318" i="3"/>
  <c r="H317" i="3"/>
  <c r="G317" i="3"/>
  <c r="H316" i="3"/>
  <c r="G316" i="3"/>
  <c r="H315" i="3"/>
  <c r="G315" i="3"/>
  <c r="H314" i="3"/>
  <c r="G314" i="3"/>
  <c r="H313" i="3"/>
  <c r="G313" i="3"/>
  <c r="H312" i="3"/>
  <c r="G312" i="3"/>
  <c r="H311" i="3"/>
  <c r="G311" i="3"/>
  <c r="H310" i="3"/>
  <c r="G310" i="3"/>
  <c r="H309" i="3"/>
  <c r="G309" i="3"/>
  <c r="H308" i="3"/>
  <c r="G308" i="3"/>
  <c r="H307" i="3"/>
  <c r="G307" i="3"/>
  <c r="H306" i="3"/>
  <c r="G306" i="3"/>
  <c r="H305" i="3"/>
  <c r="G305" i="3"/>
  <c r="H304" i="3"/>
  <c r="G304" i="3"/>
  <c r="H303" i="3"/>
  <c r="G303" i="3"/>
  <c r="H302" i="3"/>
  <c r="G302" i="3"/>
  <c r="H301" i="3"/>
  <c r="G301" i="3"/>
  <c r="H300" i="3"/>
  <c r="G300" i="3"/>
  <c r="H299" i="3"/>
  <c r="G299" i="3"/>
  <c r="H298" i="3"/>
  <c r="G298" i="3"/>
  <c r="H297" i="3"/>
  <c r="G297" i="3"/>
  <c r="H296" i="3"/>
  <c r="G296" i="3"/>
  <c r="H295" i="3"/>
  <c r="G295" i="3"/>
  <c r="H294" i="3"/>
  <c r="G294" i="3"/>
  <c r="H293" i="3"/>
  <c r="G293" i="3"/>
  <c r="H292" i="3"/>
  <c r="G292" i="3"/>
  <c r="H291" i="3"/>
  <c r="G291" i="3"/>
  <c r="H290" i="3"/>
  <c r="G290" i="3"/>
  <c r="H289" i="3"/>
  <c r="G289" i="3"/>
  <c r="H288" i="3"/>
  <c r="G288" i="3"/>
  <c r="H287" i="3"/>
  <c r="G287" i="3"/>
  <c r="H286" i="3"/>
  <c r="G286" i="3"/>
  <c r="H285" i="3"/>
  <c r="G285" i="3"/>
  <c r="H284" i="3"/>
  <c r="G284" i="3"/>
  <c r="H283" i="3"/>
  <c r="G283" i="3"/>
  <c r="H282" i="3"/>
  <c r="G282" i="3"/>
  <c r="H281" i="3"/>
  <c r="G281" i="3"/>
  <c r="H280" i="3"/>
  <c r="G280" i="3"/>
  <c r="H279" i="3"/>
  <c r="G279" i="3"/>
  <c r="H278" i="3"/>
  <c r="G278" i="3"/>
  <c r="H277" i="3"/>
  <c r="G277" i="3"/>
  <c r="H276" i="3"/>
  <c r="G276" i="3"/>
  <c r="H275" i="3"/>
  <c r="G275" i="3"/>
  <c r="H274" i="3"/>
  <c r="G274" i="3"/>
  <c r="H273" i="3"/>
  <c r="G273" i="3"/>
  <c r="H272" i="3"/>
  <c r="G272" i="3"/>
  <c r="H271" i="3"/>
  <c r="G271" i="3"/>
  <c r="H270" i="3"/>
  <c r="G270" i="3"/>
  <c r="H269" i="3"/>
  <c r="G269" i="3"/>
  <c r="H268" i="3"/>
  <c r="G268" i="3"/>
  <c r="H267" i="3"/>
  <c r="G267" i="3"/>
  <c r="H266" i="3"/>
  <c r="G266" i="3"/>
  <c r="H265" i="3"/>
  <c r="G265" i="3"/>
  <c r="H264" i="3"/>
  <c r="G264" i="3"/>
  <c r="H263" i="3"/>
  <c r="G263" i="3"/>
  <c r="H262" i="3"/>
  <c r="G262" i="3"/>
  <c r="H261" i="3"/>
  <c r="G261" i="3"/>
  <c r="H260" i="3"/>
  <c r="G260" i="3"/>
  <c r="H259" i="3"/>
  <c r="G259" i="3"/>
  <c r="H258" i="3"/>
  <c r="G258" i="3"/>
  <c r="H257" i="3"/>
  <c r="G257" i="3"/>
  <c r="H256" i="3"/>
  <c r="G256" i="3"/>
  <c r="H255" i="3"/>
  <c r="G255" i="3"/>
  <c r="H254" i="3"/>
  <c r="G254" i="3"/>
  <c r="H253" i="3"/>
  <c r="G253" i="3"/>
  <c r="H252" i="3"/>
  <c r="G252" i="3"/>
  <c r="H251" i="3"/>
  <c r="G251" i="3"/>
  <c r="H250" i="3"/>
  <c r="G250" i="3"/>
  <c r="H249" i="3"/>
  <c r="G249" i="3"/>
  <c r="H248" i="3"/>
  <c r="G248" i="3"/>
  <c r="H247" i="3"/>
  <c r="G247" i="3"/>
  <c r="H246" i="3"/>
  <c r="G246" i="3"/>
  <c r="H245" i="3"/>
  <c r="G245" i="3"/>
  <c r="H244" i="3"/>
  <c r="G244" i="3"/>
  <c r="H243" i="3"/>
  <c r="G243" i="3"/>
  <c r="H242" i="3"/>
  <c r="G242" i="3"/>
  <c r="H241" i="3"/>
  <c r="G241" i="3"/>
  <c r="H240" i="3"/>
  <c r="G240" i="3"/>
  <c r="H239" i="3"/>
  <c r="G239" i="3"/>
  <c r="H238" i="3"/>
  <c r="G238" i="3"/>
  <c r="H237" i="3"/>
  <c r="G237" i="3"/>
  <c r="H236" i="3"/>
  <c r="G236" i="3"/>
  <c r="H235" i="3"/>
  <c r="G235" i="3"/>
  <c r="H234" i="3"/>
  <c r="G234" i="3"/>
  <c r="H233" i="3"/>
  <c r="G233" i="3"/>
  <c r="H232" i="3"/>
  <c r="G232" i="3"/>
  <c r="H231" i="3"/>
  <c r="G231" i="3"/>
  <c r="H230" i="3"/>
  <c r="G230" i="3"/>
  <c r="H229" i="3"/>
  <c r="G229" i="3"/>
  <c r="H228" i="3"/>
  <c r="G228" i="3"/>
  <c r="H227" i="3"/>
  <c r="G227" i="3"/>
  <c r="H226" i="3"/>
  <c r="G226" i="3"/>
  <c r="H225" i="3"/>
  <c r="G225" i="3"/>
  <c r="H224" i="3"/>
  <c r="G224" i="3"/>
  <c r="H223" i="3"/>
  <c r="G223" i="3"/>
  <c r="H222" i="3"/>
  <c r="G222" i="3"/>
  <c r="H221" i="3"/>
  <c r="G221" i="3"/>
  <c r="H220" i="3"/>
  <c r="G220" i="3"/>
  <c r="H219" i="3"/>
  <c r="G219" i="3"/>
  <c r="H218" i="3"/>
  <c r="G218" i="3"/>
  <c r="H217" i="3"/>
  <c r="G217" i="3"/>
  <c r="H216" i="3"/>
  <c r="G216" i="3"/>
  <c r="H215" i="3"/>
  <c r="G215" i="3"/>
  <c r="H214" i="3"/>
  <c r="G214" i="3"/>
  <c r="H213" i="3"/>
  <c r="G213" i="3"/>
  <c r="H212" i="3"/>
  <c r="G212" i="3"/>
  <c r="H211" i="3"/>
  <c r="G211" i="3"/>
  <c r="H210" i="3"/>
  <c r="G210" i="3"/>
  <c r="H209" i="3"/>
  <c r="G209" i="3"/>
  <c r="H208" i="3"/>
  <c r="G208" i="3"/>
  <c r="H207" i="3"/>
  <c r="G207" i="3"/>
  <c r="H206" i="3"/>
  <c r="G206" i="3"/>
  <c r="H205" i="3"/>
  <c r="G205" i="3"/>
  <c r="H204" i="3"/>
  <c r="G204" i="3"/>
  <c r="H203" i="3"/>
  <c r="G203" i="3"/>
  <c r="H202" i="3"/>
  <c r="G202" i="3"/>
  <c r="H201" i="3"/>
  <c r="G201" i="3"/>
  <c r="H200" i="3"/>
  <c r="G200" i="3"/>
  <c r="H199" i="3"/>
  <c r="G199" i="3"/>
  <c r="H198" i="3"/>
  <c r="G198" i="3"/>
  <c r="H197" i="3"/>
  <c r="G197" i="3"/>
  <c r="H196" i="3"/>
  <c r="G196" i="3"/>
  <c r="H195" i="3"/>
  <c r="G195" i="3"/>
  <c r="H194" i="3"/>
  <c r="G194" i="3"/>
  <c r="H193" i="3"/>
  <c r="G193" i="3"/>
  <c r="H192" i="3"/>
  <c r="G192" i="3"/>
  <c r="H191" i="3"/>
  <c r="G191" i="3"/>
  <c r="H190" i="3"/>
  <c r="G190" i="3"/>
  <c r="H189" i="3"/>
  <c r="G189" i="3"/>
  <c r="H188" i="3"/>
  <c r="G188" i="3"/>
  <c r="H187" i="3"/>
  <c r="G187" i="3"/>
  <c r="H186" i="3"/>
  <c r="G186" i="3"/>
  <c r="H185" i="3"/>
  <c r="G185" i="3"/>
  <c r="H184" i="3"/>
  <c r="G184" i="3"/>
  <c r="H183" i="3"/>
  <c r="G183" i="3"/>
  <c r="H182" i="3"/>
  <c r="G182" i="3"/>
  <c r="H181" i="3"/>
  <c r="G181" i="3"/>
  <c r="H180" i="3"/>
  <c r="G180" i="3"/>
  <c r="H179" i="3"/>
  <c r="G179" i="3"/>
  <c r="H178" i="3"/>
  <c r="G178" i="3"/>
  <c r="H177" i="3"/>
  <c r="G177" i="3"/>
  <c r="H176" i="3"/>
  <c r="G176" i="3"/>
  <c r="H175" i="3"/>
  <c r="G175" i="3"/>
  <c r="H174" i="3"/>
  <c r="G174" i="3"/>
  <c r="H173" i="3"/>
  <c r="G173" i="3"/>
  <c r="H172" i="3"/>
  <c r="G172" i="3"/>
  <c r="H171" i="3"/>
  <c r="G171" i="3"/>
  <c r="H170" i="3"/>
  <c r="G170" i="3"/>
  <c r="H169" i="3"/>
  <c r="G169" i="3"/>
  <c r="H168" i="3"/>
  <c r="G168" i="3"/>
  <c r="H167" i="3"/>
  <c r="G167" i="3"/>
  <c r="H166" i="3"/>
  <c r="G166" i="3"/>
  <c r="H165" i="3"/>
  <c r="G165" i="3"/>
  <c r="H164" i="3"/>
  <c r="G164" i="3"/>
  <c r="H163" i="3"/>
  <c r="G163" i="3"/>
  <c r="H162" i="3"/>
  <c r="G162" i="3"/>
  <c r="H161" i="3"/>
  <c r="G161" i="3"/>
  <c r="H160" i="3"/>
  <c r="G160" i="3"/>
  <c r="H159" i="3"/>
  <c r="G159" i="3"/>
  <c r="H158" i="3"/>
  <c r="G158" i="3"/>
  <c r="H157" i="3"/>
  <c r="G157" i="3"/>
  <c r="H156" i="3"/>
  <c r="G156" i="3"/>
  <c r="H155" i="3"/>
  <c r="G155" i="3"/>
  <c r="H154" i="3"/>
  <c r="G154" i="3"/>
  <c r="H153" i="3"/>
  <c r="G153" i="3"/>
  <c r="H152" i="3"/>
  <c r="G152" i="3"/>
  <c r="H151" i="3"/>
  <c r="G151" i="3"/>
  <c r="H150" i="3"/>
  <c r="G150" i="3"/>
  <c r="H149" i="3"/>
  <c r="G149" i="3"/>
  <c r="H148" i="3"/>
  <c r="G148" i="3"/>
  <c r="H147" i="3"/>
  <c r="G147" i="3"/>
  <c r="H146" i="3"/>
  <c r="G146" i="3"/>
  <c r="H145" i="3"/>
  <c r="G145" i="3"/>
  <c r="H144" i="3"/>
  <c r="G144" i="3"/>
  <c r="H143" i="3"/>
  <c r="G143" i="3"/>
  <c r="H142" i="3"/>
  <c r="G142" i="3"/>
  <c r="H141" i="3"/>
  <c r="G141" i="3"/>
  <c r="H140" i="3"/>
  <c r="G140" i="3"/>
  <c r="H139" i="3"/>
  <c r="G139" i="3"/>
  <c r="H138" i="3"/>
  <c r="G138" i="3"/>
  <c r="H137" i="3"/>
  <c r="G137" i="3"/>
  <c r="H136" i="3"/>
  <c r="G136" i="3"/>
  <c r="H135" i="3"/>
  <c r="G135" i="3"/>
  <c r="H134" i="3"/>
  <c r="G134" i="3"/>
  <c r="H133" i="3"/>
  <c r="G133" i="3"/>
  <c r="H132" i="3"/>
  <c r="G132" i="3"/>
  <c r="H131" i="3"/>
  <c r="G131" i="3"/>
  <c r="H130" i="3"/>
  <c r="G130" i="3"/>
  <c r="H129" i="3"/>
  <c r="G129" i="3"/>
  <c r="H128" i="3"/>
  <c r="G128" i="3"/>
  <c r="H127" i="3"/>
  <c r="G127" i="3"/>
  <c r="H126" i="3"/>
  <c r="G126" i="3"/>
  <c r="H125" i="3"/>
  <c r="G125" i="3"/>
  <c r="H124" i="3"/>
  <c r="G124" i="3"/>
  <c r="H123" i="3"/>
  <c r="G123" i="3"/>
  <c r="H122" i="3"/>
  <c r="G122" i="3"/>
  <c r="H121" i="3"/>
  <c r="G121" i="3"/>
  <c r="H120" i="3"/>
  <c r="G120" i="3"/>
  <c r="H119" i="3"/>
  <c r="G119" i="3"/>
  <c r="H118" i="3"/>
  <c r="G118" i="3"/>
  <c r="H117" i="3"/>
  <c r="G117" i="3"/>
  <c r="H116" i="3"/>
  <c r="G116" i="3"/>
  <c r="H115" i="3"/>
  <c r="G115" i="3"/>
  <c r="H114" i="3"/>
  <c r="G114" i="3"/>
  <c r="H113" i="3"/>
  <c r="G113" i="3"/>
  <c r="H112" i="3"/>
  <c r="G112" i="3"/>
  <c r="H111" i="3"/>
  <c r="G111" i="3"/>
  <c r="H110" i="3"/>
  <c r="G110" i="3"/>
  <c r="H109" i="3"/>
  <c r="G109" i="3"/>
  <c r="H108" i="3"/>
  <c r="G108" i="3"/>
  <c r="H107" i="3"/>
  <c r="G107" i="3"/>
  <c r="H106" i="3"/>
  <c r="G106" i="3"/>
  <c r="H105" i="3"/>
  <c r="G105" i="3"/>
  <c r="H104" i="3"/>
  <c r="G104" i="3"/>
  <c r="H103" i="3"/>
  <c r="G103" i="3"/>
  <c r="H102" i="3"/>
  <c r="G102" i="3"/>
  <c r="H101" i="3"/>
  <c r="G101" i="3"/>
  <c r="H100" i="3"/>
  <c r="G100" i="3"/>
  <c r="H99" i="3"/>
  <c r="G99" i="3"/>
  <c r="H98" i="3"/>
  <c r="G98" i="3"/>
  <c r="H97" i="3"/>
  <c r="G97" i="3"/>
  <c r="H96" i="3"/>
  <c r="G96" i="3"/>
  <c r="H95" i="3"/>
  <c r="G95" i="3"/>
  <c r="H94" i="3"/>
  <c r="G94" i="3"/>
  <c r="H93" i="3"/>
  <c r="G93" i="3"/>
  <c r="H92" i="3"/>
  <c r="G92" i="3"/>
  <c r="H91" i="3"/>
  <c r="G91" i="3"/>
  <c r="H90" i="3"/>
  <c r="G90" i="3"/>
  <c r="H89" i="3"/>
  <c r="G89" i="3"/>
  <c r="H88" i="3"/>
  <c r="G88" i="3"/>
  <c r="H87" i="3"/>
  <c r="G87" i="3"/>
  <c r="H86" i="3"/>
  <c r="G86" i="3"/>
  <c r="H85" i="3"/>
  <c r="G85" i="3"/>
  <c r="H84" i="3"/>
  <c r="G84" i="3"/>
  <c r="H83" i="3"/>
  <c r="G83" i="3"/>
  <c r="H82" i="3"/>
  <c r="G82" i="3"/>
  <c r="H81" i="3"/>
  <c r="G81" i="3"/>
  <c r="H80" i="3"/>
  <c r="G80" i="3"/>
  <c r="H79" i="3"/>
  <c r="G79" i="3"/>
  <c r="H78" i="3"/>
  <c r="G78" i="3"/>
  <c r="H77" i="3"/>
  <c r="G77" i="3"/>
  <c r="H76" i="3"/>
  <c r="G76" i="3"/>
  <c r="H75" i="3"/>
  <c r="G75" i="3"/>
  <c r="H74" i="3"/>
  <c r="G74" i="3"/>
  <c r="H73" i="3"/>
  <c r="G73" i="3"/>
  <c r="H72" i="3"/>
  <c r="G72" i="3"/>
  <c r="H71" i="3"/>
  <c r="G71" i="3"/>
  <c r="H70" i="3"/>
  <c r="G70" i="3"/>
  <c r="H69" i="3"/>
  <c r="G69" i="3"/>
  <c r="H68" i="3"/>
  <c r="G68" i="3"/>
  <c r="H67" i="3"/>
  <c r="G67" i="3"/>
  <c r="H66" i="3"/>
  <c r="G66" i="3"/>
  <c r="H65" i="3"/>
  <c r="G65" i="3"/>
  <c r="H64" i="3"/>
  <c r="G64" i="3"/>
  <c r="H63" i="3"/>
  <c r="G63" i="3"/>
  <c r="H62" i="3"/>
  <c r="G62" i="3"/>
  <c r="H61" i="3"/>
  <c r="G61" i="3"/>
  <c r="H60" i="3"/>
  <c r="G60" i="3"/>
  <c r="H59" i="3"/>
  <c r="G59" i="3"/>
  <c r="H58" i="3"/>
  <c r="G58" i="3"/>
  <c r="H57" i="3"/>
  <c r="G57" i="3"/>
  <c r="H56" i="3"/>
  <c r="G56" i="3"/>
  <c r="H55" i="3"/>
  <c r="G55" i="3"/>
  <c r="H54" i="3"/>
  <c r="G54" i="3"/>
  <c r="H53" i="3"/>
  <c r="G53" i="3"/>
  <c r="H52" i="3"/>
  <c r="G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5" i="3"/>
  <c r="G25" i="3"/>
  <c r="H24" i="3"/>
  <c r="G24" i="3"/>
  <c r="H23" i="3"/>
  <c r="G23" i="3"/>
  <c r="H22" i="3"/>
  <c r="G22" i="3"/>
  <c r="H21" i="3"/>
  <c r="G21" i="3"/>
  <c r="H20" i="3"/>
  <c r="G20" i="3"/>
  <c r="H19" i="3"/>
  <c r="G19" i="3"/>
  <c r="H18" i="3"/>
  <c r="G18" i="3"/>
  <c r="H17" i="3"/>
  <c r="G17" i="3"/>
  <c r="H16" i="3"/>
  <c r="G16" i="3"/>
  <c r="H15" i="3"/>
  <c r="G15" i="3"/>
  <c r="H14" i="3"/>
  <c r="G14" i="3"/>
  <c r="H13" i="3"/>
  <c r="G13" i="3"/>
  <c r="H12" i="3"/>
  <c r="G12" i="3"/>
  <c r="H11" i="3"/>
  <c r="G11" i="3"/>
  <c r="H10" i="3"/>
  <c r="G10" i="3"/>
  <c r="H9" i="3"/>
  <c r="G9" i="3"/>
  <c r="H8" i="3"/>
  <c r="G8" i="3"/>
  <c r="H7" i="3"/>
  <c r="G7" i="3"/>
  <c r="H6" i="3"/>
  <c r="G6" i="3"/>
  <c r="H5" i="3"/>
  <c r="G5" i="3"/>
  <c r="H4" i="3"/>
  <c r="G4" i="3"/>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96" i="14"/>
  <c r="L97" i="14"/>
  <c r="L98" i="14"/>
  <c r="L99" i="14"/>
  <c r="L100" i="14"/>
  <c r="L101" i="14"/>
  <c r="L102" i="14"/>
  <c r="L103" i="14"/>
  <c r="L104" i="14"/>
  <c r="L105" i="14"/>
  <c r="L106" i="14"/>
  <c r="L107" i="14"/>
  <c r="L108" i="14"/>
  <c r="L109" i="14"/>
  <c r="L110" i="14"/>
  <c r="L111" i="14"/>
  <c r="L112" i="14"/>
  <c r="L113" i="14"/>
  <c r="L114" i="14"/>
  <c r="L115" i="14"/>
  <c r="L116" i="14"/>
  <c r="L117" i="14"/>
  <c r="L118" i="14"/>
  <c r="L119" i="14"/>
  <c r="L120" i="14"/>
  <c r="L121" i="14"/>
  <c r="L122" i="14"/>
  <c r="L123" i="14"/>
  <c r="L124" i="14"/>
  <c r="L125" i="14"/>
  <c r="L126" i="14"/>
  <c r="L127" i="14"/>
  <c r="L128" i="14"/>
  <c r="L129" i="14"/>
  <c r="L130" i="14"/>
  <c r="L131" i="14"/>
  <c r="L132" i="14"/>
  <c r="L133" i="14"/>
  <c r="L134" i="14"/>
  <c r="L135" i="14"/>
  <c r="L136" i="14"/>
  <c r="L137" i="14"/>
  <c r="L138" i="14"/>
  <c r="L139" i="14"/>
  <c r="L140" i="14"/>
  <c r="L141" i="14"/>
  <c r="L142" i="14"/>
  <c r="L143" i="14"/>
  <c r="L144" i="14"/>
  <c r="L145" i="14"/>
  <c r="L146" i="14"/>
  <c r="L147" i="14"/>
  <c r="L148" i="14"/>
  <c r="L149" i="14"/>
  <c r="L150" i="14"/>
  <c r="L151" i="14"/>
  <c r="L152" i="14"/>
  <c r="L153" i="14"/>
  <c r="L154" i="14"/>
  <c r="L155" i="14"/>
  <c r="L156" i="14"/>
  <c r="L157" i="14"/>
  <c r="L158" i="14"/>
  <c r="L159" i="14"/>
  <c r="L160" i="14"/>
  <c r="L161" i="14"/>
  <c r="L162" i="14"/>
  <c r="L163" i="14"/>
  <c r="L164" i="14"/>
  <c r="L165" i="14"/>
  <c r="L166" i="14"/>
  <c r="L167" i="14"/>
  <c r="L168" i="14"/>
  <c r="L169" i="14"/>
  <c r="L170" i="14"/>
  <c r="L171" i="14"/>
  <c r="L172" i="14"/>
  <c r="L173" i="14"/>
  <c r="L174" i="14"/>
  <c r="L175" i="14"/>
  <c r="L176" i="14"/>
  <c r="L177" i="14"/>
  <c r="L178" i="14"/>
  <c r="L179" i="14"/>
  <c r="L180" i="14"/>
  <c r="L181" i="14"/>
  <c r="L182" i="14"/>
  <c r="L183" i="14"/>
  <c r="L184" i="14"/>
  <c r="L185" i="14"/>
  <c r="L186" i="14"/>
  <c r="L187" i="14"/>
  <c r="L188" i="14"/>
  <c r="L189" i="14"/>
  <c r="L190" i="14"/>
  <c r="L191" i="14"/>
  <c r="L192" i="14"/>
  <c r="L193" i="14"/>
  <c r="L194" i="14"/>
  <c r="L195" i="14"/>
  <c r="L196" i="14"/>
  <c r="L197" i="14"/>
  <c r="L198" i="14"/>
  <c r="L199" i="14"/>
  <c r="L200" i="14"/>
  <c r="L201" i="14"/>
  <c r="L202" i="14"/>
  <c r="L203" i="14"/>
  <c r="L204" i="14"/>
  <c r="L205" i="14"/>
  <c r="L206" i="14"/>
  <c r="L207" i="14"/>
  <c r="L208" i="14"/>
  <c r="L209" i="14"/>
  <c r="L210" i="14"/>
  <c r="L211" i="14"/>
  <c r="L212" i="14"/>
  <c r="L213" i="14"/>
  <c r="L214" i="14"/>
  <c r="L215" i="14"/>
  <c r="L216" i="14"/>
  <c r="L217" i="14"/>
  <c r="L218" i="14"/>
  <c r="L219" i="14"/>
  <c r="L220" i="14"/>
  <c r="L221" i="14"/>
  <c r="L222" i="14"/>
  <c r="L223" i="14"/>
  <c r="L224" i="14"/>
  <c r="L225" i="14"/>
  <c r="L226" i="14"/>
  <c r="L227" i="14"/>
  <c r="L228" i="14"/>
  <c r="L229" i="14"/>
  <c r="L230" i="14"/>
  <c r="L231" i="14"/>
  <c r="L232" i="14"/>
  <c r="L233" i="14"/>
  <c r="L234" i="14"/>
  <c r="L235" i="14"/>
  <c r="L236" i="14"/>
  <c r="L237" i="14"/>
  <c r="L238" i="14"/>
  <c r="L239" i="14"/>
  <c r="L240" i="14"/>
  <c r="L241" i="14"/>
  <c r="L242" i="14"/>
  <c r="L243" i="14"/>
  <c r="L244" i="14"/>
  <c r="L245" i="14"/>
  <c r="L246" i="14"/>
  <c r="L247" i="14"/>
  <c r="L248" i="14"/>
  <c r="L249" i="14"/>
  <c r="L250" i="14"/>
  <c r="L251" i="14"/>
  <c r="L252" i="14"/>
  <c r="L253" i="14"/>
  <c r="L254" i="14"/>
  <c r="L255" i="14"/>
  <c r="L256" i="14"/>
  <c r="L257" i="14"/>
  <c r="L258" i="14"/>
  <c r="L259" i="14"/>
  <c r="L260" i="14"/>
  <c r="L261" i="14"/>
  <c r="L262" i="14"/>
  <c r="L263" i="14"/>
  <c r="L264" i="14"/>
  <c r="L265" i="14"/>
  <c r="L266" i="14"/>
  <c r="L267" i="14"/>
  <c r="L268" i="14"/>
  <c r="L269" i="14"/>
  <c r="L270" i="14"/>
  <c r="L271" i="14"/>
  <c r="L272" i="14"/>
  <c r="L273" i="14"/>
  <c r="L274" i="14"/>
  <c r="L275" i="14"/>
  <c r="L276" i="14"/>
  <c r="L277" i="14"/>
  <c r="L278" i="14"/>
  <c r="L279" i="14"/>
  <c r="L280" i="14"/>
  <c r="L281" i="14"/>
  <c r="L282" i="14"/>
  <c r="L283" i="14"/>
  <c r="L284" i="14"/>
  <c r="L285" i="14"/>
  <c r="L286" i="14"/>
  <c r="L287" i="14"/>
  <c r="L288" i="14"/>
  <c r="L289" i="14"/>
  <c r="L290" i="14"/>
  <c r="L291" i="14"/>
  <c r="L292" i="14"/>
  <c r="L293" i="14"/>
  <c r="L294" i="14"/>
  <c r="L295" i="14"/>
  <c r="L296" i="14"/>
  <c r="L297" i="14"/>
  <c r="L298" i="14"/>
  <c r="L299" i="14"/>
  <c r="L300" i="14"/>
  <c r="L301" i="14"/>
  <c r="L302" i="14"/>
  <c r="L303" i="14"/>
  <c r="L304" i="14"/>
  <c r="L305" i="14"/>
  <c r="L306" i="14"/>
  <c r="L307" i="14"/>
  <c r="L308" i="14"/>
  <c r="L309" i="14"/>
  <c r="L310" i="14"/>
  <c r="L311" i="14"/>
  <c r="L312" i="14"/>
  <c r="L313" i="14"/>
  <c r="L314" i="14"/>
  <c r="L315" i="14"/>
  <c r="L316" i="14"/>
  <c r="L317" i="14"/>
  <c r="L318" i="14"/>
  <c r="L319" i="14"/>
  <c r="L320" i="14"/>
  <c r="L321" i="14"/>
  <c r="L322" i="14"/>
  <c r="L323" i="14"/>
  <c r="L324" i="14"/>
  <c r="L325" i="14"/>
  <c r="L326" i="14"/>
  <c r="L327" i="14"/>
  <c r="L328" i="14"/>
  <c r="L329" i="14"/>
  <c r="L330" i="14"/>
  <c r="L331" i="14"/>
  <c r="L332" i="14"/>
  <c r="L333" i="14"/>
  <c r="L334" i="14"/>
  <c r="L335" i="14"/>
  <c r="L336" i="14"/>
  <c r="L337" i="14"/>
  <c r="L338" i="14"/>
  <c r="L339" i="14"/>
  <c r="L340" i="14"/>
  <c r="L341" i="14"/>
  <c r="L342" i="14"/>
  <c r="L343" i="14"/>
  <c r="L344" i="14"/>
  <c r="L345" i="14"/>
  <c r="L346" i="14"/>
  <c r="L347" i="14"/>
  <c r="L348" i="14"/>
  <c r="L349" i="14"/>
  <c r="L350" i="14"/>
  <c r="L351" i="14"/>
  <c r="L352" i="14"/>
  <c r="L353" i="14"/>
  <c r="L354" i="14"/>
  <c r="L355" i="14"/>
  <c r="L356" i="14"/>
  <c r="L357" i="14"/>
  <c r="L358" i="14"/>
  <c r="L359" i="14"/>
  <c r="L360" i="14"/>
  <c r="L361" i="14"/>
  <c r="L362" i="14"/>
  <c r="L363" i="14"/>
  <c r="L364" i="14"/>
  <c r="L365" i="14"/>
  <c r="L366" i="14"/>
  <c r="L367" i="14"/>
  <c r="L368" i="14"/>
  <c r="L369" i="14"/>
  <c r="L370" i="14"/>
  <c r="L371" i="14"/>
  <c r="L372" i="14"/>
  <c r="L373" i="14"/>
  <c r="L374" i="14"/>
  <c r="L375" i="14"/>
  <c r="L376" i="14"/>
  <c r="L377" i="14"/>
  <c r="L378" i="14"/>
  <c r="L379" i="14"/>
  <c r="L380" i="14"/>
  <c r="L381" i="14"/>
  <c r="L382" i="14"/>
  <c r="L383" i="14"/>
  <c r="L384" i="14"/>
  <c r="L385" i="14"/>
  <c r="L386" i="14"/>
  <c r="L387" i="14"/>
  <c r="L388" i="14"/>
  <c r="L389" i="14"/>
  <c r="L390" i="14"/>
  <c r="L391" i="14"/>
  <c r="L392" i="14"/>
  <c r="L393" i="14"/>
  <c r="L394" i="14"/>
  <c r="L395" i="14"/>
  <c r="L396" i="14"/>
  <c r="L397" i="14"/>
  <c r="L398" i="14"/>
  <c r="L399" i="14"/>
  <c r="L400" i="14"/>
  <c r="L401" i="14"/>
  <c r="L402" i="14"/>
  <c r="L403" i="14"/>
  <c r="L404" i="14"/>
  <c r="L405" i="14"/>
  <c r="L406" i="14"/>
  <c r="L407" i="14"/>
  <c r="L408" i="14"/>
  <c r="L409" i="14"/>
  <c r="L410" i="14"/>
  <c r="L411" i="14"/>
  <c r="L412" i="14"/>
  <c r="L413" i="14"/>
  <c r="L414" i="14"/>
  <c r="L415" i="14"/>
  <c r="L416" i="14"/>
  <c r="L417" i="14"/>
  <c r="L418" i="14"/>
  <c r="L419" i="14"/>
  <c r="L420" i="14"/>
  <c r="L421" i="14"/>
  <c r="L422" i="14"/>
  <c r="L423" i="14"/>
  <c r="L424" i="14"/>
  <c r="L425" i="14"/>
  <c r="L426" i="14"/>
  <c r="L427" i="14"/>
  <c r="L428" i="14"/>
  <c r="L429" i="14"/>
  <c r="L430" i="14"/>
  <c r="L431" i="14"/>
  <c r="L432" i="14"/>
  <c r="L433" i="14"/>
  <c r="L434" i="14"/>
  <c r="L435" i="14"/>
  <c r="L436" i="14"/>
  <c r="L437" i="14"/>
  <c r="L438" i="14"/>
  <c r="L439" i="14"/>
  <c r="L440" i="14"/>
  <c r="L441" i="14"/>
  <c r="L442" i="14"/>
  <c r="L443" i="14"/>
  <c r="L444" i="14"/>
  <c r="L445" i="14"/>
  <c r="L446" i="14"/>
  <c r="L447" i="14"/>
  <c r="L448" i="14"/>
  <c r="L449" i="14"/>
  <c r="L450" i="14"/>
  <c r="L451" i="14"/>
  <c r="L452" i="14"/>
  <c r="L453" i="14"/>
  <c r="L454" i="14"/>
  <c r="L455" i="14"/>
  <c r="L456" i="14"/>
  <c r="L457" i="14"/>
  <c r="L458" i="14"/>
  <c r="L459" i="14"/>
  <c r="L460" i="14"/>
  <c r="L461" i="14"/>
  <c r="L462" i="14"/>
  <c r="L463" i="14"/>
  <c r="L464" i="14"/>
  <c r="L465" i="14"/>
  <c r="L466" i="14"/>
  <c r="L467" i="14"/>
  <c r="L468" i="14"/>
  <c r="L469" i="14"/>
  <c r="L470" i="14"/>
  <c r="L471" i="14"/>
  <c r="L472" i="14"/>
  <c r="L473" i="14"/>
  <c r="L474" i="14"/>
  <c r="L475" i="14"/>
  <c r="L476" i="14"/>
  <c r="L477" i="14"/>
  <c r="L478" i="14"/>
  <c r="L479" i="14"/>
  <c r="L480" i="14"/>
  <c r="L481" i="14"/>
  <c r="L482" i="14"/>
  <c r="L483" i="14"/>
  <c r="L484" i="14"/>
  <c r="L485" i="14"/>
  <c r="L486" i="14"/>
  <c r="L487" i="14"/>
  <c r="L488" i="14"/>
  <c r="L489" i="14"/>
  <c r="L490" i="14"/>
  <c r="L491" i="14"/>
  <c r="L492" i="14"/>
  <c r="L493" i="14"/>
  <c r="U493" i="14"/>
  <c r="L494" i="14"/>
  <c r="L495" i="14"/>
  <c r="L496" i="14"/>
  <c r="L497" i="14"/>
  <c r="L498" i="14"/>
  <c r="L499" i="14"/>
  <c r="L500" i="14"/>
  <c r="L501" i="14"/>
  <c r="U501" i="14"/>
  <c r="L502" i="14"/>
  <c r="U502" i="14"/>
  <c r="L503" i="14"/>
  <c r="U503" i="14"/>
  <c r="L30" i="14"/>
  <c r="L29" i="14"/>
  <c r="L28" i="14"/>
  <c r="L27" i="14"/>
  <c r="L26" i="14"/>
  <c r="L25" i="14"/>
  <c r="L24" i="14"/>
  <c r="L23" i="14"/>
  <c r="L22" i="14"/>
  <c r="L21" i="14"/>
  <c r="L20" i="14"/>
  <c r="L19" i="14"/>
  <c r="L18" i="14"/>
  <c r="L17" i="14"/>
  <c r="L16" i="14"/>
  <c r="L15" i="14"/>
  <c r="L14" i="14"/>
  <c r="L13" i="14"/>
  <c r="L12" i="14"/>
  <c r="L11" i="14"/>
  <c r="L10" i="14"/>
  <c r="L9" i="14"/>
  <c r="L8" i="14"/>
  <c r="L7" i="14"/>
  <c r="L6" i="14"/>
  <c r="N6" i="14"/>
  <c r="L5" i="14"/>
  <c r="L4" i="14"/>
  <c r="E3" i="14"/>
  <c r="D3" i="14"/>
  <c r="C3" i="14"/>
  <c r="E3" i="8"/>
  <c r="D3" i="8"/>
  <c r="C3" i="8"/>
  <c r="F4" i="3"/>
  <c r="A5" i="3"/>
  <c r="A5" i="4" s="1"/>
  <c r="A5" i="5" s="1"/>
  <c r="A6" i="3"/>
  <c r="A6" i="4" s="1"/>
  <c r="A6" i="5" s="1"/>
  <c r="A7" i="3"/>
  <c r="A7" i="4" s="1"/>
  <c r="A7" i="5" s="1"/>
  <c r="A8" i="3"/>
  <c r="A8" i="4" s="1"/>
  <c r="A8" i="5" s="1"/>
  <c r="A9" i="3"/>
  <c r="A9" i="4" s="1"/>
  <c r="A9" i="5" s="1"/>
  <c r="A10" i="3"/>
  <c r="A10" i="4" s="1"/>
  <c r="A10" i="5" s="1"/>
  <c r="A11" i="3"/>
  <c r="A11" i="4" s="1"/>
  <c r="A11" i="5" s="1"/>
  <c r="A12" i="3"/>
  <c r="A12" i="4" s="1"/>
  <c r="A12" i="5" s="1"/>
  <c r="A13" i="3"/>
  <c r="A13" i="4" s="1"/>
  <c r="A13" i="5" s="1"/>
  <c r="A14" i="3"/>
  <c r="A14" i="4" s="1"/>
  <c r="A14" i="5" s="1"/>
  <c r="A15" i="3"/>
  <c r="A15" i="4" s="1"/>
  <c r="A15" i="5" s="1"/>
  <c r="A16" i="3"/>
  <c r="A16" i="4" s="1"/>
  <c r="A16" i="5" s="1"/>
  <c r="A17" i="3"/>
  <c r="A17" i="4" s="1"/>
  <c r="A17" i="5" s="1"/>
  <c r="A18" i="3"/>
  <c r="A18" i="4" s="1"/>
  <c r="A18" i="5" s="1"/>
  <c r="A19" i="3"/>
  <c r="A19" i="4" s="1"/>
  <c r="A19" i="5" s="1"/>
  <c r="A20" i="3"/>
  <c r="A20" i="4" s="1"/>
  <c r="A20" i="5" s="1"/>
  <c r="A21" i="3"/>
  <c r="A21" i="4" s="1"/>
  <c r="A21" i="5" s="1"/>
  <c r="A22" i="3"/>
  <c r="A22" i="4" s="1"/>
  <c r="A22" i="5" s="1"/>
  <c r="A23" i="3"/>
  <c r="A23" i="4" s="1"/>
  <c r="A23" i="5" s="1"/>
  <c r="A24" i="3"/>
  <c r="A24" i="4" s="1"/>
  <c r="A24" i="5" s="1"/>
  <c r="A25" i="3"/>
  <c r="A25" i="4" s="1"/>
  <c r="A25" i="5" s="1"/>
  <c r="A26" i="3"/>
  <c r="A26" i="4" s="1"/>
  <c r="A26" i="5" s="1"/>
  <c r="A27" i="3"/>
  <c r="A27" i="4" s="1"/>
  <c r="A27" i="5" s="1"/>
  <c r="A28" i="3"/>
  <c r="A28" i="4" s="1"/>
  <c r="A28" i="5" s="1"/>
  <c r="A29" i="3"/>
  <c r="A29" i="4" s="1"/>
  <c r="A29" i="5" s="1"/>
  <c r="A30" i="3"/>
  <c r="A30" i="4" s="1"/>
  <c r="A30" i="5" s="1"/>
  <c r="A31" i="3"/>
  <c r="A31" i="4" s="1"/>
  <c r="A31" i="5" s="1"/>
  <c r="A32" i="3"/>
  <c r="A32" i="4" s="1"/>
  <c r="A32" i="5" s="1"/>
  <c r="A33" i="3"/>
  <c r="A33" i="4" s="1"/>
  <c r="A33" i="5" s="1"/>
  <c r="A34" i="3"/>
  <c r="A34" i="4" s="1"/>
  <c r="A34" i="5" s="1"/>
  <c r="A35" i="3"/>
  <c r="A35" i="4" s="1"/>
  <c r="A35" i="5" s="1"/>
  <c r="A36" i="3"/>
  <c r="A36" i="4" s="1"/>
  <c r="A36" i="5" s="1"/>
  <c r="A37" i="3"/>
  <c r="A37" i="4" s="1"/>
  <c r="A37" i="5" s="1"/>
  <c r="A38" i="3"/>
  <c r="A38" i="4" s="1"/>
  <c r="A38" i="5" s="1"/>
  <c r="A39" i="3"/>
  <c r="A39" i="4" s="1"/>
  <c r="A39" i="5" s="1"/>
  <c r="A40" i="3"/>
  <c r="A40" i="4" s="1"/>
  <c r="A40" i="5" s="1"/>
  <c r="A41" i="3"/>
  <c r="A41" i="4" s="1"/>
  <c r="A41" i="5" s="1"/>
  <c r="A42" i="3"/>
  <c r="A42" i="4" s="1"/>
  <c r="A42" i="5" s="1"/>
  <c r="A43" i="3"/>
  <c r="A43" i="4" s="1"/>
  <c r="A43" i="5" s="1"/>
  <c r="A44" i="3"/>
  <c r="A44" i="4" s="1"/>
  <c r="A44" i="5" s="1"/>
  <c r="A45" i="3"/>
  <c r="A45" i="4" s="1"/>
  <c r="A45" i="5" s="1"/>
  <c r="A46" i="3"/>
  <c r="A46" i="4" s="1"/>
  <c r="A46" i="5" s="1"/>
  <c r="A47" i="3"/>
  <c r="A47" i="4" s="1"/>
  <c r="A47" i="5" s="1"/>
  <c r="A48" i="3"/>
  <c r="A48" i="4" s="1"/>
  <c r="A48" i="5" s="1"/>
  <c r="A49" i="3"/>
  <c r="A49" i="4" s="1"/>
  <c r="A49" i="5" s="1"/>
  <c r="A50" i="3"/>
  <c r="A50" i="4" s="1"/>
  <c r="A50" i="5" s="1"/>
  <c r="A51" i="3"/>
  <c r="A51" i="4" s="1"/>
  <c r="A51" i="5" s="1"/>
  <c r="A52" i="3"/>
  <c r="A52" i="4" s="1"/>
  <c r="A52" i="5" s="1"/>
  <c r="A53" i="3"/>
  <c r="A53" i="4" s="1"/>
  <c r="A53" i="5" s="1"/>
  <c r="A54" i="3"/>
  <c r="A54" i="4" s="1"/>
  <c r="A54" i="5" s="1"/>
  <c r="A55" i="3"/>
  <c r="A55" i="4" s="1"/>
  <c r="A55" i="5" s="1"/>
  <c r="A56" i="3"/>
  <c r="A56" i="4" s="1"/>
  <c r="A56" i="5" s="1"/>
  <c r="A57" i="3"/>
  <c r="A57" i="4" s="1"/>
  <c r="A57" i="5" s="1"/>
  <c r="A58" i="3"/>
  <c r="A58" i="4" s="1"/>
  <c r="A58" i="5" s="1"/>
  <c r="A59" i="3"/>
  <c r="A59" i="4" s="1"/>
  <c r="A59" i="5" s="1"/>
  <c r="A60" i="3"/>
  <c r="A60" i="4" s="1"/>
  <c r="A60" i="5" s="1"/>
  <c r="A61" i="3"/>
  <c r="A61" i="4" s="1"/>
  <c r="A61" i="5" s="1"/>
  <c r="A62" i="3"/>
  <c r="A62" i="4" s="1"/>
  <c r="A62" i="5" s="1"/>
  <c r="A63" i="3"/>
  <c r="A63" i="4" s="1"/>
  <c r="A63" i="5" s="1"/>
  <c r="A64" i="3"/>
  <c r="A64" i="4" s="1"/>
  <c r="A64" i="5" s="1"/>
  <c r="A65" i="3"/>
  <c r="A65" i="4" s="1"/>
  <c r="A65" i="5" s="1"/>
  <c r="A66" i="3"/>
  <c r="A66" i="4" s="1"/>
  <c r="A66" i="5" s="1"/>
  <c r="A67" i="3"/>
  <c r="A67" i="4" s="1"/>
  <c r="A67" i="5" s="1"/>
  <c r="A68" i="3"/>
  <c r="A68" i="4" s="1"/>
  <c r="A68" i="5" s="1"/>
  <c r="A69" i="3"/>
  <c r="A69" i="4" s="1"/>
  <c r="A69" i="5" s="1"/>
  <c r="A70" i="3"/>
  <c r="A70" i="4" s="1"/>
  <c r="A70" i="5" s="1"/>
  <c r="A71" i="3"/>
  <c r="A71" i="4" s="1"/>
  <c r="A71" i="5" s="1"/>
  <c r="A72" i="3"/>
  <c r="A72" i="4" s="1"/>
  <c r="A72" i="5" s="1"/>
  <c r="A73" i="3"/>
  <c r="A73" i="4" s="1"/>
  <c r="A73" i="5" s="1"/>
  <c r="A74" i="3"/>
  <c r="A74" i="4" s="1"/>
  <c r="A74" i="5" s="1"/>
  <c r="A75" i="3"/>
  <c r="A75" i="4" s="1"/>
  <c r="A75" i="5" s="1"/>
  <c r="A76" i="3"/>
  <c r="A76" i="4" s="1"/>
  <c r="A76" i="5" s="1"/>
  <c r="A77" i="3"/>
  <c r="A77" i="4" s="1"/>
  <c r="A77" i="5" s="1"/>
  <c r="A78" i="3"/>
  <c r="A78" i="4" s="1"/>
  <c r="A78" i="5" s="1"/>
  <c r="A79" i="3"/>
  <c r="A79" i="4" s="1"/>
  <c r="A79" i="5" s="1"/>
  <c r="A80" i="3"/>
  <c r="A80" i="4" s="1"/>
  <c r="A80" i="5" s="1"/>
  <c r="A81" i="3"/>
  <c r="A81" i="4" s="1"/>
  <c r="A81" i="5" s="1"/>
  <c r="A82" i="3"/>
  <c r="A82" i="4" s="1"/>
  <c r="A82" i="5" s="1"/>
  <c r="A83" i="3"/>
  <c r="A83" i="4" s="1"/>
  <c r="A83" i="5" s="1"/>
  <c r="A84" i="3"/>
  <c r="A84" i="4" s="1"/>
  <c r="A84" i="5" s="1"/>
  <c r="A85" i="3"/>
  <c r="A85" i="4" s="1"/>
  <c r="A85" i="5" s="1"/>
  <c r="A86" i="3"/>
  <c r="A86" i="4" s="1"/>
  <c r="A86" i="5" s="1"/>
  <c r="A87" i="3"/>
  <c r="A87" i="4" s="1"/>
  <c r="A87" i="5" s="1"/>
  <c r="A88" i="3"/>
  <c r="A88" i="4" s="1"/>
  <c r="A88" i="5" s="1"/>
  <c r="A89" i="3"/>
  <c r="A89" i="4" s="1"/>
  <c r="A89" i="5" s="1"/>
  <c r="A90" i="3"/>
  <c r="A90" i="4" s="1"/>
  <c r="A90" i="5" s="1"/>
  <c r="A91" i="3"/>
  <c r="A91" i="4" s="1"/>
  <c r="A91" i="5" s="1"/>
  <c r="A92" i="3"/>
  <c r="A92" i="4" s="1"/>
  <c r="A92" i="5" s="1"/>
  <c r="A93" i="3"/>
  <c r="A93" i="4" s="1"/>
  <c r="A93" i="5" s="1"/>
  <c r="A94" i="3"/>
  <c r="A94" i="4" s="1"/>
  <c r="A94" i="5" s="1"/>
  <c r="A95" i="3"/>
  <c r="A95" i="4" s="1"/>
  <c r="A95" i="5" s="1"/>
  <c r="A96" i="3"/>
  <c r="A96" i="4" s="1"/>
  <c r="A96" i="5" s="1"/>
  <c r="A97" i="3"/>
  <c r="A97" i="4" s="1"/>
  <c r="A97" i="5" s="1"/>
  <c r="A98" i="3"/>
  <c r="A98" i="4" s="1"/>
  <c r="A98" i="5" s="1"/>
  <c r="A99" i="3"/>
  <c r="A99" i="4" s="1"/>
  <c r="A99" i="5" s="1"/>
  <c r="A100" i="3"/>
  <c r="A100" i="4" s="1"/>
  <c r="A100" i="5" s="1"/>
  <c r="A101" i="3"/>
  <c r="A101" i="4" s="1"/>
  <c r="A101" i="5" s="1"/>
  <c r="A102" i="3"/>
  <c r="A102" i="4" s="1"/>
  <c r="A102" i="5" s="1"/>
  <c r="A103" i="3"/>
  <c r="A103" i="4" s="1"/>
  <c r="A103" i="5" s="1"/>
  <c r="A104" i="3"/>
  <c r="A104" i="4" s="1"/>
  <c r="A104" i="5" s="1"/>
  <c r="A105" i="3"/>
  <c r="A105" i="4" s="1"/>
  <c r="A105" i="5" s="1"/>
  <c r="A106" i="3"/>
  <c r="A106" i="4" s="1"/>
  <c r="A106" i="5" s="1"/>
  <c r="A107" i="3"/>
  <c r="A107" i="4" s="1"/>
  <c r="A107" i="5" s="1"/>
  <c r="A108" i="3"/>
  <c r="A108" i="4" s="1"/>
  <c r="A108" i="5" s="1"/>
  <c r="A109" i="3"/>
  <c r="A109" i="4" s="1"/>
  <c r="A109" i="5" s="1"/>
  <c r="A110" i="3"/>
  <c r="A110" i="4" s="1"/>
  <c r="A110" i="5" s="1"/>
  <c r="A111" i="3"/>
  <c r="A111" i="4" s="1"/>
  <c r="A111" i="5" s="1"/>
  <c r="A112" i="3"/>
  <c r="A112" i="4" s="1"/>
  <c r="A112" i="5" s="1"/>
  <c r="A113" i="3"/>
  <c r="A113" i="4" s="1"/>
  <c r="A113" i="5" s="1"/>
  <c r="A114" i="3"/>
  <c r="A114" i="4" s="1"/>
  <c r="A114" i="5" s="1"/>
  <c r="A115" i="3"/>
  <c r="A115" i="4" s="1"/>
  <c r="A115" i="5" s="1"/>
  <c r="A116" i="3"/>
  <c r="A116" i="4" s="1"/>
  <c r="A116" i="5" s="1"/>
  <c r="A117" i="3"/>
  <c r="A117" i="4" s="1"/>
  <c r="A117" i="5" s="1"/>
  <c r="A118" i="3"/>
  <c r="A118" i="4" s="1"/>
  <c r="A118" i="5" s="1"/>
  <c r="A119" i="3"/>
  <c r="A119" i="4" s="1"/>
  <c r="A119" i="5" s="1"/>
  <c r="A120" i="3"/>
  <c r="A120" i="4" s="1"/>
  <c r="A120" i="5" s="1"/>
  <c r="A121" i="3"/>
  <c r="A121" i="4" s="1"/>
  <c r="A121" i="5" s="1"/>
  <c r="A122" i="3"/>
  <c r="A122" i="4" s="1"/>
  <c r="A122" i="5" s="1"/>
  <c r="A123" i="3"/>
  <c r="A123" i="4" s="1"/>
  <c r="A123" i="5" s="1"/>
  <c r="A124" i="3"/>
  <c r="A124" i="4" s="1"/>
  <c r="A124" i="5" s="1"/>
  <c r="A125" i="3"/>
  <c r="A125" i="4" s="1"/>
  <c r="A125" i="5" s="1"/>
  <c r="A126" i="3"/>
  <c r="A126" i="4" s="1"/>
  <c r="A126" i="5" s="1"/>
  <c r="A127" i="3"/>
  <c r="A127" i="4" s="1"/>
  <c r="A127" i="5" s="1"/>
  <c r="A128" i="3"/>
  <c r="A128" i="4" s="1"/>
  <c r="A128" i="5" s="1"/>
  <c r="A129" i="3"/>
  <c r="A129" i="4" s="1"/>
  <c r="A129" i="5" s="1"/>
  <c r="A130" i="3"/>
  <c r="A130" i="4" s="1"/>
  <c r="A130" i="5" s="1"/>
  <c r="A131" i="3"/>
  <c r="A131" i="4" s="1"/>
  <c r="A131" i="5" s="1"/>
  <c r="A132" i="3"/>
  <c r="A132" i="4" s="1"/>
  <c r="A132" i="5" s="1"/>
  <c r="A133" i="3"/>
  <c r="A133" i="4" s="1"/>
  <c r="A133" i="5" s="1"/>
  <c r="A134" i="3"/>
  <c r="A134" i="4" s="1"/>
  <c r="A134" i="5" s="1"/>
  <c r="A135" i="3"/>
  <c r="A135" i="4" s="1"/>
  <c r="A135" i="5" s="1"/>
  <c r="A136" i="3"/>
  <c r="A136" i="4" s="1"/>
  <c r="A136" i="5" s="1"/>
  <c r="A137" i="3"/>
  <c r="A137" i="4" s="1"/>
  <c r="A137" i="5" s="1"/>
  <c r="A138" i="3"/>
  <c r="A138" i="4" s="1"/>
  <c r="A138" i="5" s="1"/>
  <c r="A139" i="3"/>
  <c r="A139" i="4" s="1"/>
  <c r="A139" i="5" s="1"/>
  <c r="A140" i="3"/>
  <c r="A140" i="4" s="1"/>
  <c r="A140" i="5" s="1"/>
  <c r="A141" i="3"/>
  <c r="A141" i="4" s="1"/>
  <c r="A141" i="5" s="1"/>
  <c r="A142" i="3"/>
  <c r="A142" i="4" s="1"/>
  <c r="A142" i="5" s="1"/>
  <c r="A143" i="3"/>
  <c r="A143" i="4" s="1"/>
  <c r="A143" i="5" s="1"/>
  <c r="A144" i="3"/>
  <c r="A144" i="4" s="1"/>
  <c r="A144" i="5" s="1"/>
  <c r="A145" i="3"/>
  <c r="A145" i="4" s="1"/>
  <c r="A145" i="5" s="1"/>
  <c r="A146" i="3"/>
  <c r="A146" i="4" s="1"/>
  <c r="A146" i="5" s="1"/>
  <c r="A147" i="3"/>
  <c r="A147" i="4" s="1"/>
  <c r="A147" i="5" s="1"/>
  <c r="A148" i="3"/>
  <c r="A148" i="4" s="1"/>
  <c r="A148" i="5" s="1"/>
  <c r="A149" i="3"/>
  <c r="A149" i="4" s="1"/>
  <c r="A149" i="5" s="1"/>
  <c r="A150" i="3"/>
  <c r="A150" i="4" s="1"/>
  <c r="A150" i="5" s="1"/>
  <c r="A151" i="3"/>
  <c r="A151" i="4" s="1"/>
  <c r="A151" i="5" s="1"/>
  <c r="A152" i="3"/>
  <c r="A152" i="4" s="1"/>
  <c r="A152" i="5" s="1"/>
  <c r="A153" i="3"/>
  <c r="A153" i="4" s="1"/>
  <c r="A153" i="5" s="1"/>
  <c r="A154" i="3"/>
  <c r="A154" i="4" s="1"/>
  <c r="A154" i="5" s="1"/>
  <c r="A155" i="3"/>
  <c r="A155" i="4" s="1"/>
  <c r="A155" i="5" s="1"/>
  <c r="A156" i="3"/>
  <c r="A156" i="4" s="1"/>
  <c r="A156" i="5" s="1"/>
  <c r="A157" i="3"/>
  <c r="A157" i="4" s="1"/>
  <c r="A157" i="5" s="1"/>
  <c r="A158" i="3"/>
  <c r="A158" i="4" s="1"/>
  <c r="A158" i="5" s="1"/>
  <c r="A159" i="3"/>
  <c r="A159" i="4" s="1"/>
  <c r="A159" i="5" s="1"/>
  <c r="A160" i="3"/>
  <c r="A160" i="4" s="1"/>
  <c r="A160" i="5" s="1"/>
  <c r="A161" i="3"/>
  <c r="A161" i="4" s="1"/>
  <c r="A161" i="5" s="1"/>
  <c r="A162" i="3"/>
  <c r="A162" i="4" s="1"/>
  <c r="A162" i="5" s="1"/>
  <c r="A163" i="3"/>
  <c r="A163" i="4" s="1"/>
  <c r="A163" i="5" s="1"/>
  <c r="A164" i="3"/>
  <c r="A164" i="4" s="1"/>
  <c r="A164" i="5" s="1"/>
  <c r="A165" i="3"/>
  <c r="A165" i="4" s="1"/>
  <c r="A165" i="5" s="1"/>
  <c r="A166" i="3"/>
  <c r="A166" i="4" s="1"/>
  <c r="A166" i="5" s="1"/>
  <c r="A167" i="3"/>
  <c r="A167" i="4" s="1"/>
  <c r="A167" i="5" s="1"/>
  <c r="A168" i="3"/>
  <c r="A168" i="4" s="1"/>
  <c r="A168" i="5" s="1"/>
  <c r="A169" i="3"/>
  <c r="A169" i="4" s="1"/>
  <c r="A169" i="5" s="1"/>
  <c r="A170" i="3"/>
  <c r="A170" i="4" s="1"/>
  <c r="A170" i="5" s="1"/>
  <c r="A171" i="3"/>
  <c r="A171" i="4" s="1"/>
  <c r="A171" i="5" s="1"/>
  <c r="A172" i="3"/>
  <c r="A172" i="4" s="1"/>
  <c r="A172" i="5" s="1"/>
  <c r="A173" i="3"/>
  <c r="A173" i="4" s="1"/>
  <c r="A173" i="5" s="1"/>
  <c r="A174" i="3"/>
  <c r="A174" i="4" s="1"/>
  <c r="A174" i="5" s="1"/>
  <c r="A175" i="3"/>
  <c r="A175" i="4" s="1"/>
  <c r="A175" i="5" s="1"/>
  <c r="A176" i="3"/>
  <c r="A176" i="4" s="1"/>
  <c r="A176" i="5" s="1"/>
  <c r="A177" i="3"/>
  <c r="A177" i="4" s="1"/>
  <c r="A177" i="5" s="1"/>
  <c r="A178" i="3"/>
  <c r="A178" i="4" s="1"/>
  <c r="A178" i="5" s="1"/>
  <c r="A179" i="3"/>
  <c r="A179" i="4" s="1"/>
  <c r="A179" i="5" s="1"/>
  <c r="A180" i="3"/>
  <c r="A180" i="4" s="1"/>
  <c r="A180" i="5" s="1"/>
  <c r="A181" i="3"/>
  <c r="A181" i="4" s="1"/>
  <c r="A181" i="5" s="1"/>
  <c r="A182" i="3"/>
  <c r="A182" i="4" s="1"/>
  <c r="A182" i="5" s="1"/>
  <c r="A183" i="3"/>
  <c r="A183" i="4" s="1"/>
  <c r="A183" i="5" s="1"/>
  <c r="A184" i="3"/>
  <c r="A184" i="4" s="1"/>
  <c r="A184" i="5" s="1"/>
  <c r="A185" i="3"/>
  <c r="A185" i="4" s="1"/>
  <c r="A185" i="5" s="1"/>
  <c r="A186" i="3"/>
  <c r="A186" i="4" s="1"/>
  <c r="A186" i="5" s="1"/>
  <c r="A187" i="3"/>
  <c r="A187" i="4" s="1"/>
  <c r="A187" i="5" s="1"/>
  <c r="A188" i="3"/>
  <c r="A188" i="4" s="1"/>
  <c r="A188" i="5" s="1"/>
  <c r="A189" i="3"/>
  <c r="A189" i="4" s="1"/>
  <c r="A189" i="5" s="1"/>
  <c r="A190" i="3"/>
  <c r="A190" i="4" s="1"/>
  <c r="A190" i="5" s="1"/>
  <c r="A191" i="3"/>
  <c r="A191" i="4" s="1"/>
  <c r="A191" i="5" s="1"/>
  <c r="A192" i="3"/>
  <c r="A192" i="4" s="1"/>
  <c r="A192" i="5" s="1"/>
  <c r="A193" i="3"/>
  <c r="A193" i="4" s="1"/>
  <c r="A193" i="5" s="1"/>
  <c r="A194" i="3"/>
  <c r="A194" i="4" s="1"/>
  <c r="A194" i="5" s="1"/>
  <c r="A195" i="3"/>
  <c r="A195" i="4" s="1"/>
  <c r="A195" i="5" s="1"/>
  <c r="A196" i="3"/>
  <c r="A196" i="4" s="1"/>
  <c r="A196" i="5" s="1"/>
  <c r="A197" i="3"/>
  <c r="A197" i="4" s="1"/>
  <c r="A197" i="5" s="1"/>
  <c r="A198" i="3"/>
  <c r="A198" i="4" s="1"/>
  <c r="A198" i="5" s="1"/>
  <c r="A199" i="3"/>
  <c r="A199" i="4" s="1"/>
  <c r="A199" i="5" s="1"/>
  <c r="A200" i="3"/>
  <c r="A200" i="4" s="1"/>
  <c r="A200" i="5" s="1"/>
  <c r="A201" i="3"/>
  <c r="A201" i="4" s="1"/>
  <c r="A201" i="5" s="1"/>
  <c r="A202" i="3"/>
  <c r="A202" i="4" s="1"/>
  <c r="A202" i="5" s="1"/>
  <c r="A203" i="3"/>
  <c r="A203" i="4" s="1"/>
  <c r="A203" i="5" s="1"/>
  <c r="A204" i="3"/>
  <c r="A204" i="4" s="1"/>
  <c r="A204" i="5" s="1"/>
  <c r="A205" i="3"/>
  <c r="A205" i="4" s="1"/>
  <c r="A205" i="5" s="1"/>
  <c r="A206" i="3"/>
  <c r="A206" i="4" s="1"/>
  <c r="A206" i="5" s="1"/>
  <c r="A207" i="3"/>
  <c r="A207" i="4" s="1"/>
  <c r="A207" i="5" s="1"/>
  <c r="A208" i="3"/>
  <c r="A208" i="4" s="1"/>
  <c r="A208" i="5" s="1"/>
  <c r="A209" i="3"/>
  <c r="A209" i="4" s="1"/>
  <c r="A209" i="5" s="1"/>
  <c r="A210" i="3"/>
  <c r="A210" i="4" s="1"/>
  <c r="A210" i="5" s="1"/>
  <c r="A211" i="3"/>
  <c r="A211" i="4" s="1"/>
  <c r="A211" i="5" s="1"/>
  <c r="A212" i="3"/>
  <c r="A212" i="4" s="1"/>
  <c r="A212" i="5" s="1"/>
  <c r="A213" i="3"/>
  <c r="A213" i="4" s="1"/>
  <c r="A213" i="5" s="1"/>
  <c r="A214" i="3"/>
  <c r="A214" i="4" s="1"/>
  <c r="A214" i="5" s="1"/>
  <c r="A215" i="3"/>
  <c r="A215" i="4" s="1"/>
  <c r="A215" i="5" s="1"/>
  <c r="A216" i="3"/>
  <c r="A216" i="4" s="1"/>
  <c r="A216" i="5" s="1"/>
  <c r="A217" i="3"/>
  <c r="A217" i="4" s="1"/>
  <c r="A217" i="5" s="1"/>
  <c r="A218" i="3"/>
  <c r="A218" i="4" s="1"/>
  <c r="A218" i="5" s="1"/>
  <c r="A219" i="3"/>
  <c r="A219" i="4" s="1"/>
  <c r="A219" i="5" s="1"/>
  <c r="A220" i="3"/>
  <c r="A220" i="4" s="1"/>
  <c r="A220" i="5" s="1"/>
  <c r="A221" i="3"/>
  <c r="A221" i="4" s="1"/>
  <c r="A221" i="5" s="1"/>
  <c r="A222" i="3"/>
  <c r="A222" i="4" s="1"/>
  <c r="A222" i="5" s="1"/>
  <c r="A223" i="3"/>
  <c r="A223" i="4" s="1"/>
  <c r="A223" i="5" s="1"/>
  <c r="A224" i="3"/>
  <c r="A224" i="4" s="1"/>
  <c r="A224" i="5" s="1"/>
  <c r="A225" i="3"/>
  <c r="A225" i="4" s="1"/>
  <c r="A225" i="5" s="1"/>
  <c r="A226" i="3"/>
  <c r="A226" i="4" s="1"/>
  <c r="A226" i="5" s="1"/>
  <c r="A227" i="3"/>
  <c r="A227" i="4" s="1"/>
  <c r="A227" i="5" s="1"/>
  <c r="A228" i="3"/>
  <c r="A228" i="4" s="1"/>
  <c r="A228" i="5" s="1"/>
  <c r="A229" i="3"/>
  <c r="A229" i="4" s="1"/>
  <c r="A229" i="5" s="1"/>
  <c r="A230" i="3"/>
  <c r="A230" i="4" s="1"/>
  <c r="A230" i="5" s="1"/>
  <c r="A231" i="3"/>
  <c r="A231" i="4" s="1"/>
  <c r="A231" i="5" s="1"/>
  <c r="A232" i="3"/>
  <c r="A232" i="4" s="1"/>
  <c r="A232" i="5" s="1"/>
  <c r="A233" i="3"/>
  <c r="A233" i="4" s="1"/>
  <c r="A233" i="5" s="1"/>
  <c r="A234" i="3"/>
  <c r="A234" i="4" s="1"/>
  <c r="A234" i="5" s="1"/>
  <c r="A235" i="3"/>
  <c r="A235" i="4" s="1"/>
  <c r="A235" i="5" s="1"/>
  <c r="A236" i="3"/>
  <c r="A236" i="4" s="1"/>
  <c r="A236" i="5" s="1"/>
  <c r="A237" i="3"/>
  <c r="A237" i="4" s="1"/>
  <c r="A237" i="5" s="1"/>
  <c r="A238" i="3"/>
  <c r="A238" i="4" s="1"/>
  <c r="A238" i="5" s="1"/>
  <c r="A239" i="3"/>
  <c r="A239" i="4" s="1"/>
  <c r="A239" i="5" s="1"/>
  <c r="A240" i="3"/>
  <c r="A240" i="4" s="1"/>
  <c r="A240" i="5" s="1"/>
  <c r="A241" i="3"/>
  <c r="A241" i="4" s="1"/>
  <c r="A241" i="5" s="1"/>
  <c r="A242" i="3"/>
  <c r="A242" i="4" s="1"/>
  <c r="A242" i="5" s="1"/>
  <c r="A243" i="3"/>
  <c r="A243" i="4" s="1"/>
  <c r="A243" i="5" s="1"/>
  <c r="A244" i="3"/>
  <c r="A244" i="4" s="1"/>
  <c r="A244" i="5" s="1"/>
  <c r="A245" i="3"/>
  <c r="A245" i="4" s="1"/>
  <c r="A245" i="5" s="1"/>
  <c r="A246" i="3"/>
  <c r="A246" i="4" s="1"/>
  <c r="A246" i="5" s="1"/>
  <c r="A247" i="3"/>
  <c r="A247" i="4" s="1"/>
  <c r="A247" i="5" s="1"/>
  <c r="A248" i="3"/>
  <c r="A248" i="4" s="1"/>
  <c r="A248" i="5" s="1"/>
  <c r="A249" i="3"/>
  <c r="A249" i="4" s="1"/>
  <c r="A249" i="5" s="1"/>
  <c r="A250" i="3"/>
  <c r="A250" i="4" s="1"/>
  <c r="A250" i="5" s="1"/>
  <c r="A251" i="3"/>
  <c r="A251" i="4" s="1"/>
  <c r="A251" i="5" s="1"/>
  <c r="A252" i="3"/>
  <c r="A252" i="4" s="1"/>
  <c r="A252" i="5" s="1"/>
  <c r="A253" i="3"/>
  <c r="A253" i="4" s="1"/>
  <c r="A253" i="5" s="1"/>
  <c r="A254" i="3"/>
  <c r="A254" i="4" s="1"/>
  <c r="A254" i="5" s="1"/>
  <c r="A255" i="3"/>
  <c r="A255" i="4" s="1"/>
  <c r="A255" i="5" s="1"/>
  <c r="A256" i="3"/>
  <c r="A256" i="4" s="1"/>
  <c r="A256" i="5" s="1"/>
  <c r="A257" i="3"/>
  <c r="A257" i="4" s="1"/>
  <c r="A257" i="5" s="1"/>
  <c r="A258" i="3"/>
  <c r="A258" i="4" s="1"/>
  <c r="A258" i="5" s="1"/>
  <c r="A259" i="3"/>
  <c r="A259" i="4" s="1"/>
  <c r="A259" i="5" s="1"/>
  <c r="A260" i="3"/>
  <c r="A260" i="4" s="1"/>
  <c r="A260" i="5" s="1"/>
  <c r="A261" i="3"/>
  <c r="A261" i="4" s="1"/>
  <c r="A261" i="5" s="1"/>
  <c r="A262" i="3"/>
  <c r="A262" i="4" s="1"/>
  <c r="A262" i="5" s="1"/>
  <c r="A263" i="3"/>
  <c r="A263" i="4" s="1"/>
  <c r="A263" i="5" s="1"/>
  <c r="A264" i="3"/>
  <c r="A264" i="4" s="1"/>
  <c r="A264" i="5" s="1"/>
  <c r="A265" i="3"/>
  <c r="A265" i="4" s="1"/>
  <c r="A265" i="5" s="1"/>
  <c r="A266" i="3"/>
  <c r="A266" i="4" s="1"/>
  <c r="A266" i="5" s="1"/>
  <c r="A267" i="3"/>
  <c r="A267" i="4" s="1"/>
  <c r="A267" i="5" s="1"/>
  <c r="A268" i="3"/>
  <c r="A268" i="4" s="1"/>
  <c r="A268" i="5" s="1"/>
  <c r="A269" i="3"/>
  <c r="A269" i="4" s="1"/>
  <c r="A269" i="5" s="1"/>
  <c r="A270" i="3"/>
  <c r="A270" i="4" s="1"/>
  <c r="A270" i="5" s="1"/>
  <c r="A271" i="3"/>
  <c r="A271" i="4" s="1"/>
  <c r="A271" i="5" s="1"/>
  <c r="A272" i="3"/>
  <c r="A272" i="4" s="1"/>
  <c r="A272" i="5" s="1"/>
  <c r="A273" i="3"/>
  <c r="A273" i="4" s="1"/>
  <c r="A273" i="5" s="1"/>
  <c r="A274" i="3"/>
  <c r="A274" i="4" s="1"/>
  <c r="A274" i="5" s="1"/>
  <c r="A275" i="3"/>
  <c r="A275" i="4" s="1"/>
  <c r="A275" i="5" s="1"/>
  <c r="A276" i="3"/>
  <c r="A276" i="4" s="1"/>
  <c r="A276" i="5" s="1"/>
  <c r="A277" i="3"/>
  <c r="A277" i="4" s="1"/>
  <c r="A277" i="5" s="1"/>
  <c r="A278" i="3"/>
  <c r="A278" i="4" s="1"/>
  <c r="A278" i="5" s="1"/>
  <c r="A279" i="3"/>
  <c r="A279" i="4" s="1"/>
  <c r="A279" i="5" s="1"/>
  <c r="A280" i="3"/>
  <c r="A280" i="4" s="1"/>
  <c r="A280" i="5" s="1"/>
  <c r="A281" i="3"/>
  <c r="A281" i="4" s="1"/>
  <c r="A281" i="5" s="1"/>
  <c r="A282" i="3"/>
  <c r="A282" i="4" s="1"/>
  <c r="A282" i="5" s="1"/>
  <c r="A283" i="3"/>
  <c r="A283" i="4" s="1"/>
  <c r="A283" i="5" s="1"/>
  <c r="A284" i="3"/>
  <c r="A284" i="4" s="1"/>
  <c r="A284" i="5" s="1"/>
  <c r="A285" i="3"/>
  <c r="A285" i="4" s="1"/>
  <c r="A285" i="5" s="1"/>
  <c r="A286" i="3"/>
  <c r="A286" i="4" s="1"/>
  <c r="A286" i="5" s="1"/>
  <c r="A287" i="3"/>
  <c r="A287" i="4" s="1"/>
  <c r="A287" i="5" s="1"/>
  <c r="A288" i="3"/>
  <c r="A288" i="4" s="1"/>
  <c r="A288" i="5" s="1"/>
  <c r="A289" i="3"/>
  <c r="A289" i="4" s="1"/>
  <c r="A289" i="5" s="1"/>
  <c r="A290" i="3"/>
  <c r="A290" i="4" s="1"/>
  <c r="A290" i="5" s="1"/>
  <c r="A291" i="3"/>
  <c r="A291" i="4" s="1"/>
  <c r="A291" i="5" s="1"/>
  <c r="A292" i="3"/>
  <c r="A292" i="4" s="1"/>
  <c r="A292" i="5" s="1"/>
  <c r="A293" i="3"/>
  <c r="A293" i="4" s="1"/>
  <c r="A293" i="5" s="1"/>
  <c r="A294" i="3"/>
  <c r="A294" i="4" s="1"/>
  <c r="A294" i="5" s="1"/>
  <c r="A295" i="3"/>
  <c r="A295" i="4" s="1"/>
  <c r="A295" i="5" s="1"/>
  <c r="A296" i="3"/>
  <c r="A296" i="4" s="1"/>
  <c r="A296" i="5" s="1"/>
  <c r="A297" i="3"/>
  <c r="A297" i="4" s="1"/>
  <c r="A297" i="5" s="1"/>
  <c r="A298" i="3"/>
  <c r="A298" i="4" s="1"/>
  <c r="A298" i="5" s="1"/>
  <c r="A299" i="3"/>
  <c r="A299" i="4" s="1"/>
  <c r="A299" i="5" s="1"/>
  <c r="A300" i="3"/>
  <c r="A300" i="4" s="1"/>
  <c r="A300" i="5" s="1"/>
  <c r="A301" i="3"/>
  <c r="A301" i="4" s="1"/>
  <c r="A301" i="5" s="1"/>
  <c r="A302" i="3"/>
  <c r="A302" i="4" s="1"/>
  <c r="A302" i="5" s="1"/>
  <c r="A303" i="3"/>
  <c r="A303" i="4" s="1"/>
  <c r="A303" i="5" s="1"/>
  <c r="A304" i="3"/>
  <c r="A304" i="4" s="1"/>
  <c r="A304" i="5" s="1"/>
  <c r="A305" i="3"/>
  <c r="A305" i="4" s="1"/>
  <c r="A305" i="5" s="1"/>
  <c r="A306" i="3"/>
  <c r="A306" i="4" s="1"/>
  <c r="A306" i="5" s="1"/>
  <c r="A307" i="3"/>
  <c r="A307" i="4" s="1"/>
  <c r="A307" i="5" s="1"/>
  <c r="A308" i="3"/>
  <c r="A308" i="4" s="1"/>
  <c r="A308" i="5" s="1"/>
  <c r="A309" i="3"/>
  <c r="A309" i="4" s="1"/>
  <c r="A309" i="5" s="1"/>
  <c r="A310" i="3"/>
  <c r="A310" i="4" s="1"/>
  <c r="A310" i="5" s="1"/>
  <c r="A311" i="3"/>
  <c r="A311" i="4" s="1"/>
  <c r="A311" i="5" s="1"/>
  <c r="A312" i="3"/>
  <c r="A312" i="4" s="1"/>
  <c r="A312" i="5" s="1"/>
  <c r="A313" i="3"/>
  <c r="A313" i="4" s="1"/>
  <c r="A313" i="5" s="1"/>
  <c r="A314" i="3"/>
  <c r="A314" i="4" s="1"/>
  <c r="A314" i="5" s="1"/>
  <c r="A315" i="3"/>
  <c r="A315" i="4" s="1"/>
  <c r="A315" i="5" s="1"/>
  <c r="A316" i="3"/>
  <c r="A316" i="4" s="1"/>
  <c r="A316" i="5" s="1"/>
  <c r="A317" i="3"/>
  <c r="A317" i="4" s="1"/>
  <c r="A317" i="5" s="1"/>
  <c r="A318" i="3"/>
  <c r="A318" i="4" s="1"/>
  <c r="A318" i="5" s="1"/>
  <c r="A319" i="3"/>
  <c r="A319" i="4" s="1"/>
  <c r="A319" i="5" s="1"/>
  <c r="A320" i="3"/>
  <c r="A320" i="4" s="1"/>
  <c r="A320" i="5" s="1"/>
  <c r="A321" i="3"/>
  <c r="A321" i="4" s="1"/>
  <c r="A321" i="5" s="1"/>
  <c r="A322" i="3"/>
  <c r="A322" i="4" s="1"/>
  <c r="A322" i="5" s="1"/>
  <c r="A323" i="3"/>
  <c r="A323" i="4" s="1"/>
  <c r="A323" i="5" s="1"/>
  <c r="A324" i="3"/>
  <c r="A324" i="4" s="1"/>
  <c r="A324" i="5" s="1"/>
  <c r="A325" i="3"/>
  <c r="A325" i="4" s="1"/>
  <c r="A325" i="5" s="1"/>
  <c r="A326" i="3"/>
  <c r="A326" i="4" s="1"/>
  <c r="A326" i="5" s="1"/>
  <c r="A327" i="3"/>
  <c r="A327" i="4" s="1"/>
  <c r="A327" i="5" s="1"/>
  <c r="A328" i="3"/>
  <c r="A328" i="4" s="1"/>
  <c r="A328" i="5" s="1"/>
  <c r="A329" i="3"/>
  <c r="A329" i="4" s="1"/>
  <c r="A329" i="5" s="1"/>
  <c r="A330" i="3"/>
  <c r="A330" i="4" s="1"/>
  <c r="A330" i="5" s="1"/>
  <c r="A331" i="3"/>
  <c r="A331" i="4" s="1"/>
  <c r="A331" i="5" s="1"/>
  <c r="A332" i="3"/>
  <c r="A332" i="4" s="1"/>
  <c r="A332" i="5" s="1"/>
  <c r="A333" i="3"/>
  <c r="A333" i="4" s="1"/>
  <c r="A333" i="5" s="1"/>
  <c r="A334" i="3"/>
  <c r="A334" i="4" s="1"/>
  <c r="A334" i="5" s="1"/>
  <c r="A335" i="3"/>
  <c r="A335" i="4" s="1"/>
  <c r="A335" i="5" s="1"/>
  <c r="A336" i="3"/>
  <c r="A336" i="4" s="1"/>
  <c r="A336" i="5" s="1"/>
  <c r="A337" i="3"/>
  <c r="A337" i="4" s="1"/>
  <c r="A337" i="5" s="1"/>
  <c r="A338" i="3"/>
  <c r="A338" i="4" s="1"/>
  <c r="A338" i="5" s="1"/>
  <c r="A339" i="3"/>
  <c r="A339" i="4" s="1"/>
  <c r="A339" i="5" s="1"/>
  <c r="A340" i="3"/>
  <c r="A340" i="4" s="1"/>
  <c r="A340" i="5" s="1"/>
  <c r="A341" i="3"/>
  <c r="A341" i="4" s="1"/>
  <c r="A341" i="5" s="1"/>
  <c r="A342" i="3"/>
  <c r="A342" i="4" s="1"/>
  <c r="A342" i="5" s="1"/>
  <c r="A343" i="3"/>
  <c r="A343" i="4" s="1"/>
  <c r="A343" i="5" s="1"/>
  <c r="A344" i="3"/>
  <c r="A344" i="4" s="1"/>
  <c r="A344" i="5" s="1"/>
  <c r="A345" i="3"/>
  <c r="A345" i="4" s="1"/>
  <c r="A345" i="5" s="1"/>
  <c r="A346" i="3"/>
  <c r="A346" i="4" s="1"/>
  <c r="A346" i="5" s="1"/>
  <c r="A347" i="3"/>
  <c r="A347" i="4" s="1"/>
  <c r="A347" i="5" s="1"/>
  <c r="A348" i="3"/>
  <c r="A348" i="4" s="1"/>
  <c r="A348" i="5" s="1"/>
  <c r="A349" i="3"/>
  <c r="A349" i="4" s="1"/>
  <c r="A349" i="5" s="1"/>
  <c r="A350" i="3"/>
  <c r="A350" i="4" s="1"/>
  <c r="A350" i="5" s="1"/>
  <c r="A351" i="3"/>
  <c r="A351" i="4" s="1"/>
  <c r="A351" i="5" s="1"/>
  <c r="A352" i="3"/>
  <c r="A352" i="4" s="1"/>
  <c r="A352" i="5" s="1"/>
  <c r="A353" i="3"/>
  <c r="A353" i="4" s="1"/>
  <c r="A353" i="5" s="1"/>
  <c r="A354" i="3"/>
  <c r="A354" i="4" s="1"/>
  <c r="A354" i="5" s="1"/>
  <c r="A355" i="3"/>
  <c r="A355" i="4" s="1"/>
  <c r="A355" i="5" s="1"/>
  <c r="A356" i="3"/>
  <c r="A356" i="4" s="1"/>
  <c r="A356" i="5" s="1"/>
  <c r="A357" i="3"/>
  <c r="A357" i="4" s="1"/>
  <c r="A357" i="5" s="1"/>
  <c r="A358" i="3"/>
  <c r="A358" i="4" s="1"/>
  <c r="A358" i="5" s="1"/>
  <c r="A359" i="3"/>
  <c r="A359" i="4" s="1"/>
  <c r="A359" i="5" s="1"/>
  <c r="A360" i="3"/>
  <c r="A360" i="4" s="1"/>
  <c r="A360" i="5" s="1"/>
  <c r="A361" i="3"/>
  <c r="A361" i="4" s="1"/>
  <c r="A361" i="5" s="1"/>
  <c r="A362" i="3"/>
  <c r="A362" i="4" s="1"/>
  <c r="A362" i="5" s="1"/>
  <c r="A363" i="3"/>
  <c r="A363" i="4" s="1"/>
  <c r="A363" i="5" s="1"/>
  <c r="A364" i="3"/>
  <c r="A364" i="4" s="1"/>
  <c r="A364" i="5" s="1"/>
  <c r="A365" i="3"/>
  <c r="A365" i="4" s="1"/>
  <c r="A365" i="5" s="1"/>
  <c r="A366" i="3"/>
  <c r="A366" i="4" s="1"/>
  <c r="A366" i="5" s="1"/>
  <c r="A367" i="3"/>
  <c r="A367" i="4" s="1"/>
  <c r="A367" i="5" s="1"/>
  <c r="A368" i="3"/>
  <c r="A368" i="4" s="1"/>
  <c r="A368" i="5" s="1"/>
  <c r="A369" i="3"/>
  <c r="A369" i="4" s="1"/>
  <c r="A369" i="5" s="1"/>
  <c r="A370" i="3"/>
  <c r="A370" i="4" s="1"/>
  <c r="A370" i="5" s="1"/>
  <c r="A371" i="3"/>
  <c r="A371" i="4" s="1"/>
  <c r="A371" i="5" s="1"/>
  <c r="A372" i="3"/>
  <c r="A372" i="4" s="1"/>
  <c r="A372" i="5" s="1"/>
  <c r="A373" i="3"/>
  <c r="A373" i="4" s="1"/>
  <c r="A373" i="5" s="1"/>
  <c r="A374" i="3"/>
  <c r="A374" i="4" s="1"/>
  <c r="A374" i="5" s="1"/>
  <c r="A375" i="3"/>
  <c r="A375" i="4" s="1"/>
  <c r="A375" i="5" s="1"/>
  <c r="A376" i="3"/>
  <c r="A376" i="4" s="1"/>
  <c r="A376" i="5" s="1"/>
  <c r="A377" i="3"/>
  <c r="A377" i="4" s="1"/>
  <c r="A377" i="5" s="1"/>
  <c r="A378" i="3"/>
  <c r="A378" i="4" s="1"/>
  <c r="A378" i="5" s="1"/>
  <c r="A379" i="3"/>
  <c r="A379" i="4" s="1"/>
  <c r="A379" i="5" s="1"/>
  <c r="A380" i="3"/>
  <c r="A380" i="4" s="1"/>
  <c r="A380" i="5" s="1"/>
  <c r="A381" i="3"/>
  <c r="A381" i="4" s="1"/>
  <c r="A381" i="5" s="1"/>
  <c r="A382" i="3"/>
  <c r="A382" i="4" s="1"/>
  <c r="A382" i="5" s="1"/>
  <c r="A383" i="3"/>
  <c r="A383" i="4" s="1"/>
  <c r="A383" i="5" s="1"/>
  <c r="A384" i="3"/>
  <c r="A384" i="4" s="1"/>
  <c r="A384" i="5" s="1"/>
  <c r="A385" i="3"/>
  <c r="A385" i="4" s="1"/>
  <c r="A385" i="5" s="1"/>
  <c r="A386" i="3"/>
  <c r="A386" i="4" s="1"/>
  <c r="A386" i="5" s="1"/>
  <c r="A387" i="3"/>
  <c r="A387" i="4" s="1"/>
  <c r="A387" i="5" s="1"/>
  <c r="A388" i="3"/>
  <c r="A388" i="4" s="1"/>
  <c r="A388" i="5" s="1"/>
  <c r="A389" i="3"/>
  <c r="A389" i="4" s="1"/>
  <c r="A389" i="5" s="1"/>
  <c r="A390" i="3"/>
  <c r="A390" i="4" s="1"/>
  <c r="A390" i="5" s="1"/>
  <c r="A391" i="3"/>
  <c r="A391" i="4" s="1"/>
  <c r="A391" i="5" s="1"/>
  <c r="A392" i="3"/>
  <c r="A392" i="4" s="1"/>
  <c r="A392" i="5" s="1"/>
  <c r="A393" i="3"/>
  <c r="A393" i="4" s="1"/>
  <c r="A393" i="5" s="1"/>
  <c r="A394" i="3"/>
  <c r="A394" i="4" s="1"/>
  <c r="A394" i="5" s="1"/>
  <c r="A395" i="3"/>
  <c r="A395" i="4" s="1"/>
  <c r="A395" i="5" s="1"/>
  <c r="A396" i="3"/>
  <c r="A396" i="4" s="1"/>
  <c r="A396" i="5" s="1"/>
  <c r="A397" i="3"/>
  <c r="A397" i="4" s="1"/>
  <c r="A397" i="5" s="1"/>
  <c r="A398" i="3"/>
  <c r="A398" i="4" s="1"/>
  <c r="A398" i="5" s="1"/>
  <c r="A399" i="3"/>
  <c r="A399" i="4" s="1"/>
  <c r="A399" i="5" s="1"/>
  <c r="A400" i="3"/>
  <c r="A400" i="4" s="1"/>
  <c r="A400" i="5" s="1"/>
  <c r="A401" i="3"/>
  <c r="A401" i="4" s="1"/>
  <c r="A401" i="5" s="1"/>
  <c r="A402" i="3"/>
  <c r="A402" i="4" s="1"/>
  <c r="A402" i="5" s="1"/>
  <c r="A403" i="3"/>
  <c r="A403" i="4" s="1"/>
  <c r="A403" i="5" s="1"/>
  <c r="A404" i="3"/>
  <c r="A404" i="4" s="1"/>
  <c r="A404" i="5" s="1"/>
  <c r="A405" i="3"/>
  <c r="A405" i="4" s="1"/>
  <c r="A405" i="5" s="1"/>
  <c r="A406" i="3"/>
  <c r="A406" i="4" s="1"/>
  <c r="A406" i="5" s="1"/>
  <c r="A407" i="3"/>
  <c r="A407" i="4" s="1"/>
  <c r="A407" i="5" s="1"/>
  <c r="A408" i="3"/>
  <c r="A408" i="4" s="1"/>
  <c r="A408" i="5" s="1"/>
  <c r="A409" i="3"/>
  <c r="A409" i="4" s="1"/>
  <c r="A409" i="5" s="1"/>
  <c r="A410" i="3"/>
  <c r="A410" i="4" s="1"/>
  <c r="A410" i="5" s="1"/>
  <c r="A411" i="3"/>
  <c r="A411" i="4" s="1"/>
  <c r="A411" i="5" s="1"/>
  <c r="A412" i="3"/>
  <c r="A412" i="4" s="1"/>
  <c r="A412" i="5" s="1"/>
  <c r="A413" i="3"/>
  <c r="A413" i="4" s="1"/>
  <c r="A413" i="5" s="1"/>
  <c r="A414" i="3"/>
  <c r="A414" i="4" s="1"/>
  <c r="A414" i="5" s="1"/>
  <c r="A415" i="3"/>
  <c r="A415" i="4" s="1"/>
  <c r="A415" i="5" s="1"/>
  <c r="A416" i="3"/>
  <c r="A416" i="4" s="1"/>
  <c r="A416" i="5" s="1"/>
  <c r="A417" i="3"/>
  <c r="A417" i="4" s="1"/>
  <c r="A417" i="5" s="1"/>
  <c r="A418" i="3"/>
  <c r="A418" i="4" s="1"/>
  <c r="A418" i="5" s="1"/>
  <c r="A419" i="3"/>
  <c r="A419" i="4" s="1"/>
  <c r="A419" i="5" s="1"/>
  <c r="A420" i="3"/>
  <c r="A420" i="4" s="1"/>
  <c r="A420" i="5" s="1"/>
  <c r="A421" i="3"/>
  <c r="A421" i="4" s="1"/>
  <c r="A421" i="5" s="1"/>
  <c r="A422" i="3"/>
  <c r="A422" i="4" s="1"/>
  <c r="A422" i="5" s="1"/>
  <c r="A423" i="3"/>
  <c r="A423" i="4" s="1"/>
  <c r="A423" i="5" s="1"/>
  <c r="A424" i="3"/>
  <c r="A424" i="4" s="1"/>
  <c r="A424" i="5" s="1"/>
  <c r="A425" i="3"/>
  <c r="A425" i="4" s="1"/>
  <c r="A425" i="5" s="1"/>
  <c r="A426" i="3"/>
  <c r="A426" i="4" s="1"/>
  <c r="A426" i="5" s="1"/>
  <c r="A427" i="3"/>
  <c r="A427" i="4" s="1"/>
  <c r="A427" i="5" s="1"/>
  <c r="A428" i="3"/>
  <c r="A428" i="4" s="1"/>
  <c r="A428" i="5" s="1"/>
  <c r="A429" i="3"/>
  <c r="A429" i="4" s="1"/>
  <c r="A429" i="5" s="1"/>
  <c r="A430" i="3"/>
  <c r="A430" i="4" s="1"/>
  <c r="A430" i="5" s="1"/>
  <c r="A431" i="3"/>
  <c r="A431" i="4" s="1"/>
  <c r="A431" i="5" s="1"/>
  <c r="A432" i="3"/>
  <c r="A432" i="4" s="1"/>
  <c r="A432" i="5" s="1"/>
  <c r="A433" i="3"/>
  <c r="A433" i="4" s="1"/>
  <c r="A433" i="5" s="1"/>
  <c r="A434" i="3"/>
  <c r="A434" i="4" s="1"/>
  <c r="A434" i="5" s="1"/>
  <c r="A435" i="3"/>
  <c r="A435" i="4" s="1"/>
  <c r="A435" i="5" s="1"/>
  <c r="A436" i="3"/>
  <c r="A436" i="4" s="1"/>
  <c r="A436" i="5" s="1"/>
  <c r="A437" i="3"/>
  <c r="A437" i="4" s="1"/>
  <c r="A437" i="5" s="1"/>
  <c r="A438" i="3"/>
  <c r="A438" i="4" s="1"/>
  <c r="A438" i="5" s="1"/>
  <c r="A439" i="3"/>
  <c r="A439" i="4" s="1"/>
  <c r="A439" i="5" s="1"/>
  <c r="A440" i="3"/>
  <c r="A440" i="4" s="1"/>
  <c r="A440" i="5" s="1"/>
  <c r="A441" i="3"/>
  <c r="A441" i="4" s="1"/>
  <c r="A441" i="5" s="1"/>
  <c r="A442" i="3"/>
  <c r="A442" i="4" s="1"/>
  <c r="A442" i="5" s="1"/>
  <c r="A443" i="3"/>
  <c r="A443" i="4" s="1"/>
  <c r="A443" i="5" s="1"/>
  <c r="A444" i="3"/>
  <c r="A444" i="4" s="1"/>
  <c r="A444" i="5" s="1"/>
  <c r="A445" i="3"/>
  <c r="A445" i="4" s="1"/>
  <c r="A445" i="5" s="1"/>
  <c r="A446" i="3"/>
  <c r="A446" i="4" s="1"/>
  <c r="A446" i="5" s="1"/>
  <c r="A447" i="3"/>
  <c r="A447" i="4" s="1"/>
  <c r="A447" i="5" s="1"/>
  <c r="A448" i="3"/>
  <c r="A448" i="4" s="1"/>
  <c r="A448" i="5" s="1"/>
  <c r="A449" i="3"/>
  <c r="A449" i="4" s="1"/>
  <c r="A449" i="5" s="1"/>
  <c r="A450" i="3"/>
  <c r="A450" i="4" s="1"/>
  <c r="A450" i="5" s="1"/>
  <c r="A451" i="3"/>
  <c r="A451" i="4" s="1"/>
  <c r="A451" i="5" s="1"/>
  <c r="A452" i="3"/>
  <c r="A452" i="4" s="1"/>
  <c r="A452" i="5" s="1"/>
  <c r="A453" i="3"/>
  <c r="A453" i="4" s="1"/>
  <c r="A453" i="5" s="1"/>
  <c r="A454" i="3"/>
  <c r="A454" i="4" s="1"/>
  <c r="A454" i="5" s="1"/>
  <c r="A455" i="3"/>
  <c r="A455" i="4" s="1"/>
  <c r="A455" i="5" s="1"/>
  <c r="A456" i="3"/>
  <c r="A456" i="4" s="1"/>
  <c r="A456" i="5" s="1"/>
  <c r="A457" i="3"/>
  <c r="A457" i="4" s="1"/>
  <c r="A457" i="5" s="1"/>
  <c r="A458" i="3"/>
  <c r="A458" i="4" s="1"/>
  <c r="A458" i="5" s="1"/>
  <c r="A459" i="3"/>
  <c r="A459" i="4" s="1"/>
  <c r="A459" i="5" s="1"/>
  <c r="A460" i="3"/>
  <c r="A460" i="4" s="1"/>
  <c r="A460" i="5" s="1"/>
  <c r="A461" i="3"/>
  <c r="A461" i="4" s="1"/>
  <c r="A461" i="5" s="1"/>
  <c r="A462" i="3"/>
  <c r="A462" i="4" s="1"/>
  <c r="A462" i="5" s="1"/>
  <c r="A463" i="3"/>
  <c r="A463" i="4" s="1"/>
  <c r="A463" i="5" s="1"/>
  <c r="A464" i="3"/>
  <c r="A464" i="4" s="1"/>
  <c r="A464" i="5" s="1"/>
  <c r="A465" i="3"/>
  <c r="A465" i="4" s="1"/>
  <c r="A465" i="5" s="1"/>
  <c r="A466" i="3"/>
  <c r="A466" i="4" s="1"/>
  <c r="A466" i="5" s="1"/>
  <c r="A467" i="3"/>
  <c r="A467" i="4" s="1"/>
  <c r="A467" i="5" s="1"/>
  <c r="A468" i="3"/>
  <c r="A468" i="4" s="1"/>
  <c r="A468" i="5" s="1"/>
  <c r="A469" i="3"/>
  <c r="A469" i="4" s="1"/>
  <c r="A469" i="5" s="1"/>
  <c r="A470" i="3"/>
  <c r="A470" i="4" s="1"/>
  <c r="A470" i="5" s="1"/>
  <c r="A471" i="3"/>
  <c r="A471" i="4" s="1"/>
  <c r="A471" i="5" s="1"/>
  <c r="A472" i="3"/>
  <c r="A472" i="4" s="1"/>
  <c r="A472" i="5" s="1"/>
  <c r="A473" i="3"/>
  <c r="A473" i="4" s="1"/>
  <c r="A473" i="5" s="1"/>
  <c r="A474" i="3"/>
  <c r="A474" i="4" s="1"/>
  <c r="A474" i="5" s="1"/>
  <c r="A475" i="3"/>
  <c r="A475" i="4" s="1"/>
  <c r="A475" i="5" s="1"/>
  <c r="A476" i="3"/>
  <c r="A476" i="4" s="1"/>
  <c r="A476" i="5" s="1"/>
  <c r="A477" i="3"/>
  <c r="A477" i="4" s="1"/>
  <c r="A477" i="5" s="1"/>
  <c r="A478" i="3"/>
  <c r="A478" i="4" s="1"/>
  <c r="A478" i="5" s="1"/>
  <c r="A479" i="3"/>
  <c r="A479" i="4" s="1"/>
  <c r="A479" i="5" s="1"/>
  <c r="A480" i="3"/>
  <c r="A480" i="4" s="1"/>
  <c r="A480" i="5" s="1"/>
  <c r="A481" i="3"/>
  <c r="A481" i="4" s="1"/>
  <c r="A481" i="5" s="1"/>
  <c r="A482" i="3"/>
  <c r="A482" i="4" s="1"/>
  <c r="A482" i="5" s="1"/>
  <c r="A483" i="3"/>
  <c r="A483" i="4" s="1"/>
  <c r="A483" i="5" s="1"/>
  <c r="A484" i="3"/>
  <c r="A484" i="4" s="1"/>
  <c r="A484" i="5" s="1"/>
  <c r="A485" i="3"/>
  <c r="A485" i="4" s="1"/>
  <c r="A485" i="5" s="1"/>
  <c r="A486" i="3"/>
  <c r="A486" i="4" s="1"/>
  <c r="A486" i="5" s="1"/>
  <c r="A487" i="3"/>
  <c r="A487" i="4" s="1"/>
  <c r="A487" i="5" s="1"/>
  <c r="A488" i="3"/>
  <c r="A488" i="4" s="1"/>
  <c r="A488" i="5" s="1"/>
  <c r="A489" i="3"/>
  <c r="A489" i="4" s="1"/>
  <c r="A489" i="5" s="1"/>
  <c r="A490" i="3"/>
  <c r="A490" i="4" s="1"/>
  <c r="A490" i="5" s="1"/>
  <c r="A491" i="3"/>
  <c r="A491" i="4" s="1"/>
  <c r="A491" i="5" s="1"/>
  <c r="A492" i="3"/>
  <c r="A492" i="4" s="1"/>
  <c r="A492" i="5" s="1"/>
  <c r="A493" i="3"/>
  <c r="A493" i="4" s="1"/>
  <c r="A493" i="5" s="1"/>
  <c r="A494" i="3"/>
  <c r="A494" i="4" s="1"/>
  <c r="A494" i="5" s="1"/>
  <c r="A495" i="3"/>
  <c r="A495" i="4" s="1"/>
  <c r="A495" i="5" s="1"/>
  <c r="A496" i="3"/>
  <c r="A496" i="4" s="1"/>
  <c r="A496" i="5" s="1"/>
  <c r="A497" i="3"/>
  <c r="A497" i="4" s="1"/>
  <c r="A497" i="5" s="1"/>
  <c r="A498" i="3"/>
  <c r="A498" i="4" s="1"/>
  <c r="A498" i="5" s="1"/>
  <c r="A499" i="3"/>
  <c r="A499" i="4" s="1"/>
  <c r="A499" i="5" s="1"/>
  <c r="A500" i="3"/>
  <c r="A500" i="4" s="1"/>
  <c r="A500" i="5" s="1"/>
  <c r="A501" i="3"/>
  <c r="A501" i="4" s="1"/>
  <c r="A501" i="5" s="1"/>
  <c r="A502" i="3"/>
  <c r="A502" i="4" s="1"/>
  <c r="A502" i="5" s="1"/>
  <c r="A503" i="3"/>
  <c r="A503" i="4" s="1"/>
  <c r="A503" i="5" s="1"/>
  <c r="A4" i="3"/>
  <c r="A4" i="4" s="1"/>
  <c r="A4" i="5" s="1"/>
  <c r="A3" i="3"/>
  <c r="A503" i="11"/>
  <c r="A503" i="8" s="1"/>
  <c r="A502" i="11"/>
  <c r="A502" i="8"/>
  <c r="A501" i="11"/>
  <c r="A501" i="8" s="1"/>
  <c r="A500" i="11"/>
  <c r="A500" i="8" s="1"/>
  <c r="A500" i="14" s="1"/>
  <c r="A499" i="11"/>
  <c r="A499" i="8" s="1"/>
  <c r="A498" i="11"/>
  <c r="A498" i="8"/>
  <c r="A498" i="14" s="1"/>
  <c r="A497" i="11"/>
  <c r="A497" i="8" s="1"/>
  <c r="A496" i="11"/>
  <c r="A496" i="8"/>
  <c r="A495" i="11"/>
  <c r="A495" i="8" s="1"/>
  <c r="A495" i="14" s="1"/>
  <c r="A494" i="11"/>
  <c r="A494" i="8" s="1"/>
  <c r="A493" i="11"/>
  <c r="A493" i="8" s="1"/>
  <c r="A492" i="11"/>
  <c r="A492" i="8" s="1"/>
  <c r="A492" i="14" s="1"/>
  <c r="A491" i="11"/>
  <c r="A491" i="8" s="1"/>
  <c r="A490" i="11"/>
  <c r="A490" i="8"/>
  <c r="A490" i="14" s="1"/>
  <c r="A489" i="11"/>
  <c r="A489" i="8" s="1"/>
  <c r="A488" i="11"/>
  <c r="A488" i="8" s="1"/>
  <c r="A487" i="11"/>
  <c r="A487" i="8" s="1"/>
  <c r="A486" i="11"/>
  <c r="A486" i="8" s="1"/>
  <c r="A486" i="14" s="1"/>
  <c r="A485" i="11"/>
  <c r="A485" i="8" s="1"/>
  <c r="A484" i="11"/>
  <c r="A484" i="8" s="1"/>
  <c r="A484" i="14" s="1"/>
  <c r="A483" i="11"/>
  <c r="A483" i="8" s="1"/>
  <c r="A482" i="11"/>
  <c r="A482" i="8"/>
  <c r="A481" i="11"/>
  <c r="A481" i="8" s="1"/>
  <c r="A480" i="11"/>
  <c r="A480" i="8" s="1"/>
  <c r="A479" i="11"/>
  <c r="A479" i="8" s="1"/>
  <c r="A478" i="11"/>
  <c r="A478" i="8"/>
  <c r="A477" i="11"/>
  <c r="A477" i="8" s="1"/>
  <c r="A477" i="14" s="1"/>
  <c r="A476" i="11"/>
  <c r="A476" i="8" s="1"/>
  <c r="A476" i="14" s="1"/>
  <c r="A475" i="11"/>
  <c r="A475" i="8" s="1"/>
  <c r="A474" i="11"/>
  <c r="A474" i="8" s="1"/>
  <c r="A473" i="11"/>
  <c r="A473" i="8" s="1"/>
  <c r="A472" i="11"/>
  <c r="A472" i="8"/>
  <c r="A472" i="14" s="1"/>
  <c r="A471" i="11"/>
  <c r="A471" i="8" s="1"/>
  <c r="A470" i="11"/>
  <c r="A470" i="8" s="1"/>
  <c r="A469" i="11"/>
  <c r="A469" i="8" s="1"/>
  <c r="A468" i="11"/>
  <c r="A468" i="8" s="1"/>
  <c r="A468" i="14" s="1"/>
  <c r="A467" i="11"/>
  <c r="A467" i="8" s="1"/>
  <c r="A467" i="14" s="1"/>
  <c r="A466" i="11"/>
  <c r="A466" i="8"/>
  <c r="A465" i="11"/>
  <c r="A465" i="8" s="1"/>
  <c r="A464" i="11"/>
  <c r="A464" i="8" s="1"/>
  <c r="A464" i="14" s="1"/>
  <c r="A463" i="11"/>
  <c r="A463" i="8" s="1"/>
  <c r="A463" i="14" s="1"/>
  <c r="A462" i="11"/>
  <c r="A462" i="8"/>
  <c r="A461" i="11"/>
  <c r="A461" i="8" s="1"/>
  <c r="A460" i="11"/>
  <c r="A460" i="8" s="1"/>
  <c r="A460" i="14" s="1"/>
  <c r="A459" i="11"/>
  <c r="A459" i="8" s="1"/>
  <c r="A458" i="11"/>
  <c r="A458" i="8" s="1"/>
  <c r="A458" i="14" s="1"/>
  <c r="A457" i="11"/>
  <c r="A457" i="8" s="1"/>
  <c r="A457" i="14" s="1"/>
  <c r="A456" i="11"/>
  <c r="A456" i="8"/>
  <c r="A455" i="11"/>
  <c r="A455" i="8" s="1"/>
  <c r="A454" i="11"/>
  <c r="A454" i="8" s="1"/>
  <c r="A454" i="14" s="1"/>
  <c r="A453" i="11"/>
  <c r="A453" i="8" s="1"/>
  <c r="A452" i="11"/>
  <c r="A452" i="8" s="1"/>
  <c r="A452" i="14" s="1"/>
  <c r="A451" i="11"/>
  <c r="A451" i="8" s="1"/>
  <c r="A450" i="11"/>
  <c r="A450" i="8"/>
  <c r="A449" i="11"/>
  <c r="A449" i="8" s="1"/>
  <c r="A448" i="11"/>
  <c r="A448" i="8" s="1"/>
  <c r="A447" i="11"/>
  <c r="A447" i="8" s="1"/>
  <c r="A447" i="14" s="1"/>
  <c r="A446" i="11"/>
  <c r="A446" i="8"/>
  <c r="A445" i="11"/>
  <c r="A445" i="8" s="1"/>
  <c r="A445" i="14" s="1"/>
  <c r="A444" i="11"/>
  <c r="A444" i="8" s="1"/>
  <c r="A444" i="14" s="1"/>
  <c r="A443" i="11"/>
  <c r="A443" i="8" s="1"/>
  <c r="A442" i="11"/>
  <c r="A442" i="8" s="1"/>
  <c r="A441" i="11"/>
  <c r="A441" i="8" s="1"/>
  <c r="A440" i="11"/>
  <c r="A440" i="8"/>
  <c r="A440" i="14" s="1"/>
  <c r="A439" i="11"/>
  <c r="A439" i="8" s="1"/>
  <c r="A438" i="11"/>
  <c r="A438" i="8" s="1"/>
  <c r="A437" i="11"/>
  <c r="A437" i="8" s="1"/>
  <c r="A436" i="11"/>
  <c r="A436" i="8" s="1"/>
  <c r="A436" i="14" s="1"/>
  <c r="A435" i="11"/>
  <c r="A435" i="8" s="1"/>
  <c r="A435" i="14" s="1"/>
  <c r="A434" i="11"/>
  <c r="A434" i="8"/>
  <c r="A434" i="14" s="1"/>
  <c r="A433" i="11"/>
  <c r="A433" i="8" s="1"/>
  <c r="A432" i="11"/>
  <c r="A432" i="8" s="1"/>
  <c r="A431" i="11"/>
  <c r="A431" i="8" s="1"/>
  <c r="A431" i="14" s="1"/>
  <c r="A430" i="11"/>
  <c r="A430" i="8"/>
  <c r="A429" i="11"/>
  <c r="A429" i="8" s="1"/>
  <c r="A428" i="11"/>
  <c r="A428" i="8" s="1"/>
  <c r="A428" i="14" s="1"/>
  <c r="A427" i="11"/>
  <c r="A427" i="8" s="1"/>
  <c r="A426" i="11"/>
  <c r="A426" i="8" s="1"/>
  <c r="A426" i="14" s="1"/>
  <c r="A425" i="11"/>
  <c r="A425" i="8" s="1"/>
  <c r="A424" i="11"/>
  <c r="A424" i="8"/>
  <c r="A423" i="11"/>
  <c r="A423" i="8" s="1"/>
  <c r="A422" i="11"/>
  <c r="A422" i="8" s="1"/>
  <c r="A422" i="14" s="1"/>
  <c r="A421" i="11"/>
  <c r="A421" i="8" s="1"/>
  <c r="A420" i="11"/>
  <c r="A420" i="8" s="1"/>
  <c r="A420" i="14" s="1"/>
  <c r="A419" i="11"/>
  <c r="A419" i="8" s="1"/>
  <c r="A418" i="11"/>
  <c r="A418" i="8"/>
  <c r="A417" i="11"/>
  <c r="A417" i="8" s="1"/>
  <c r="A416" i="11"/>
  <c r="A416" i="8" s="1"/>
  <c r="A415" i="11"/>
  <c r="A415" i="8" s="1"/>
  <c r="A414" i="11"/>
  <c r="A414" i="8"/>
  <c r="A413" i="11"/>
  <c r="A413" i="8" s="1"/>
  <c r="A413" i="14" s="1"/>
  <c r="A412" i="11"/>
  <c r="A412" i="8" s="1"/>
  <c r="A412" i="14" s="1"/>
  <c r="A411" i="11"/>
  <c r="A411" i="8" s="1"/>
  <c r="A410" i="11"/>
  <c r="A410" i="8" s="1"/>
  <c r="A409" i="11"/>
  <c r="A409" i="8" s="1"/>
  <c r="A408" i="11"/>
  <c r="A408" i="8"/>
  <c r="A408" i="14" s="1"/>
  <c r="A407" i="11"/>
  <c r="A407" i="8" s="1"/>
  <c r="A406" i="11"/>
  <c r="A406" i="8" s="1"/>
  <c r="A405" i="11"/>
  <c r="A405" i="8" s="1"/>
  <c r="A404" i="11"/>
  <c r="A404" i="8" s="1"/>
  <c r="A404" i="14" s="1"/>
  <c r="A403" i="11"/>
  <c r="A403" i="8" s="1"/>
  <c r="A403" i="14" s="1"/>
  <c r="A402" i="11"/>
  <c r="A402" i="8"/>
  <c r="A401" i="11"/>
  <c r="A401" i="8" s="1"/>
  <c r="A400" i="11"/>
  <c r="A400" i="8" s="1"/>
  <c r="A400" i="14" s="1"/>
  <c r="A399" i="11"/>
  <c r="A399" i="8" s="1"/>
  <c r="A399" i="14" s="1"/>
  <c r="A398" i="11"/>
  <c r="A398" i="8"/>
  <c r="A397" i="11"/>
  <c r="A397" i="8" s="1"/>
  <c r="A396" i="11"/>
  <c r="A396" i="8" s="1"/>
  <c r="A396" i="14" s="1"/>
  <c r="A395" i="11"/>
  <c r="A395" i="8" s="1"/>
  <c r="A394" i="11"/>
  <c r="A394" i="8" s="1"/>
  <c r="A394" i="14" s="1"/>
  <c r="A393" i="11"/>
  <c r="A393" i="8" s="1"/>
  <c r="A393" i="14" s="1"/>
  <c r="A392" i="11"/>
  <c r="A392" i="8"/>
  <c r="A391" i="11"/>
  <c r="A391" i="8" s="1"/>
  <c r="A390" i="11"/>
  <c r="A390" i="8" s="1"/>
  <c r="A390" i="14" s="1"/>
  <c r="A389" i="11"/>
  <c r="A389" i="8" s="1"/>
  <c r="A388" i="11"/>
  <c r="A388" i="8" s="1"/>
  <c r="A388" i="14" s="1"/>
  <c r="A387" i="11"/>
  <c r="A387" i="8" s="1"/>
  <c r="A386" i="11"/>
  <c r="A386" i="8"/>
  <c r="A385" i="11"/>
  <c r="A385" i="8" s="1"/>
  <c r="A384" i="11"/>
  <c r="A384" i="8" s="1"/>
  <c r="A383" i="11"/>
  <c r="A383" i="8" s="1"/>
  <c r="A383" i="14" s="1"/>
  <c r="A382" i="11"/>
  <c r="A382" i="8"/>
  <c r="A381" i="11"/>
  <c r="A381" i="8" s="1"/>
  <c r="A381" i="14" s="1"/>
  <c r="A380" i="11"/>
  <c r="A380" i="8" s="1"/>
  <c r="A380" i="14" s="1"/>
  <c r="A379" i="11"/>
  <c r="A379" i="8" s="1"/>
  <c r="A378" i="11"/>
  <c r="A378" i="8" s="1"/>
  <c r="A377" i="11"/>
  <c r="A377" i="8" s="1"/>
  <c r="A376" i="11"/>
  <c r="A376" i="8"/>
  <c r="A376" i="14" s="1"/>
  <c r="A375" i="11"/>
  <c r="A375" i="8" s="1"/>
  <c r="A374" i="11"/>
  <c r="A374" i="8" s="1"/>
  <c r="A373" i="11"/>
  <c r="A373" i="8" s="1"/>
  <c r="A372" i="11"/>
  <c r="A372" i="8" s="1"/>
  <c r="A372" i="14" s="1"/>
  <c r="A371" i="11"/>
  <c r="A371" i="8" s="1"/>
  <c r="A371" i="14" s="1"/>
  <c r="A370" i="11"/>
  <c r="A370" i="8"/>
  <c r="A370" i="14" s="1"/>
  <c r="A369" i="11"/>
  <c r="A369" i="8" s="1"/>
  <c r="A368" i="11"/>
  <c r="A368" i="8" s="1"/>
  <c r="A367" i="11"/>
  <c r="A367" i="8" s="1"/>
  <c r="A367" i="14" s="1"/>
  <c r="A366" i="11"/>
  <c r="A366" i="8"/>
  <c r="A365" i="11"/>
  <c r="A365" i="8" s="1"/>
  <c r="A364" i="11"/>
  <c r="A364" i="8" s="1"/>
  <c r="A364" i="14" s="1"/>
  <c r="A363" i="11"/>
  <c r="A363" i="8" s="1"/>
  <c r="A362" i="11"/>
  <c r="A362" i="8" s="1"/>
  <c r="A362" i="14" s="1"/>
  <c r="A361" i="11"/>
  <c r="A361" i="8" s="1"/>
  <c r="A360" i="11"/>
  <c r="A360" i="8"/>
  <c r="A359" i="11"/>
  <c r="A359" i="8" s="1"/>
  <c r="A358" i="11"/>
  <c r="A358" i="8" s="1"/>
  <c r="A358" i="14" s="1"/>
  <c r="A357" i="11"/>
  <c r="A357" i="8" s="1"/>
  <c r="A356" i="11"/>
  <c r="A356" i="8" s="1"/>
  <c r="A356" i="14" s="1"/>
  <c r="A355" i="11"/>
  <c r="A355" i="8" s="1"/>
  <c r="A354" i="11"/>
  <c r="A354" i="8"/>
  <c r="A353" i="11"/>
  <c r="A353" i="8" s="1"/>
  <c r="A352" i="11"/>
  <c r="A352" i="8" s="1"/>
  <c r="A351" i="11"/>
  <c r="A351" i="8" s="1"/>
  <c r="A350" i="11"/>
  <c r="A350" i="8"/>
  <c r="A349" i="11"/>
  <c r="A349" i="8" s="1"/>
  <c r="A349" i="14" s="1"/>
  <c r="A348" i="11"/>
  <c r="A348" i="8" s="1"/>
  <c r="A348" i="14" s="1"/>
  <c r="A347" i="11"/>
  <c r="A347" i="8" s="1"/>
  <c r="A346" i="11"/>
  <c r="A346" i="8" s="1"/>
  <c r="A345" i="11"/>
  <c r="A345" i="8" s="1"/>
  <c r="A344" i="11"/>
  <c r="A344" i="8"/>
  <c r="A344" i="14" s="1"/>
  <c r="A343" i="11"/>
  <c r="A343" i="8" s="1"/>
  <c r="A342" i="11"/>
  <c r="A342" i="8" s="1"/>
  <c r="A341" i="11"/>
  <c r="A341" i="8" s="1"/>
  <c r="A340" i="11"/>
  <c r="A340" i="8" s="1"/>
  <c r="A340" i="14" s="1"/>
  <c r="A339" i="11"/>
  <c r="A339" i="8" s="1"/>
  <c r="A339" i="14" s="1"/>
  <c r="A338" i="11"/>
  <c r="A338" i="8"/>
  <c r="A337" i="11"/>
  <c r="A337" i="8" s="1"/>
  <c r="A337" i="14" s="1"/>
  <c r="A336" i="11"/>
  <c r="A336" i="8" s="1"/>
  <c r="A336" i="14" s="1"/>
  <c r="A335" i="11"/>
  <c r="A335" i="8" s="1"/>
  <c r="A335" i="14" s="1"/>
  <c r="A334" i="11"/>
  <c r="A334" i="8"/>
  <c r="A333" i="11"/>
  <c r="A333" i="8" s="1"/>
  <c r="A332" i="11"/>
  <c r="A332" i="8" s="1"/>
  <c r="A332" i="14" s="1"/>
  <c r="A331" i="11"/>
  <c r="A331" i="8" s="1"/>
  <c r="A330" i="11"/>
  <c r="A330" i="8" s="1"/>
  <c r="A330" i="14" s="1"/>
  <c r="A329" i="11"/>
  <c r="A329" i="8" s="1"/>
  <c r="A329" i="14" s="1"/>
  <c r="A328" i="11"/>
  <c r="A328" i="8"/>
  <c r="A327" i="11"/>
  <c r="A327" i="8" s="1"/>
  <c r="A326" i="11"/>
  <c r="A326" i="8" s="1"/>
  <c r="A326" i="14" s="1"/>
  <c r="A325" i="11"/>
  <c r="A325" i="8" s="1"/>
  <c r="A324" i="11"/>
  <c r="A324" i="8" s="1"/>
  <c r="A324" i="14" s="1"/>
  <c r="A323" i="11"/>
  <c r="A323" i="8" s="1"/>
  <c r="A322" i="11"/>
  <c r="A322" i="8"/>
  <c r="A321" i="11"/>
  <c r="A321" i="8" s="1"/>
  <c r="A320" i="11"/>
  <c r="A320" i="8" s="1"/>
  <c r="A319" i="11"/>
  <c r="A319" i="8" s="1"/>
  <c r="A319" i="14" s="1"/>
  <c r="A318" i="11"/>
  <c r="A318" i="8"/>
  <c r="A317" i="11"/>
  <c r="A317" i="8" s="1"/>
  <c r="A316" i="11"/>
  <c r="A316" i="8" s="1"/>
  <c r="A316" i="14" s="1"/>
  <c r="A315" i="11"/>
  <c r="A315" i="8" s="1"/>
  <c r="A314" i="11"/>
  <c r="A314" i="8" s="1"/>
  <c r="A313" i="11"/>
  <c r="A313" i="8" s="1"/>
  <c r="A312" i="11"/>
  <c r="A312" i="8"/>
  <c r="A311" i="11"/>
  <c r="A311" i="8" s="1"/>
  <c r="A311" i="14" s="1"/>
  <c r="A310" i="11"/>
  <c r="A310" i="8" s="1"/>
  <c r="A310" i="14" s="1"/>
  <c r="A309" i="11"/>
  <c r="A309" i="8" s="1"/>
  <c r="A308" i="11"/>
  <c r="A308" i="8" s="1"/>
  <c r="A308" i="14" s="1"/>
  <c r="A307" i="11"/>
  <c r="A307" i="8" s="1"/>
  <c r="A306" i="11"/>
  <c r="A306" i="8"/>
  <c r="A306" i="14" s="1"/>
  <c r="A305" i="11"/>
  <c r="A305" i="8" s="1"/>
  <c r="A304" i="11"/>
  <c r="A304" i="8" s="1"/>
  <c r="A303" i="11"/>
  <c r="A303" i="8" s="1"/>
  <c r="A302" i="11"/>
  <c r="A302" i="8"/>
  <c r="A302" i="14" s="1"/>
  <c r="A301" i="11"/>
  <c r="A301" i="8" s="1"/>
  <c r="A300" i="11"/>
  <c r="A300" i="8" s="1"/>
  <c r="A300" i="14" s="1"/>
  <c r="A299" i="11"/>
  <c r="A299" i="8" s="1"/>
  <c r="A298" i="11"/>
  <c r="A298" i="8" s="1"/>
  <c r="A297" i="11"/>
  <c r="A297" i="8" s="1"/>
  <c r="A297" i="14" s="1"/>
  <c r="A296" i="11"/>
  <c r="A296" i="8"/>
  <c r="A295" i="11"/>
  <c r="A295" i="8" s="1"/>
  <c r="A294" i="11"/>
  <c r="A294" i="8" s="1"/>
  <c r="A293" i="11"/>
  <c r="A293" i="8" s="1"/>
  <c r="A293" i="14" s="1"/>
  <c r="A292" i="11"/>
  <c r="A292" i="8" s="1"/>
  <c r="A292" i="14" s="1"/>
  <c r="A291" i="11"/>
  <c r="A291" i="8" s="1"/>
  <c r="A290" i="11"/>
  <c r="A290" i="8"/>
  <c r="A289" i="11"/>
  <c r="A289" i="8" s="1"/>
  <c r="A288" i="11"/>
  <c r="A288" i="8" s="1"/>
  <c r="A288" i="14" s="1"/>
  <c r="A287" i="11"/>
  <c r="A287" i="8" s="1"/>
  <c r="A286" i="11"/>
  <c r="A286" i="8"/>
  <c r="A285" i="11"/>
  <c r="A285" i="8" s="1"/>
  <c r="A284" i="11"/>
  <c r="A284" i="8" s="1"/>
  <c r="A284" i="14" s="1"/>
  <c r="A283" i="11"/>
  <c r="A283" i="8" s="1"/>
  <c r="A282" i="11"/>
  <c r="A282" i="8" s="1"/>
  <c r="A281" i="11"/>
  <c r="A281" i="8" s="1"/>
  <c r="A280" i="11"/>
  <c r="A280" i="8"/>
  <c r="A279" i="11"/>
  <c r="A279" i="8" s="1"/>
  <c r="A279" i="14" s="1"/>
  <c r="A278" i="11"/>
  <c r="A278" i="8" s="1"/>
  <c r="A277" i="11"/>
  <c r="A277" i="8" s="1"/>
  <c r="A276" i="11"/>
  <c r="A276" i="8" s="1"/>
  <c r="A276" i="14" s="1"/>
  <c r="A275" i="11"/>
  <c r="A275" i="8" s="1"/>
  <c r="A274" i="11"/>
  <c r="A274" i="8"/>
  <c r="A274" i="14" s="1"/>
  <c r="A273" i="11"/>
  <c r="A273" i="8" s="1"/>
  <c r="A272" i="11"/>
  <c r="A272" i="8" s="1"/>
  <c r="A272" i="14" s="1"/>
  <c r="A271" i="11"/>
  <c r="A271" i="8" s="1"/>
  <c r="A270" i="11"/>
  <c r="A270" i="8"/>
  <c r="A270" i="14" s="1"/>
  <c r="A269" i="11"/>
  <c r="A269" i="8" s="1"/>
  <c r="A268" i="11"/>
  <c r="A268" i="8" s="1"/>
  <c r="A268" i="14" s="1"/>
  <c r="A267" i="11"/>
  <c r="A267" i="8" s="1"/>
  <c r="A266" i="11"/>
  <c r="A266" i="8" s="1"/>
  <c r="A265" i="11"/>
  <c r="A265" i="8" s="1"/>
  <c r="A265" i="14" s="1"/>
  <c r="A264" i="11"/>
  <c r="A264" i="8"/>
  <c r="A263" i="11"/>
  <c r="A263" i="8" s="1"/>
  <c r="A262" i="11"/>
  <c r="A262" i="8" s="1"/>
  <c r="A261" i="11"/>
  <c r="A261" i="8" s="1"/>
  <c r="A261" i="14" s="1"/>
  <c r="A260" i="11"/>
  <c r="A260" i="8" s="1"/>
  <c r="A260" i="14" s="1"/>
  <c r="A259" i="11"/>
  <c r="A259" i="8" s="1"/>
  <c r="A258" i="11"/>
  <c r="A258" i="8"/>
  <c r="A257" i="11"/>
  <c r="A257" i="8"/>
  <c r="A256" i="11"/>
  <c r="A256" i="8"/>
  <c r="A256" i="14" s="1"/>
  <c r="A255" i="11"/>
  <c r="A255" i="8"/>
  <c r="A255" i="14" s="1"/>
  <c r="A254" i="11"/>
  <c r="A254" i="8"/>
  <c r="A253" i="11"/>
  <c r="A253" i="8"/>
  <c r="A252" i="11"/>
  <c r="A252" i="8"/>
  <c r="A252" i="14" s="1"/>
  <c r="A251" i="11"/>
  <c r="A251" i="8"/>
  <c r="A250" i="11"/>
  <c r="A250" i="8"/>
  <c r="A249" i="11"/>
  <c r="A249" i="8"/>
  <c r="A248" i="11"/>
  <c r="A248" i="8"/>
  <c r="A248" i="14" s="1"/>
  <c r="A247" i="11"/>
  <c r="A247" i="8"/>
  <c r="A246" i="11"/>
  <c r="A246" i="8"/>
  <c r="A245" i="11"/>
  <c r="A245" i="8"/>
  <c r="A245" i="14" s="1"/>
  <c r="A244" i="11"/>
  <c r="A244" i="8"/>
  <c r="A243" i="11"/>
  <c r="A243" i="8"/>
  <c r="A242" i="11"/>
  <c r="A242" i="8"/>
  <c r="A241" i="11"/>
  <c r="A241" i="8"/>
  <c r="A241" i="14" s="1"/>
  <c r="A240" i="11"/>
  <c r="A240" i="8"/>
  <c r="A239" i="11"/>
  <c r="A239" i="8"/>
  <c r="A238" i="11"/>
  <c r="A238" i="8"/>
  <c r="A237" i="11"/>
  <c r="A237" i="8"/>
  <c r="A237" i="14" s="1"/>
  <c r="A236" i="11"/>
  <c r="A236" i="8"/>
  <c r="A235" i="11"/>
  <c r="A235" i="8"/>
  <c r="A234" i="11"/>
  <c r="A234" i="8"/>
  <c r="A233" i="11"/>
  <c r="A233" i="8"/>
  <c r="A233" i="14" s="1"/>
  <c r="A232" i="11"/>
  <c r="A232" i="8"/>
  <c r="A231" i="11"/>
  <c r="A231" i="8"/>
  <c r="A231" i="14" s="1"/>
  <c r="A230" i="11"/>
  <c r="A230" i="8"/>
  <c r="A229" i="11"/>
  <c r="A229" i="8"/>
  <c r="A229" i="14" s="1"/>
  <c r="A228" i="11"/>
  <c r="A228" i="8"/>
  <c r="A227" i="11"/>
  <c r="A227" i="8"/>
  <c r="A226" i="11"/>
  <c r="A226" i="8"/>
  <c r="A225" i="11"/>
  <c r="A225" i="8"/>
  <c r="A225" i="14" s="1"/>
  <c r="A224" i="11"/>
  <c r="A224" i="8"/>
  <c r="A223" i="11"/>
  <c r="A223" i="8"/>
  <c r="A222" i="11"/>
  <c r="A222" i="8"/>
  <c r="A221" i="11"/>
  <c r="A221" i="8"/>
  <c r="A221" i="14" s="1"/>
  <c r="A220" i="11"/>
  <c r="A220" i="8"/>
  <c r="A219" i="11"/>
  <c r="A219" i="8"/>
  <c r="A219" i="14" s="1"/>
  <c r="A218" i="11"/>
  <c r="A218" i="8"/>
  <c r="A217" i="11"/>
  <c r="A217" i="8"/>
  <c r="A217" i="14" s="1"/>
  <c r="A216" i="11"/>
  <c r="A216" i="8"/>
  <c r="A215" i="11"/>
  <c r="A215" i="8"/>
  <c r="A214" i="11"/>
  <c r="A214" i="8"/>
  <c r="A213" i="11"/>
  <c r="A213" i="8"/>
  <c r="A213" i="14" s="1"/>
  <c r="A212" i="11"/>
  <c r="A212" i="8"/>
  <c r="A211" i="11"/>
  <c r="A211" i="8"/>
  <c r="A210" i="11"/>
  <c r="A210" i="8"/>
  <c r="A209" i="11"/>
  <c r="A209" i="8"/>
  <c r="A209" i="14" s="1"/>
  <c r="A208" i="11"/>
  <c r="A208" i="8"/>
  <c r="A207" i="11"/>
  <c r="A207" i="8"/>
  <c r="A206" i="11"/>
  <c r="A206" i="8"/>
  <c r="A205" i="11"/>
  <c r="A205" i="8"/>
  <c r="A205" i="14" s="1"/>
  <c r="A204" i="11"/>
  <c r="A204" i="8"/>
  <c r="A203" i="11"/>
  <c r="A203" i="8"/>
  <c r="A203" i="14" s="1"/>
  <c r="A202" i="11"/>
  <c r="A202" i="8"/>
  <c r="A201" i="11"/>
  <c r="A201" i="8"/>
  <c r="A201" i="14" s="1"/>
  <c r="A200" i="11"/>
  <c r="A200" i="8"/>
  <c r="A199" i="11"/>
  <c r="A199" i="8"/>
  <c r="A198" i="11"/>
  <c r="A198" i="8"/>
  <c r="A197" i="11"/>
  <c r="A197" i="8"/>
  <c r="A197" i="14" s="1"/>
  <c r="A196" i="11"/>
  <c r="A196" i="8"/>
  <c r="A195" i="11"/>
  <c r="A195" i="8"/>
  <c r="A194" i="11"/>
  <c r="A194" i="8"/>
  <c r="A193" i="11"/>
  <c r="A193" i="8"/>
  <c r="A193" i="14" s="1"/>
  <c r="A192" i="11"/>
  <c r="A192" i="8"/>
  <c r="A191" i="11"/>
  <c r="A191" i="8"/>
  <c r="A191" i="14" s="1"/>
  <c r="A190" i="11"/>
  <c r="A190" i="8"/>
  <c r="A189" i="11"/>
  <c r="A189" i="8"/>
  <c r="A189" i="14" s="1"/>
  <c r="A188" i="11"/>
  <c r="A188" i="8"/>
  <c r="A187" i="11"/>
  <c r="A187" i="8"/>
  <c r="A187" i="14" s="1"/>
  <c r="A186" i="11"/>
  <c r="A186" i="8"/>
  <c r="A185" i="11"/>
  <c r="A185" i="8"/>
  <c r="A185" i="14" s="1"/>
  <c r="A184" i="11"/>
  <c r="A184" i="8"/>
  <c r="A184" i="14" s="1"/>
  <c r="A183" i="11"/>
  <c r="A183" i="8"/>
  <c r="A183" i="14" s="1"/>
  <c r="A182" i="11"/>
  <c r="A182" i="8"/>
  <c r="A182" i="14" s="1"/>
  <c r="A181" i="11"/>
  <c r="A181" i="8"/>
  <c r="A181" i="14" s="1"/>
  <c r="A180" i="11"/>
  <c r="A180" i="8"/>
  <c r="A179" i="11"/>
  <c r="A179" i="8"/>
  <c r="A179" i="14" s="1"/>
  <c r="A178" i="11"/>
  <c r="A178" i="8"/>
  <c r="A178" i="14" s="1"/>
  <c r="A177" i="11"/>
  <c r="A177" i="8"/>
  <c r="A177" i="14" s="1"/>
  <c r="A176" i="11"/>
  <c r="A176" i="8"/>
  <c r="A176" i="14" s="1"/>
  <c r="A175" i="11"/>
  <c r="A175" i="8"/>
  <c r="A174" i="11"/>
  <c r="A174" i="8"/>
  <c r="A173" i="11"/>
  <c r="A173" i="8"/>
  <c r="A173" i="14" s="1"/>
  <c r="A172" i="11"/>
  <c r="A172" i="8"/>
  <c r="A171" i="11"/>
  <c r="A171" i="8"/>
  <c r="A171" i="14" s="1"/>
  <c r="A170" i="11"/>
  <c r="A170" i="8"/>
  <c r="A170" i="14" s="1"/>
  <c r="A169" i="11"/>
  <c r="A169" i="8"/>
  <c r="A169" i="14" s="1"/>
  <c r="A168" i="11"/>
  <c r="A168" i="8"/>
  <c r="A167" i="11"/>
  <c r="A167" i="8"/>
  <c r="A166" i="11"/>
  <c r="A166" i="8"/>
  <c r="A166" i="14" s="1"/>
  <c r="A165" i="11"/>
  <c r="A165" i="8"/>
  <c r="A165" i="14" s="1"/>
  <c r="A164" i="11"/>
  <c r="A164" i="8"/>
  <c r="A164" i="14" s="1"/>
  <c r="A163" i="11"/>
  <c r="A163" i="8"/>
  <c r="A163" i="14" s="1"/>
  <c r="A162" i="11"/>
  <c r="A162" i="8"/>
  <c r="A161" i="11"/>
  <c r="A161" i="8"/>
  <c r="A161" i="14" s="1"/>
  <c r="A160" i="11"/>
  <c r="A160" i="8"/>
  <c r="A160" i="14" s="1"/>
  <c r="A159" i="11"/>
  <c r="A159" i="8"/>
  <c r="A159" i="14" s="1"/>
  <c r="A158" i="11"/>
  <c r="A158" i="8"/>
  <c r="A157" i="11"/>
  <c r="A157" i="8"/>
  <c r="A157" i="14" s="1"/>
  <c r="A156" i="11"/>
  <c r="A156" i="8"/>
  <c r="A156" i="14" s="1"/>
  <c r="A155" i="11"/>
  <c r="A155" i="8"/>
  <c r="A155" i="14" s="1"/>
  <c r="A154" i="11"/>
  <c r="A154" i="8"/>
  <c r="A154" i="14" s="1"/>
  <c r="A153" i="11"/>
  <c r="A153" i="8"/>
  <c r="A153" i="14" s="1"/>
  <c r="A152" i="11"/>
  <c r="A152" i="8"/>
  <c r="A151" i="11"/>
  <c r="A151" i="8"/>
  <c r="A151" i="14" s="1"/>
  <c r="A150" i="11"/>
  <c r="A150" i="8"/>
  <c r="A150" i="14" s="1"/>
  <c r="A149" i="11"/>
  <c r="A149" i="8"/>
  <c r="A149" i="14" s="1"/>
  <c r="A148" i="11"/>
  <c r="A148" i="8"/>
  <c r="A148" i="14" s="1"/>
  <c r="A147" i="11"/>
  <c r="A147" i="8"/>
  <c r="A146" i="11"/>
  <c r="A146" i="8"/>
  <c r="A146" i="14" s="1"/>
  <c r="A145" i="11"/>
  <c r="A145" i="8"/>
  <c r="A145" i="14" s="1"/>
  <c r="A144" i="11"/>
  <c r="A144" i="8"/>
  <c r="A144" i="14" s="1"/>
  <c r="A143" i="11"/>
  <c r="A143" i="8"/>
  <c r="A142" i="11"/>
  <c r="A142" i="8"/>
  <c r="A142" i="14" s="1"/>
  <c r="A141" i="11"/>
  <c r="A141" i="8"/>
  <c r="A141" i="14" s="1"/>
  <c r="A140" i="11"/>
  <c r="A140" i="8"/>
  <c r="A140" i="14" s="1"/>
  <c r="A139" i="11"/>
  <c r="A139" i="8"/>
  <c r="A139" i="14" s="1"/>
  <c r="A138" i="11"/>
  <c r="A138" i="8"/>
  <c r="A137" i="11"/>
  <c r="A137" i="8"/>
  <c r="A137" i="14" s="1"/>
  <c r="A136" i="11"/>
  <c r="A136" i="8"/>
  <c r="A136" i="14" s="1"/>
  <c r="A135" i="11"/>
  <c r="A135" i="8"/>
  <c r="A135" i="14" s="1"/>
  <c r="A134" i="11"/>
  <c r="A134" i="8"/>
  <c r="A134" i="14" s="1"/>
  <c r="A133" i="11"/>
  <c r="A133" i="8"/>
  <c r="A133" i="14" s="1"/>
  <c r="A132" i="11"/>
  <c r="A132" i="8"/>
  <c r="A131" i="11"/>
  <c r="A131" i="8"/>
  <c r="A131" i="14" s="1"/>
  <c r="A130" i="11"/>
  <c r="A130" i="8"/>
  <c r="A130" i="14" s="1"/>
  <c r="A129" i="11"/>
  <c r="A129" i="8"/>
  <c r="A129" i="14" s="1"/>
  <c r="A128" i="11"/>
  <c r="A128" i="8"/>
  <c r="A128" i="14" s="1"/>
  <c r="A127" i="11"/>
  <c r="A127" i="8"/>
  <c r="A127" i="14" s="1"/>
  <c r="A126" i="11"/>
  <c r="A126" i="8"/>
  <c r="A125" i="11"/>
  <c r="A125" i="8"/>
  <c r="A125" i="14" s="1"/>
  <c r="A124" i="11"/>
  <c r="A124" i="8"/>
  <c r="A124" i="14" s="1"/>
  <c r="A123" i="11"/>
  <c r="A123" i="8"/>
  <c r="A123" i="14" s="1"/>
  <c r="A122" i="11"/>
  <c r="A122" i="8"/>
  <c r="A121" i="11"/>
  <c r="A121" i="8"/>
  <c r="A121" i="14" s="1"/>
  <c r="A120" i="11"/>
  <c r="A120" i="8"/>
  <c r="A120" i="14" s="1"/>
  <c r="A119" i="11"/>
  <c r="A119" i="8"/>
  <c r="A119" i="14" s="1"/>
  <c r="A118" i="11"/>
  <c r="A118" i="8"/>
  <c r="A118" i="14" s="1"/>
  <c r="A117" i="11"/>
  <c r="A117" i="8"/>
  <c r="A117" i="14" s="1"/>
  <c r="A116" i="11"/>
  <c r="A116" i="8"/>
  <c r="A116" i="14" s="1"/>
  <c r="A115" i="11"/>
  <c r="A115" i="8"/>
  <c r="A114" i="11"/>
  <c r="A114" i="8"/>
  <c r="A114" i="14" s="1"/>
  <c r="A113" i="11"/>
  <c r="A113" i="8"/>
  <c r="A113" i="14" s="1"/>
  <c r="A112" i="11"/>
  <c r="A112" i="8"/>
  <c r="A112" i="14" s="1"/>
  <c r="A111" i="11"/>
  <c r="A111" i="8"/>
  <c r="A111" i="14" s="1"/>
  <c r="A110" i="11"/>
  <c r="A110" i="8"/>
  <c r="A110" i="14" s="1"/>
  <c r="A109" i="11"/>
  <c r="A109" i="8"/>
  <c r="A109" i="14" s="1"/>
  <c r="A108" i="11"/>
  <c r="A108" i="8"/>
  <c r="A107" i="11"/>
  <c r="A107" i="8"/>
  <c r="A107" i="14" s="1"/>
  <c r="A106" i="11"/>
  <c r="A106" i="8"/>
  <c r="A106" i="14" s="1"/>
  <c r="A105" i="11"/>
  <c r="A105" i="8"/>
  <c r="A105" i="14" s="1"/>
  <c r="A104" i="11"/>
  <c r="A104" i="8"/>
  <c r="A104" i="14" s="1"/>
  <c r="A103" i="11"/>
  <c r="A103" i="8"/>
  <c r="A103" i="14" s="1"/>
  <c r="A102" i="11"/>
  <c r="A102" i="8"/>
  <c r="A102" i="14" s="1"/>
  <c r="A101" i="11"/>
  <c r="A101" i="8"/>
  <c r="A101" i="14" s="1"/>
  <c r="A100" i="11"/>
  <c r="A100" i="8"/>
  <c r="A99" i="11"/>
  <c r="A99" i="8"/>
  <c r="A99" i="14" s="1"/>
  <c r="A98" i="11"/>
  <c r="A98" i="8"/>
  <c r="A98" i="14" s="1"/>
  <c r="A97" i="11"/>
  <c r="A97" i="8"/>
  <c r="A97" i="14" s="1"/>
  <c r="A96" i="11"/>
  <c r="A96" i="8"/>
  <c r="A96" i="14" s="1"/>
  <c r="A95" i="11"/>
  <c r="A95" i="8"/>
  <c r="A95" i="14" s="1"/>
  <c r="A94" i="11"/>
  <c r="A94" i="8"/>
  <c r="A93" i="11"/>
  <c r="A93" i="8"/>
  <c r="A93" i="14" s="1"/>
  <c r="A92" i="11"/>
  <c r="A92" i="8"/>
  <c r="A92" i="14" s="1"/>
  <c r="A91" i="11"/>
  <c r="A91" i="8"/>
  <c r="A91" i="14" s="1"/>
  <c r="A90" i="11"/>
  <c r="A90" i="8"/>
  <c r="A90" i="14" s="1"/>
  <c r="A89" i="11"/>
  <c r="A89" i="8"/>
  <c r="A89" i="14" s="1"/>
  <c r="A88" i="11"/>
  <c r="A88" i="8"/>
  <c r="A87" i="11"/>
  <c r="A87" i="8"/>
  <c r="A87" i="14" s="1"/>
  <c r="A86" i="11"/>
  <c r="A86" i="8"/>
  <c r="A86" i="14" s="1"/>
  <c r="A85" i="11"/>
  <c r="A85" i="8"/>
  <c r="A85" i="14" s="1"/>
  <c r="A84" i="11"/>
  <c r="A84" i="8"/>
  <c r="A84" i="14" s="1"/>
  <c r="A83" i="11"/>
  <c r="A83" i="8"/>
  <c r="A83" i="14" s="1"/>
  <c r="A82" i="11"/>
  <c r="A82" i="8"/>
  <c r="A81" i="11"/>
  <c r="A81" i="8"/>
  <c r="A81" i="14" s="1"/>
  <c r="A80" i="11"/>
  <c r="A80" i="8"/>
  <c r="A80" i="14" s="1"/>
  <c r="A79" i="11"/>
  <c r="A79" i="8"/>
  <c r="A79" i="14" s="1"/>
  <c r="A78" i="11"/>
  <c r="A78" i="8"/>
  <c r="A78" i="14" s="1"/>
  <c r="A77" i="11"/>
  <c r="A77" i="8"/>
  <c r="A77" i="14" s="1"/>
  <c r="A76" i="11"/>
  <c r="A76" i="8"/>
  <c r="A76" i="14" s="1"/>
  <c r="A75" i="11"/>
  <c r="A75" i="8"/>
  <c r="A75" i="14" s="1"/>
  <c r="A74" i="11"/>
  <c r="A74" i="8"/>
  <c r="A74" i="14" s="1"/>
  <c r="A73" i="11"/>
  <c r="A73" i="8"/>
  <c r="A73" i="14" s="1"/>
  <c r="A72" i="11"/>
  <c r="A72" i="8"/>
  <c r="A72" i="14" s="1"/>
  <c r="A71" i="11"/>
  <c r="A71" i="8"/>
  <c r="A71" i="14" s="1"/>
  <c r="A70" i="11"/>
  <c r="A70" i="8"/>
  <c r="A69" i="11"/>
  <c r="A69" i="8"/>
  <c r="A69" i="14" s="1"/>
  <c r="A68" i="11"/>
  <c r="A68" i="8"/>
  <c r="A68" i="14" s="1"/>
  <c r="A67" i="11"/>
  <c r="A67" i="8"/>
  <c r="A67" i="14" s="1"/>
  <c r="A66" i="11"/>
  <c r="A66" i="8"/>
  <c r="A66" i="14" s="1"/>
  <c r="A65" i="11"/>
  <c r="A65" i="8"/>
  <c r="A65" i="14" s="1"/>
  <c r="A64" i="11"/>
  <c r="A64" i="8"/>
  <c r="A63" i="11"/>
  <c r="A63" i="8"/>
  <c r="A63" i="14" s="1"/>
  <c r="A62" i="11"/>
  <c r="A62" i="8"/>
  <c r="A62" i="14" s="1"/>
  <c r="A61" i="11"/>
  <c r="A61" i="8"/>
  <c r="A61" i="14" s="1"/>
  <c r="A60" i="11"/>
  <c r="A60" i="8"/>
  <c r="A60" i="14" s="1"/>
  <c r="A59" i="11"/>
  <c r="A59" i="8"/>
  <c r="A59" i="14" s="1"/>
  <c r="A58" i="11"/>
  <c r="A58" i="8"/>
  <c r="A57" i="11"/>
  <c r="A57" i="8"/>
  <c r="A57" i="14" s="1"/>
  <c r="A56" i="11"/>
  <c r="A56" i="8"/>
  <c r="A56" i="14" s="1"/>
  <c r="A55" i="11"/>
  <c r="A55" i="8"/>
  <c r="A55" i="14" s="1"/>
  <c r="A54" i="11"/>
  <c r="A54" i="8"/>
  <c r="A54" i="14" s="1"/>
  <c r="A53" i="11"/>
  <c r="A53" i="8"/>
  <c r="A53" i="14" s="1"/>
  <c r="A52" i="11"/>
  <c r="A52" i="8"/>
  <c r="A52" i="14" s="1"/>
  <c r="A51" i="11"/>
  <c r="A51" i="8"/>
  <c r="A51" i="14" s="1"/>
  <c r="A50" i="11"/>
  <c r="A50" i="8"/>
  <c r="A49" i="11"/>
  <c r="A49" i="8"/>
  <c r="A49" i="14" s="1"/>
  <c r="A48" i="11"/>
  <c r="A48" i="8"/>
  <c r="A48" i="14" s="1"/>
  <c r="A47" i="11"/>
  <c r="A47" i="8"/>
  <c r="A47" i="14" s="1"/>
  <c r="A46" i="11"/>
  <c r="A46" i="8"/>
  <c r="A46" i="14" s="1"/>
  <c r="A45" i="11"/>
  <c r="A45" i="8"/>
  <c r="A45" i="14" s="1"/>
  <c r="A44" i="11"/>
  <c r="A44" i="8"/>
  <c r="A43" i="11"/>
  <c r="A43" i="8"/>
  <c r="A43" i="14" s="1"/>
  <c r="A42" i="11"/>
  <c r="A42" i="8"/>
  <c r="A42" i="14" s="1"/>
  <c r="A41" i="11"/>
  <c r="A41" i="8"/>
  <c r="A41" i="14" s="1"/>
  <c r="A40" i="11"/>
  <c r="A40" i="8"/>
  <c r="A40" i="14" s="1"/>
  <c r="A39" i="11"/>
  <c r="A39" i="8"/>
  <c r="A39" i="14" s="1"/>
  <c r="A38" i="11"/>
  <c r="A38" i="8"/>
  <c r="A37" i="11"/>
  <c r="A37" i="8"/>
  <c r="A37" i="14" s="1"/>
  <c r="A36" i="11"/>
  <c r="A36" i="8"/>
  <c r="A36" i="14" s="1"/>
  <c r="A35" i="11"/>
  <c r="A35" i="8"/>
  <c r="A35" i="14" s="1"/>
  <c r="A34" i="11"/>
  <c r="A34" i="8"/>
  <c r="A34" i="14" s="1"/>
  <c r="A33" i="11"/>
  <c r="A33" i="8"/>
  <c r="A33" i="14" s="1"/>
  <c r="A32" i="11"/>
  <c r="A32" i="8"/>
  <c r="A31" i="11"/>
  <c r="A31" i="8"/>
  <c r="A31" i="14" s="1"/>
  <c r="A30" i="11"/>
  <c r="A30" i="8"/>
  <c r="A30" i="14" s="1"/>
  <c r="A29" i="11"/>
  <c r="A29" i="8"/>
  <c r="A29" i="14" s="1"/>
  <c r="A28" i="11"/>
  <c r="A28" i="8"/>
  <c r="A28" i="14" s="1"/>
  <c r="A27" i="11"/>
  <c r="A27" i="8"/>
  <c r="A27" i="14" s="1"/>
  <c r="A26" i="11"/>
  <c r="A26" i="8"/>
  <c r="A26" i="14" s="1"/>
  <c r="A25" i="11"/>
  <c r="A25" i="8"/>
  <c r="A25" i="14" s="1"/>
  <c r="A24" i="11"/>
  <c r="A24" i="8"/>
  <c r="A23" i="11"/>
  <c r="A23" i="8"/>
  <c r="A23" i="14" s="1"/>
  <c r="A22" i="11"/>
  <c r="A22" i="8"/>
  <c r="A22" i="14" s="1"/>
  <c r="A21" i="11"/>
  <c r="A21" i="8"/>
  <c r="A20" i="11"/>
  <c r="A20" i="8"/>
  <c r="A20" i="14" s="1"/>
  <c r="A19" i="11"/>
  <c r="A19" i="8"/>
  <c r="A19" i="14" s="1"/>
  <c r="A18" i="11"/>
  <c r="A18" i="8"/>
  <c r="A18" i="14" s="1"/>
  <c r="A17" i="11"/>
  <c r="A17" i="8"/>
  <c r="A17" i="14" s="1"/>
  <c r="A16" i="11"/>
  <c r="A16" i="8"/>
  <c r="A16" i="14" s="1"/>
  <c r="A15" i="11"/>
  <c r="A15" i="8"/>
  <c r="A15" i="14" s="1"/>
  <c r="A14" i="11"/>
  <c r="A14" i="8"/>
  <c r="A14" i="14" s="1"/>
  <c r="A13" i="11"/>
  <c r="A13" i="8"/>
  <c r="A13" i="14" s="1"/>
  <c r="A12" i="11"/>
  <c r="A12" i="8"/>
  <c r="A12" i="14" s="1"/>
  <c r="A11" i="11"/>
  <c r="A11" i="8"/>
  <c r="A11" i="14" s="1"/>
  <c r="A10" i="11"/>
  <c r="A10" i="8"/>
  <c r="A10" i="14" s="1"/>
  <c r="A9" i="11"/>
  <c r="A9" i="8"/>
  <c r="A9" i="14" s="1"/>
  <c r="A8" i="11"/>
  <c r="A8" i="8"/>
  <c r="A7" i="11"/>
  <c r="A7" i="8"/>
  <c r="A7" i="14" s="1"/>
  <c r="A6" i="11"/>
  <c r="A6" i="8"/>
  <c r="A6" i="14" s="1"/>
  <c r="A5" i="11"/>
  <c r="A5" i="8"/>
  <c r="A5" i="14" s="1"/>
  <c r="B503" i="9"/>
  <c r="B502" i="9"/>
  <c r="B501" i="9"/>
  <c r="B500" i="9"/>
  <c r="B499" i="9"/>
  <c r="B498" i="9"/>
  <c r="B497" i="9"/>
  <c r="B496" i="9"/>
  <c r="B495" i="9"/>
  <c r="B494" i="9"/>
  <c r="B493" i="9"/>
  <c r="B492" i="9"/>
  <c r="B491" i="9"/>
  <c r="B490" i="9"/>
  <c r="B489" i="9"/>
  <c r="B488" i="9"/>
  <c r="B487" i="9"/>
  <c r="B486" i="9"/>
  <c r="B485" i="9"/>
  <c r="B484" i="9"/>
  <c r="B483" i="9"/>
  <c r="B482"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6" i="9"/>
  <c r="B445" i="9"/>
  <c r="B444" i="9"/>
  <c r="B443"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8" i="9"/>
  <c r="B367" i="9"/>
  <c r="B365" i="9"/>
  <c r="B364" i="9"/>
  <c r="B363" i="9"/>
  <c r="B362" i="9"/>
  <c r="B361" i="9"/>
  <c r="B360" i="9"/>
  <c r="B359" i="9"/>
  <c r="B358" i="9"/>
  <c r="B357" i="9"/>
  <c r="B356" i="9"/>
  <c r="B355" i="9"/>
  <c r="B354" i="9"/>
  <c r="B353" i="9"/>
  <c r="B352" i="9"/>
  <c r="B350" i="9"/>
  <c r="B349" i="9"/>
  <c r="B348" i="9"/>
  <c r="B347" i="9"/>
  <c r="B346" i="9"/>
  <c r="B345" i="9"/>
  <c r="B344" i="9"/>
  <c r="B342" i="9"/>
  <c r="B341" i="9"/>
  <c r="B340" i="9"/>
  <c r="B339"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6" i="9"/>
  <c r="B285" i="9"/>
  <c r="B284" i="9"/>
  <c r="B283"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2" i="11" s="1"/>
  <c r="B172" i="8" s="1"/>
  <c r="B172" i="14" s="1"/>
  <c r="B171" i="9"/>
  <c r="B170" i="9"/>
  <c r="B169" i="9"/>
  <c r="B168" i="9"/>
  <c r="B167" i="9"/>
  <c r="B166" i="9"/>
  <c r="B165" i="9"/>
  <c r="B164" i="9"/>
  <c r="B164" i="11" s="1"/>
  <c r="B164" i="8" s="1"/>
  <c r="B164" i="14" s="1"/>
  <c r="B163"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2" i="9"/>
  <c r="B101" i="9"/>
  <c r="B100" i="9"/>
  <c r="B99" i="9"/>
  <c r="B98" i="9"/>
  <c r="B97" i="9"/>
  <c r="B96" i="9"/>
  <c r="B95" i="9"/>
  <c r="B94" i="9"/>
  <c r="B94" i="11" s="1"/>
  <c r="B94" i="8" s="1"/>
  <c r="B94" i="14" s="1"/>
  <c r="B93" i="9"/>
  <c r="B92" i="9"/>
  <c r="B91" i="9"/>
  <c r="B90" i="9"/>
  <c r="B89" i="9"/>
  <c r="B88" i="9"/>
  <c r="B87" i="9"/>
  <c r="B86" i="9"/>
  <c r="B86" i="11" s="1"/>
  <c r="B86" i="8" s="1"/>
  <c r="B86" i="14" s="1"/>
  <c r="B85" i="9"/>
  <c r="B84" i="9"/>
  <c r="B83" i="9"/>
  <c r="B82" i="9"/>
  <c r="B81" i="9"/>
  <c r="B80" i="9"/>
  <c r="B79" i="9"/>
  <c r="B78" i="9"/>
  <c r="B78" i="11" s="1"/>
  <c r="B78" i="8" s="1"/>
  <c r="B78" i="14" s="1"/>
  <c r="B77" i="9"/>
  <c r="B76" i="9"/>
  <c r="B75" i="9"/>
  <c r="B74" i="9"/>
  <c r="B74" i="11" s="1"/>
  <c r="B74" i="8" s="1"/>
  <c r="B74" i="14" s="1"/>
  <c r="B73" i="9"/>
  <c r="B71" i="9"/>
  <c r="B70" i="9"/>
  <c r="B69" i="9"/>
  <c r="B68" i="9"/>
  <c r="B67" i="9"/>
  <c r="B66" i="9"/>
  <c r="B65" i="9"/>
  <c r="B64" i="9"/>
  <c r="B64" i="11" s="1"/>
  <c r="B64" i="8" s="1"/>
  <c r="B64" i="14" s="1"/>
  <c r="B63" i="9"/>
  <c r="B62" i="9"/>
  <c r="B61" i="9"/>
  <c r="B60" i="9"/>
  <c r="B59" i="9"/>
  <c r="B58" i="9"/>
  <c r="B57" i="9"/>
  <c r="B56" i="9"/>
  <c r="B56" i="11" s="1"/>
  <c r="B56" i="8" s="1"/>
  <c r="B56" i="14" s="1"/>
  <c r="B54" i="9"/>
  <c r="B53" i="9"/>
  <c r="B52" i="9"/>
  <c r="B51" i="9"/>
  <c r="B50" i="9"/>
  <c r="B49" i="9"/>
  <c r="B48" i="9"/>
  <c r="B48" i="11" s="1"/>
  <c r="B48" i="8" s="1"/>
  <c r="B48" i="14" s="1"/>
  <c r="B47" i="9"/>
  <c r="B46" i="9"/>
  <c r="B45" i="9"/>
  <c r="B44" i="9"/>
  <c r="B43" i="9"/>
  <c r="B42" i="9"/>
  <c r="B40" i="9"/>
  <c r="B40" i="11" s="1"/>
  <c r="B40" i="8" s="1"/>
  <c r="B40" i="14" s="1"/>
  <c r="B38" i="9"/>
  <c r="B37" i="9"/>
  <c r="B36" i="9"/>
  <c r="B35" i="9"/>
  <c r="B34" i="9"/>
  <c r="B33" i="9"/>
  <c r="B32" i="9"/>
  <c r="B31" i="9"/>
  <c r="B30" i="9"/>
  <c r="B29" i="9"/>
  <c r="B28" i="9"/>
  <c r="B27" i="9"/>
  <c r="B26" i="9"/>
  <c r="B26" i="11" s="1"/>
  <c r="B26" i="8" s="1"/>
  <c r="B26" i="14" s="1"/>
  <c r="B25" i="9"/>
  <c r="B24" i="9"/>
  <c r="B23" i="9"/>
  <c r="B22" i="9"/>
  <c r="B21" i="9"/>
  <c r="B20" i="9"/>
  <c r="B19" i="9"/>
  <c r="B18" i="9"/>
  <c r="B18" i="11" s="1"/>
  <c r="B18" i="8" s="1"/>
  <c r="B18" i="14" s="1"/>
  <c r="B17" i="9"/>
  <c r="B16" i="9"/>
  <c r="B15" i="9"/>
  <c r="B14" i="9"/>
  <c r="B13" i="9"/>
  <c r="B11" i="9"/>
  <c r="B10" i="9"/>
  <c r="B9" i="9"/>
  <c r="B8" i="9"/>
  <c r="B4" i="9"/>
  <c r="A4" i="11"/>
  <c r="A4" i="8" s="1"/>
  <c r="A4" i="14" s="1"/>
  <c r="G502" i="2"/>
  <c r="H502" i="2" s="1"/>
  <c r="G501" i="2"/>
  <c r="F498" i="5"/>
  <c r="G497" i="2"/>
  <c r="G494" i="2"/>
  <c r="F492" i="5"/>
  <c r="G488" i="2"/>
  <c r="G486" i="2"/>
  <c r="F476" i="5"/>
  <c r="F468" i="5"/>
  <c r="G467" i="2"/>
  <c r="F461" i="5"/>
  <c r="F460" i="5"/>
  <c r="G457" i="2"/>
  <c r="F452" i="5"/>
  <c r="G451" i="2"/>
  <c r="G449" i="2"/>
  <c r="F446" i="5"/>
  <c r="G444" i="2"/>
  <c r="H444" i="2" s="1"/>
  <c r="G443" i="2"/>
  <c r="F442" i="5"/>
  <c r="F439" i="5"/>
  <c r="F438" i="5"/>
  <c r="F432" i="5"/>
  <c r="G431" i="2"/>
  <c r="F430" i="5"/>
  <c r="G428" i="2"/>
  <c r="H428" i="2" s="1"/>
  <c r="F422" i="5"/>
  <c r="F420" i="5"/>
  <c r="G418" i="2"/>
  <c r="F417" i="5"/>
  <c r="F415" i="5"/>
  <c r="G413" i="2"/>
  <c r="F411" i="5"/>
  <c r="F409" i="5"/>
  <c r="F408" i="5"/>
  <c r="F405" i="5"/>
  <c r="F401" i="5"/>
  <c r="F400" i="5"/>
  <c r="G398" i="2"/>
  <c r="H398" i="2" s="1"/>
  <c r="F397" i="5"/>
  <c r="G396" i="2"/>
  <c r="F395" i="5"/>
  <c r="F392" i="5"/>
  <c r="F391" i="5"/>
  <c r="F387" i="5"/>
  <c r="F384" i="5"/>
  <c r="F382" i="5"/>
  <c r="G380" i="2"/>
  <c r="H380" i="2" s="1"/>
  <c r="F377" i="5"/>
  <c r="F376" i="5"/>
  <c r="F374" i="5"/>
  <c r="G363" i="2"/>
  <c r="G353" i="2"/>
  <c r="F350" i="5"/>
  <c r="F349" i="5"/>
  <c r="F348" i="5"/>
  <c r="G347" i="2"/>
  <c r="G345" i="2"/>
  <c r="G342" i="2"/>
  <c r="H342" i="2" s="1"/>
  <c r="F339" i="5"/>
  <c r="G336" i="2"/>
  <c r="H336" i="2" s="1"/>
  <c r="G335" i="2"/>
  <c r="G330" i="2"/>
  <c r="H330" i="2" s="1"/>
  <c r="F329" i="5"/>
  <c r="G328" i="2"/>
  <c r="H328" i="2" s="1"/>
  <c r="G327" i="2"/>
  <c r="F325" i="5"/>
  <c r="F311" i="5"/>
  <c r="F309" i="5"/>
  <c r="G308" i="2"/>
  <c r="H308" i="2" s="1"/>
  <c r="G300" i="2"/>
  <c r="F299" i="5"/>
  <c r="F295" i="5"/>
  <c r="F293" i="5"/>
  <c r="F291" i="5"/>
  <c r="F286" i="5"/>
  <c r="G281" i="2"/>
  <c r="F279" i="5"/>
  <c r="F278" i="5"/>
  <c r="G276" i="2"/>
  <c r="G273" i="2"/>
  <c r="F268" i="5"/>
  <c r="F266" i="5"/>
  <c r="G262" i="2"/>
  <c r="G261" i="2"/>
  <c r="F254" i="5"/>
  <c r="G253" i="2"/>
  <c r="F251" i="5"/>
  <c r="F250" i="5"/>
  <c r="G249" i="2"/>
  <c r="G242" i="2"/>
  <c r="F235" i="5"/>
  <c r="G232" i="2"/>
  <c r="F231" i="5"/>
  <c r="F227" i="5"/>
  <c r="G225" i="2"/>
  <c r="G224" i="2"/>
  <c r="G221" i="2"/>
  <c r="G210" i="2"/>
  <c r="G203" i="2"/>
  <c r="F201" i="5"/>
  <c r="G197" i="2"/>
  <c r="G193" i="2"/>
  <c r="F191" i="5"/>
  <c r="F186" i="5"/>
  <c r="F184" i="5"/>
  <c r="F179" i="5"/>
  <c r="F178" i="5"/>
  <c r="G177" i="2"/>
  <c r="G176" i="2"/>
  <c r="H176" i="2" s="1"/>
  <c r="F174" i="5"/>
  <c r="G173" i="2"/>
  <c r="F170" i="5"/>
  <c r="F167" i="5"/>
  <c r="G164" i="2"/>
  <c r="H164" i="2" s="1"/>
  <c r="G161" i="2"/>
  <c r="F160" i="5"/>
  <c r="G159" i="2"/>
  <c r="F154" i="5"/>
  <c r="G153" i="2"/>
  <c r="G149" i="2"/>
  <c r="F148" i="5"/>
  <c r="G145" i="2"/>
  <c r="G143" i="2"/>
  <c r="G142" i="2"/>
  <c r="H142" i="2" s="1"/>
  <c r="G140" i="2"/>
  <c r="G137" i="2"/>
  <c r="G133" i="2"/>
  <c r="F132" i="5"/>
  <c r="F130" i="5"/>
  <c r="F128" i="5"/>
  <c r="G127" i="2"/>
  <c r="F126" i="5"/>
  <c r="G125" i="2"/>
  <c r="F124" i="5"/>
  <c r="F122" i="5"/>
  <c r="G118" i="2"/>
  <c r="H118" i="2" s="1"/>
  <c r="F117" i="5"/>
  <c r="F116" i="5"/>
  <c r="G113" i="2"/>
  <c r="G110" i="2"/>
  <c r="H110" i="2" s="1"/>
  <c r="F108" i="5"/>
  <c r="F106" i="5"/>
  <c r="G105" i="2"/>
  <c r="F102" i="5"/>
  <c r="G99" i="2"/>
  <c r="F94" i="5"/>
  <c r="F84" i="5"/>
  <c r="G83" i="2"/>
  <c r="G82" i="2"/>
  <c r="F80" i="5"/>
  <c r="G78" i="2"/>
  <c r="G75" i="2"/>
  <c r="G74" i="2"/>
  <c r="H74" i="2" s="1"/>
  <c r="G73" i="2"/>
  <c r="F71" i="5"/>
  <c r="F64" i="5"/>
  <c r="F62" i="5"/>
  <c r="F59" i="5"/>
  <c r="F58" i="5"/>
  <c r="F56" i="5"/>
  <c r="G54" i="2"/>
  <c r="F53" i="5"/>
  <c r="G52" i="2"/>
  <c r="H52" i="2" s="1"/>
  <c r="G46" i="2"/>
  <c r="G44" i="2"/>
  <c r="H44" i="2" s="1"/>
  <c r="G43" i="2"/>
  <c r="F38" i="5"/>
  <c r="F37" i="5"/>
  <c r="G36" i="2"/>
  <c r="H36" i="2" s="1"/>
  <c r="F33" i="5"/>
  <c r="F32" i="5"/>
  <c r="F30" i="5"/>
  <c r="F25" i="5"/>
  <c r="F24" i="5"/>
  <c r="G23" i="2"/>
  <c r="G22" i="2"/>
  <c r="H22" i="2" s="1"/>
  <c r="F20" i="5"/>
  <c r="F17" i="5"/>
  <c r="F16" i="5"/>
  <c r="F14" i="5"/>
  <c r="F12" i="5"/>
  <c r="G10" i="2"/>
  <c r="H10" i="2" s="1"/>
  <c r="G9" i="2"/>
  <c r="E3" i="9"/>
  <c r="D3" i="9"/>
  <c r="C3" i="9"/>
  <c r="E3" i="10"/>
  <c r="E3" i="11" s="1"/>
  <c r="D3" i="10"/>
  <c r="D3" i="11"/>
  <c r="C3" i="10"/>
  <c r="C3" i="11" s="1"/>
  <c r="G17" i="2"/>
  <c r="G31" i="2"/>
  <c r="G65" i="2"/>
  <c r="G67" i="2"/>
  <c r="G79" i="2"/>
  <c r="G87" i="2"/>
  <c r="G91" i="2"/>
  <c r="G97" i="2"/>
  <c r="G103" i="2"/>
  <c r="G111" i="2"/>
  <c r="G119" i="2"/>
  <c r="G135" i="2"/>
  <c r="G163" i="2"/>
  <c r="G187" i="2"/>
  <c r="G207" i="2"/>
  <c r="G233" i="2"/>
  <c r="G251" i="2"/>
  <c r="G282" i="2"/>
  <c r="H282" i="2" s="1"/>
  <c r="G294" i="2"/>
  <c r="H294" i="2" s="1"/>
  <c r="G298" i="2"/>
  <c r="G310" i="2"/>
  <c r="G314" i="2"/>
  <c r="H314" i="2" s="1"/>
  <c r="G318" i="2"/>
  <c r="H318" i="2" s="1"/>
  <c r="G322" i="2"/>
  <c r="G340" i="2"/>
  <c r="H340" i="2" s="1"/>
  <c r="G346" i="2"/>
  <c r="G354" i="2"/>
  <c r="G366" i="2"/>
  <c r="H366" i="2" s="1"/>
  <c r="G406" i="2"/>
  <c r="H406" i="2" s="1"/>
  <c r="G412" i="2"/>
  <c r="H412" i="2" s="1"/>
  <c r="G450" i="2"/>
  <c r="G454" i="2"/>
  <c r="H454" i="2" s="1"/>
  <c r="G458" i="2"/>
  <c r="G462" i="2"/>
  <c r="H462" i="2" s="1"/>
  <c r="G466" i="2"/>
  <c r="H466" i="2" s="1"/>
  <c r="G470" i="2"/>
  <c r="H470" i="2" s="1"/>
  <c r="G474" i="2"/>
  <c r="G478" i="2"/>
  <c r="H478" i="2" s="1"/>
  <c r="G492" i="2"/>
  <c r="H492" i="2" s="1"/>
  <c r="G495" i="2"/>
  <c r="G499" i="2"/>
  <c r="G503" i="2"/>
  <c r="F503" i="5"/>
  <c r="F499" i="5"/>
  <c r="F495" i="5"/>
  <c r="F418" i="5"/>
  <c r="F412" i="5"/>
  <c r="F368" i="5"/>
  <c r="F354" i="5"/>
  <c r="F346" i="5"/>
  <c r="F342" i="5"/>
  <c r="F336" i="5"/>
  <c r="F318" i="5"/>
  <c r="F294" i="5"/>
  <c r="F223" i="5"/>
  <c r="F221" i="5"/>
  <c r="F189" i="5"/>
  <c r="F187" i="5"/>
  <c r="F163" i="5"/>
  <c r="F149" i="5"/>
  <c r="F133" i="5"/>
  <c r="F125" i="5"/>
  <c r="F111" i="5"/>
  <c r="F101" i="5"/>
  <c r="F97" i="5"/>
  <c r="F87" i="5"/>
  <c r="F77" i="5"/>
  <c r="F73" i="5"/>
  <c r="F43" i="5"/>
  <c r="F21" i="5"/>
  <c r="F15" i="5"/>
  <c r="G4" i="2"/>
  <c r="G14" i="2"/>
  <c r="H14" i="2" s="1"/>
  <c r="G56" i="2"/>
  <c r="H56" i="2" s="1"/>
  <c r="G60" i="2"/>
  <c r="H60" i="2" s="1"/>
  <c r="G68" i="2"/>
  <c r="G72" i="2"/>
  <c r="H72" i="2" s="1"/>
  <c r="G80" i="2"/>
  <c r="G84" i="2"/>
  <c r="H84" i="2" s="1"/>
  <c r="G90" i="2"/>
  <c r="G94" i="2"/>
  <c r="H94" i="2" s="1"/>
  <c r="G96" i="2"/>
  <c r="H96" i="2" s="1"/>
  <c r="G116" i="2"/>
  <c r="H116" i="2" s="1"/>
  <c r="G122" i="2"/>
  <c r="H122" i="2" s="1"/>
  <c r="G128" i="2"/>
  <c r="G138" i="2"/>
  <c r="G174" i="2"/>
  <c r="H174" i="2" s="1"/>
  <c r="G196" i="2"/>
  <c r="G228" i="2"/>
  <c r="H228" i="2" s="1"/>
  <c r="G237" i="2"/>
  <c r="G244" i="2"/>
  <c r="H244" i="2" s="1"/>
  <c r="G245" i="2"/>
  <c r="G248" i="2"/>
  <c r="H248" i="2" s="1"/>
  <c r="G279" i="2"/>
  <c r="G287" i="2"/>
  <c r="G291" i="2"/>
  <c r="G311" i="2"/>
  <c r="G325" i="2"/>
  <c r="G329" i="2"/>
  <c r="G341" i="2"/>
  <c r="G355" i="2"/>
  <c r="G365" i="2"/>
  <c r="G391" i="2"/>
  <c r="G397" i="2"/>
  <c r="G401" i="2"/>
  <c r="G405" i="2"/>
  <c r="G409" i="2"/>
  <c r="G411" i="2"/>
  <c r="G415" i="2"/>
  <c r="G417" i="2"/>
  <c r="G421" i="2"/>
  <c r="G425" i="2"/>
  <c r="G429" i="2"/>
  <c r="G433" i="2"/>
  <c r="G437" i="2"/>
  <c r="G441" i="2"/>
  <c r="G445" i="2"/>
  <c r="G459" i="2"/>
  <c r="G465" i="2"/>
  <c r="G475" i="2"/>
  <c r="G483" i="2"/>
  <c r="G487" i="2"/>
  <c r="G490" i="2"/>
  <c r="H490" i="2" s="1"/>
  <c r="G491" i="2"/>
  <c r="F4" i="5"/>
  <c r="F491" i="5"/>
  <c r="F487" i="5"/>
  <c r="F486" i="5"/>
  <c r="F483" i="5"/>
  <c r="F478" i="5"/>
  <c r="F474" i="5"/>
  <c r="F470" i="5"/>
  <c r="F466" i="5"/>
  <c r="F462" i="5"/>
  <c r="F458" i="5"/>
  <c r="F454" i="5"/>
  <c r="F450" i="5"/>
  <c r="F445" i="5"/>
  <c r="F441" i="5"/>
  <c r="F437" i="5"/>
  <c r="F433" i="5"/>
  <c r="F429" i="5"/>
  <c r="F425" i="5"/>
  <c r="F421" i="5"/>
  <c r="F314" i="5"/>
  <c r="F310" i="5"/>
  <c r="F248" i="5"/>
  <c r="F246" i="5"/>
  <c r="F245" i="5"/>
  <c r="F240" i="5"/>
  <c r="F232" i="5"/>
  <c r="F212" i="5"/>
  <c r="F70" i="5"/>
  <c r="F69" i="5"/>
  <c r="F68" i="5"/>
  <c r="F60" i="5"/>
  <c r="A317" i="14"/>
  <c r="A8" i="14"/>
  <c r="A21" i="14"/>
  <c r="A24" i="14"/>
  <c r="A32" i="14"/>
  <c r="A38" i="14"/>
  <c r="A44" i="14"/>
  <c r="A50" i="14"/>
  <c r="A58" i="14"/>
  <c r="A64" i="14"/>
  <c r="A70" i="14"/>
  <c r="A82" i="14"/>
  <c r="A88" i="14"/>
  <c r="A94" i="14"/>
  <c r="A100" i="14"/>
  <c r="A108" i="14"/>
  <c r="A115" i="14"/>
  <c r="A122" i="14"/>
  <c r="A126" i="14"/>
  <c r="A132" i="14"/>
  <c r="A138" i="14"/>
  <c r="A143" i="14"/>
  <c r="A147" i="14"/>
  <c r="A152" i="14"/>
  <c r="A158" i="14"/>
  <c r="A162" i="14"/>
  <c r="A167" i="14"/>
  <c r="A168" i="14"/>
  <c r="A172" i="14"/>
  <c r="A174" i="14"/>
  <c r="A175" i="14"/>
  <c r="A180" i="14"/>
  <c r="A186" i="14"/>
  <c r="A188" i="14"/>
  <c r="A190" i="14"/>
  <c r="A192" i="14"/>
  <c r="A194" i="14"/>
  <c r="A195" i="14"/>
  <c r="A196" i="14"/>
  <c r="A198" i="14"/>
  <c r="A199" i="14"/>
  <c r="A200" i="14"/>
  <c r="A202" i="14"/>
  <c r="A204" i="14"/>
  <c r="A206" i="14"/>
  <c r="A207" i="14"/>
  <c r="A208" i="14"/>
  <c r="A210" i="14"/>
  <c r="A211" i="14"/>
  <c r="A212" i="14"/>
  <c r="A214" i="14"/>
  <c r="A215" i="14"/>
  <c r="A216" i="14"/>
  <c r="A218" i="14"/>
  <c r="A220" i="14"/>
  <c r="A222" i="14"/>
  <c r="A223" i="14"/>
  <c r="A224" i="14"/>
  <c r="A226" i="14"/>
  <c r="A227" i="14"/>
  <c r="A228" i="14"/>
  <c r="A230" i="14"/>
  <c r="A232" i="14"/>
  <c r="A234" i="14"/>
  <c r="A235" i="14"/>
  <c r="A236" i="14"/>
  <c r="A238" i="14"/>
  <c r="A239" i="14"/>
  <c r="A240" i="14"/>
  <c r="A242" i="14"/>
  <c r="A243" i="14"/>
  <c r="A244" i="14"/>
  <c r="B4" i="11"/>
  <c r="B4" i="8" s="1"/>
  <c r="B4" i="14" s="1"/>
  <c r="A246" i="14"/>
  <c r="A247" i="14"/>
  <c r="A249" i="14"/>
  <c r="A250" i="14"/>
  <c r="A251" i="14"/>
  <c r="A253" i="14"/>
  <c r="A254" i="14"/>
  <c r="A257" i="14"/>
  <c r="A258" i="14"/>
  <c r="A259" i="14"/>
  <c r="A262" i="14"/>
  <c r="A263" i="14"/>
  <c r="A264" i="14"/>
  <c r="A266" i="14"/>
  <c r="A267" i="14"/>
  <c r="A269" i="14"/>
  <c r="A271" i="14"/>
  <c r="A273" i="14"/>
  <c r="A275" i="14"/>
  <c r="A277" i="14"/>
  <c r="A278" i="14"/>
  <c r="A280" i="14"/>
  <c r="A281" i="14"/>
  <c r="A282" i="14"/>
  <c r="A283" i="14"/>
  <c r="A285" i="14"/>
  <c r="A286" i="14"/>
  <c r="A287" i="14"/>
  <c r="A289" i="14"/>
  <c r="A290" i="14"/>
  <c r="A291" i="14"/>
  <c r="A294" i="14"/>
  <c r="A295" i="14"/>
  <c r="A296" i="14"/>
  <c r="A298" i="14"/>
  <c r="A299" i="14"/>
  <c r="A301" i="14"/>
  <c r="A303" i="14"/>
  <c r="A304" i="14"/>
  <c r="A305" i="14"/>
  <c r="A307" i="14"/>
  <c r="A309" i="14"/>
  <c r="A312" i="14"/>
  <c r="A313" i="14"/>
  <c r="A314" i="14"/>
  <c r="A315" i="14"/>
  <c r="A318" i="14"/>
  <c r="A320" i="14"/>
  <c r="A321" i="14"/>
  <c r="A322" i="14"/>
  <c r="A323" i="14"/>
  <c r="A325" i="14"/>
  <c r="A327" i="14"/>
  <c r="A328" i="14"/>
  <c r="A331" i="14"/>
  <c r="A333" i="14"/>
  <c r="A334" i="14"/>
  <c r="A338" i="14"/>
  <c r="A341" i="14"/>
  <c r="A342" i="14"/>
  <c r="A343" i="14"/>
  <c r="A345" i="14"/>
  <c r="A346" i="14"/>
  <c r="A347" i="14"/>
  <c r="A350" i="14"/>
  <c r="A351" i="14"/>
  <c r="A352" i="14"/>
  <c r="A353" i="14"/>
  <c r="A354" i="14"/>
  <c r="A355" i="14"/>
  <c r="A357" i="14"/>
  <c r="A359" i="14"/>
  <c r="A360" i="14"/>
  <c r="A361" i="14"/>
  <c r="A363" i="14"/>
  <c r="A365" i="14"/>
  <c r="A366" i="14"/>
  <c r="A368" i="14"/>
  <c r="A369" i="14"/>
  <c r="A373" i="14"/>
  <c r="A374" i="14"/>
  <c r="A375" i="14"/>
  <c r="A377" i="14"/>
  <c r="A378" i="14"/>
  <c r="A379" i="14"/>
  <c r="A382" i="14"/>
  <c r="A384" i="14"/>
  <c r="A385" i="14"/>
  <c r="A386" i="14"/>
  <c r="A387" i="14"/>
  <c r="A389" i="14"/>
  <c r="A391" i="14"/>
  <c r="A392" i="14"/>
  <c r="A395" i="14"/>
  <c r="A397" i="14"/>
  <c r="A398" i="14"/>
  <c r="A401" i="14"/>
  <c r="A402" i="14"/>
  <c r="A405" i="14"/>
  <c r="A406" i="14"/>
  <c r="A407" i="14"/>
  <c r="A409" i="14"/>
  <c r="A410" i="14"/>
  <c r="A411" i="14"/>
  <c r="A414" i="14"/>
  <c r="A415" i="14"/>
  <c r="A416" i="14"/>
  <c r="A417" i="14"/>
  <c r="A418" i="14"/>
  <c r="A419" i="14"/>
  <c r="A421" i="14"/>
  <c r="A423" i="14"/>
  <c r="A424" i="14"/>
  <c r="A425" i="14"/>
  <c r="A427" i="14"/>
  <c r="A429" i="14"/>
  <c r="A430" i="14"/>
  <c r="A432" i="14"/>
  <c r="A433" i="14"/>
  <c r="A437" i="14"/>
  <c r="A438" i="14"/>
  <c r="A439" i="14"/>
  <c r="A441" i="14"/>
  <c r="A442" i="14"/>
  <c r="A443" i="14"/>
  <c r="A446" i="14"/>
  <c r="A448" i="14"/>
  <c r="A449" i="14"/>
  <c r="A450" i="14"/>
  <c r="A451" i="14"/>
  <c r="A453" i="14"/>
  <c r="A455" i="14"/>
  <c r="A456" i="14"/>
  <c r="A459" i="14"/>
  <c r="A461" i="14"/>
  <c r="A462" i="14"/>
  <c r="A465" i="14"/>
  <c r="A466" i="14"/>
  <c r="A469" i="14"/>
  <c r="A470" i="14"/>
  <c r="A471" i="14"/>
  <c r="A473" i="14"/>
  <c r="A474" i="14"/>
  <c r="A475" i="14"/>
  <c r="A478" i="14"/>
  <c r="A479" i="14"/>
  <c r="A480" i="14"/>
  <c r="A481" i="14"/>
  <c r="A482" i="14"/>
  <c r="A483" i="14"/>
  <c r="A485" i="14"/>
  <c r="A487" i="14"/>
  <c r="A488" i="14"/>
  <c r="A489" i="14"/>
  <c r="A491" i="14"/>
  <c r="A493" i="14"/>
  <c r="A494" i="14"/>
  <c r="A496" i="14"/>
  <c r="A497" i="14"/>
  <c r="A499" i="14"/>
  <c r="A501" i="14"/>
  <c r="A502" i="14"/>
  <c r="A503" i="14"/>
  <c r="C8" i="3"/>
  <c r="C8" i="4" s="1"/>
  <c r="I15" i="3"/>
  <c r="C16" i="3"/>
  <c r="I23" i="3"/>
  <c r="I27" i="3"/>
  <c r="I43" i="3"/>
  <c r="C48" i="3"/>
  <c r="C48" i="4" s="1"/>
  <c r="C48" i="5" s="1"/>
  <c r="C48" i="9" s="1"/>
  <c r="C48" i="11" s="1"/>
  <c r="C48" i="8" s="1"/>
  <c r="I49" i="3"/>
  <c r="C57" i="3"/>
  <c r="I61" i="3"/>
  <c r="I75" i="3"/>
  <c r="C81" i="3"/>
  <c r="C81" i="4" s="1"/>
  <c r="C81" i="5" s="1"/>
  <c r="C81" i="9" s="1"/>
  <c r="I83" i="3"/>
  <c r="I87" i="3"/>
  <c r="I101" i="3"/>
  <c r="C101" i="3"/>
  <c r="I107" i="3"/>
  <c r="I113" i="3"/>
  <c r="C114" i="3"/>
  <c r="I119" i="3"/>
  <c r="I127" i="3"/>
  <c r="I129" i="3"/>
  <c r="I135" i="3"/>
  <c r="C137" i="3"/>
  <c r="C137" i="4" s="1"/>
  <c r="C137" i="5" s="1"/>
  <c r="C137" i="9" s="1"/>
  <c r="I151" i="3"/>
  <c r="I159" i="3"/>
  <c r="I165" i="3"/>
  <c r="C165" i="3"/>
  <c r="C165" i="4" s="1"/>
  <c r="C165" i="5" s="1"/>
  <c r="C165" i="9" s="1"/>
  <c r="C165" i="10" s="1"/>
  <c r="I183" i="3"/>
  <c r="I189" i="3"/>
  <c r="I191" i="3"/>
  <c r="I199" i="3"/>
  <c r="I203" i="3"/>
  <c r="C204" i="3"/>
  <c r="I207" i="3"/>
  <c r="I211" i="3"/>
  <c r="I215" i="3"/>
  <c r="I231" i="3"/>
  <c r="I233" i="3"/>
  <c r="I265" i="3"/>
  <c r="I267" i="3"/>
  <c r="I275" i="3"/>
  <c r="I281" i="3"/>
  <c r="I297" i="3"/>
  <c r="I299" i="3"/>
  <c r="C316" i="3"/>
  <c r="I321" i="3"/>
  <c r="C324" i="3"/>
  <c r="C324" i="4" s="1"/>
  <c r="C324" i="5" s="1"/>
  <c r="C324" i="9" s="1"/>
  <c r="C332" i="3"/>
  <c r="C340" i="3"/>
  <c r="C348" i="3"/>
  <c r="C348" i="4" s="1"/>
  <c r="C348" i="5" s="1"/>
  <c r="C348" i="9" s="1"/>
  <c r="C356" i="3"/>
  <c r="C356" i="4" s="1"/>
  <c r="C356" i="5" s="1"/>
  <c r="C356" i="9" s="1"/>
  <c r="C356" i="10" s="1"/>
  <c r="C364" i="3"/>
  <c r="C364" i="4" s="1"/>
  <c r="C364" i="5" s="1"/>
  <c r="C364" i="9" s="1"/>
  <c r="C364" i="11" s="1"/>
  <c r="C364" i="8" s="1"/>
  <c r="C364" i="14" s="1"/>
  <c r="C372" i="3"/>
  <c r="C372" i="4" s="1"/>
  <c r="C372" i="5" s="1"/>
  <c r="C372" i="9" s="1"/>
  <c r="C372" i="11" s="1"/>
  <c r="C372" i="8" s="1"/>
  <c r="C372" i="14" s="1"/>
  <c r="C380" i="3"/>
  <c r="C388" i="3"/>
  <c r="C388" i="4" s="1"/>
  <c r="C388" i="5" s="1"/>
  <c r="C388" i="9" s="1"/>
  <c r="C396" i="3"/>
  <c r="C396" i="4" s="1"/>
  <c r="C396" i="5" s="1"/>
  <c r="C396" i="9" s="1"/>
  <c r="C396" i="11" s="1"/>
  <c r="C396" i="8" s="1"/>
  <c r="C404" i="3"/>
  <c r="C412" i="3"/>
  <c r="C412" i="4" s="1"/>
  <c r="C412" i="5" s="1"/>
  <c r="C412" i="9" s="1"/>
  <c r="C420" i="3"/>
  <c r="C420" i="4" s="1"/>
  <c r="C420" i="5" s="1"/>
  <c r="C420" i="9" s="1"/>
  <c r="C428" i="3"/>
  <c r="C428" i="4" s="1"/>
  <c r="C428" i="5" s="1"/>
  <c r="C428" i="9" s="1"/>
  <c r="C436" i="3"/>
  <c r="C444" i="3"/>
  <c r="C452" i="3"/>
  <c r="C460" i="3"/>
  <c r="C460" i="4" s="1"/>
  <c r="C460" i="5" s="1"/>
  <c r="C460" i="9" s="1"/>
  <c r="C460" i="11" s="1"/>
  <c r="C460" i="8" s="1"/>
  <c r="C468" i="3"/>
  <c r="C476" i="3"/>
  <c r="C484" i="3"/>
  <c r="C484" i="4" s="1"/>
  <c r="C484" i="5" s="1"/>
  <c r="C484" i="9" s="1"/>
  <c r="C492" i="3"/>
  <c r="C500" i="3"/>
  <c r="C500" i="4" s="1"/>
  <c r="C500" i="5" s="1"/>
  <c r="C500" i="9" s="1"/>
  <c r="C274" i="3"/>
  <c r="I29" i="3"/>
  <c r="I35" i="3"/>
  <c r="I67" i="3"/>
  <c r="I73" i="3"/>
  <c r="I95" i="3"/>
  <c r="I123" i="3"/>
  <c r="I143" i="3"/>
  <c r="I145" i="3"/>
  <c r="C145" i="3"/>
  <c r="I171" i="3"/>
  <c r="I219" i="3"/>
  <c r="I227" i="3"/>
  <c r="I251" i="3"/>
  <c r="I255" i="3"/>
  <c r="I293" i="3"/>
  <c r="I319" i="3"/>
  <c r="I327" i="3"/>
  <c r="I335" i="3"/>
  <c r="I337" i="3"/>
  <c r="I343" i="3"/>
  <c r="I351" i="3"/>
  <c r="I353" i="3"/>
  <c r="I359" i="3"/>
  <c r="I367" i="3"/>
  <c r="I369" i="3"/>
  <c r="I375" i="3"/>
  <c r="I383" i="3"/>
  <c r="I385" i="3"/>
  <c r="I391" i="3"/>
  <c r="I399" i="3"/>
  <c r="I401" i="3"/>
  <c r="I407" i="3"/>
  <c r="I415" i="3"/>
  <c r="I417" i="3"/>
  <c r="I423" i="3"/>
  <c r="I425" i="3"/>
  <c r="I431" i="3"/>
  <c r="I433" i="3"/>
  <c r="I439" i="3"/>
  <c r="I441" i="3"/>
  <c r="I447" i="3"/>
  <c r="I449" i="3"/>
  <c r="I455" i="3"/>
  <c r="I457" i="3"/>
  <c r="I463" i="3"/>
  <c r="I465" i="3"/>
  <c r="I471" i="3"/>
  <c r="I473" i="3"/>
  <c r="I479" i="3"/>
  <c r="I481" i="3"/>
  <c r="I487" i="3"/>
  <c r="I489" i="3"/>
  <c r="I495" i="3"/>
  <c r="I497" i="3"/>
  <c r="D503" i="3"/>
  <c r="D503" i="4" s="1"/>
  <c r="D503" i="5" s="1"/>
  <c r="D503" i="9" s="1"/>
  <c r="D499" i="3"/>
  <c r="D499" i="4" s="1"/>
  <c r="D499" i="5" s="1"/>
  <c r="D499" i="9" s="1"/>
  <c r="D491" i="3"/>
  <c r="D491" i="4" s="1"/>
  <c r="D491" i="5" s="1"/>
  <c r="D491" i="9" s="1"/>
  <c r="D485" i="3"/>
  <c r="D483" i="3"/>
  <c r="D483" i="4" s="1"/>
  <c r="C477" i="3"/>
  <c r="C473" i="3"/>
  <c r="C472" i="3"/>
  <c r="C469" i="3"/>
  <c r="C465" i="3"/>
  <c r="C464" i="3"/>
  <c r="C464" i="4" s="1"/>
  <c r="C464" i="5" s="1"/>
  <c r="C464" i="9" s="1"/>
  <c r="C461" i="3"/>
  <c r="C461" i="4" s="1"/>
  <c r="C461" i="5" s="1"/>
  <c r="C461" i="9" s="1"/>
  <c r="C461" i="11" s="1"/>
  <c r="C461" i="8" s="1"/>
  <c r="C457" i="3"/>
  <c r="C457" i="4" s="1"/>
  <c r="C457" i="5" s="1"/>
  <c r="C457" i="9" s="1"/>
  <c r="C456" i="3"/>
  <c r="C453" i="3"/>
  <c r="C453" i="4" s="1"/>
  <c r="C453" i="5" s="1"/>
  <c r="C453" i="9" s="1"/>
  <c r="C449" i="3"/>
  <c r="C449" i="4" s="1"/>
  <c r="C449" i="5" s="1"/>
  <c r="C449" i="9" s="1"/>
  <c r="C449" i="11" s="1"/>
  <c r="C449" i="8" s="1"/>
  <c r="C449" i="14" s="1"/>
  <c r="C448" i="3"/>
  <c r="C445" i="3"/>
  <c r="C445" i="4" s="1"/>
  <c r="C445" i="5" s="1"/>
  <c r="C445" i="9" s="1"/>
  <c r="C441" i="3"/>
  <c r="C441" i="4" s="1"/>
  <c r="C441" i="5" s="1"/>
  <c r="C441" i="9" s="1"/>
  <c r="C440" i="3"/>
  <c r="C440" i="4" s="1"/>
  <c r="C440" i="5" s="1"/>
  <c r="C440" i="9" s="1"/>
  <c r="C437" i="3"/>
  <c r="C433" i="3"/>
  <c r="C433" i="4" s="1"/>
  <c r="C433" i="5" s="1"/>
  <c r="C433" i="9" s="1"/>
  <c r="C432" i="3"/>
  <c r="C432" i="4" s="1"/>
  <c r="C432" i="5" s="1"/>
  <c r="C432" i="9" s="1"/>
  <c r="C432" i="11" s="1"/>
  <c r="C432" i="8" s="1"/>
  <c r="C429" i="3"/>
  <c r="C429" i="4" s="1"/>
  <c r="C429" i="5" s="1"/>
  <c r="C429" i="9" s="1"/>
  <c r="C425" i="3"/>
  <c r="C425" i="4" s="1"/>
  <c r="C425" i="5" s="1"/>
  <c r="C425" i="9" s="1"/>
  <c r="C425" i="11" s="1"/>
  <c r="C425" i="8" s="1"/>
  <c r="C424" i="3"/>
  <c r="C424" i="4" s="1"/>
  <c r="C424" i="5" s="1"/>
  <c r="C424" i="9" s="1"/>
  <c r="C421" i="3"/>
  <c r="C421" i="4" s="1"/>
  <c r="C421" i="5" s="1"/>
  <c r="C421" i="9" s="1"/>
  <c r="C417" i="3"/>
  <c r="C417" i="4" s="1"/>
  <c r="C417" i="5" s="1"/>
  <c r="C417" i="9" s="1"/>
  <c r="C417" i="11" s="1"/>
  <c r="C417" i="8" s="1"/>
  <c r="C416" i="3"/>
  <c r="C416" i="4" s="1"/>
  <c r="C416" i="5" s="1"/>
  <c r="C416" i="9" s="1"/>
  <c r="C413" i="3"/>
  <c r="C413" i="4" s="1"/>
  <c r="C413" i="5" s="1"/>
  <c r="C413" i="9" s="1"/>
  <c r="C409" i="3"/>
  <c r="C409" i="4" s="1"/>
  <c r="C409" i="5" s="1"/>
  <c r="C409" i="9" s="1"/>
  <c r="C408" i="3"/>
  <c r="C408" i="4" s="1"/>
  <c r="C408" i="5" s="1"/>
  <c r="C408" i="9" s="1"/>
  <c r="C405" i="3"/>
  <c r="C401" i="3"/>
  <c r="C401" i="4" s="1"/>
  <c r="C401" i="5" s="1"/>
  <c r="C401" i="9" s="1"/>
  <c r="C401" i="10" s="1"/>
  <c r="C400" i="3"/>
  <c r="C400" i="4" s="1"/>
  <c r="C400" i="5" s="1"/>
  <c r="C400" i="9" s="1"/>
  <c r="C397" i="3"/>
  <c r="C393" i="3"/>
  <c r="C393" i="4" s="1"/>
  <c r="C393" i="5" s="1"/>
  <c r="C393" i="9" s="1"/>
  <c r="C393" i="11" s="1"/>
  <c r="C393" i="8" s="1"/>
  <c r="C392" i="3"/>
  <c r="C392" i="4" s="1"/>
  <c r="C392" i="5" s="1"/>
  <c r="C392" i="9" s="1"/>
  <c r="C392" i="10" s="1"/>
  <c r="C389" i="3"/>
  <c r="C389" i="4" s="1"/>
  <c r="C389" i="5" s="1"/>
  <c r="C389" i="9" s="1"/>
  <c r="C389" i="11" s="1"/>
  <c r="C389" i="8" s="1"/>
  <c r="C389" i="14" s="1"/>
  <c r="C385" i="3"/>
  <c r="C384" i="3"/>
  <c r="C384" i="4" s="1"/>
  <c r="C384" i="5" s="1"/>
  <c r="C384" i="9" s="1"/>
  <c r="C381" i="3"/>
  <c r="C381" i="4" s="1"/>
  <c r="C381" i="5" s="1"/>
  <c r="C381" i="9" s="1"/>
  <c r="C381" i="11" s="1"/>
  <c r="C381" i="8" s="1"/>
  <c r="C381" i="14" s="1"/>
  <c r="C377" i="3"/>
  <c r="C377" i="4" s="1"/>
  <c r="C377" i="5" s="1"/>
  <c r="C377" i="9" s="1"/>
  <c r="C376" i="3"/>
  <c r="C373" i="3"/>
  <c r="C369" i="3"/>
  <c r="C368" i="3"/>
  <c r="C368" i="4" s="1"/>
  <c r="C368" i="5" s="1"/>
  <c r="C368" i="9" s="1"/>
  <c r="C365" i="3"/>
  <c r="C361" i="3"/>
  <c r="C360" i="3"/>
  <c r="C360" i="4" s="1"/>
  <c r="C360" i="5" s="1"/>
  <c r="C360" i="9" s="1"/>
  <c r="C360" i="10" s="1"/>
  <c r="C357" i="3"/>
  <c r="C357" i="4" s="1"/>
  <c r="C357" i="5" s="1"/>
  <c r="C357" i="9" s="1"/>
  <c r="C353" i="3"/>
  <c r="C352" i="3"/>
  <c r="C352" i="4" s="1"/>
  <c r="C352" i="5" s="1"/>
  <c r="C352" i="9" s="1"/>
  <c r="C352" i="10" s="1"/>
  <c r="C349" i="3"/>
  <c r="C349" i="4" s="1"/>
  <c r="C349" i="5" s="1"/>
  <c r="C349" i="9" s="1"/>
  <c r="C345" i="3"/>
  <c r="C345" i="4" s="1"/>
  <c r="C345" i="5" s="1"/>
  <c r="C345" i="9" s="1"/>
  <c r="C345" i="11" s="1"/>
  <c r="C345" i="8" s="1"/>
  <c r="C345" i="14" s="1"/>
  <c r="C344" i="3"/>
  <c r="C344" i="4" s="1"/>
  <c r="C344" i="5" s="1"/>
  <c r="C344" i="9" s="1"/>
  <c r="C341" i="3"/>
  <c r="C337" i="3"/>
  <c r="C337" i="4" s="1"/>
  <c r="C337" i="5" s="1"/>
  <c r="C337" i="9" s="1"/>
  <c r="C336" i="3"/>
  <c r="C336" i="4" s="1"/>
  <c r="C336" i="5" s="1"/>
  <c r="C336" i="9" s="1"/>
  <c r="C333" i="3"/>
  <c r="C333" i="4" s="1"/>
  <c r="C333" i="5" s="1"/>
  <c r="C333" i="9" s="1"/>
  <c r="C329" i="3"/>
  <c r="C329" i="4" s="1"/>
  <c r="C329" i="5" s="1"/>
  <c r="C329" i="9" s="1"/>
  <c r="C328" i="3"/>
  <c r="C328" i="4" s="1"/>
  <c r="C328" i="5" s="1"/>
  <c r="C328" i="9" s="1"/>
  <c r="C325" i="3"/>
  <c r="C325" i="4" s="1"/>
  <c r="C325" i="5" s="1"/>
  <c r="C325" i="9" s="1"/>
  <c r="C321" i="3"/>
  <c r="C321" i="4" s="1"/>
  <c r="C321" i="5" s="1"/>
  <c r="C321" i="9" s="1"/>
  <c r="C320" i="3"/>
  <c r="C320" i="4" s="1"/>
  <c r="C320" i="5" s="1"/>
  <c r="C320" i="9" s="1"/>
  <c r="C317" i="3"/>
  <c r="C317" i="4" s="1"/>
  <c r="C317" i="5" s="1"/>
  <c r="C317" i="9" s="1"/>
  <c r="C313" i="3"/>
  <c r="C312" i="3"/>
  <c r="E238" i="3"/>
  <c r="E238" i="4" s="1"/>
  <c r="E238" i="5" s="1"/>
  <c r="E238" i="9" s="1"/>
  <c r="C497" i="3"/>
  <c r="C496" i="3"/>
  <c r="C496" i="4" s="1"/>
  <c r="C496" i="5" s="1"/>
  <c r="C496" i="9" s="1"/>
  <c r="C496" i="11" s="1"/>
  <c r="C496" i="8" s="1"/>
  <c r="C496" i="14" s="1"/>
  <c r="C493" i="3"/>
  <c r="C493" i="4" s="1"/>
  <c r="C493" i="5" s="1"/>
  <c r="C493" i="9" s="1"/>
  <c r="C493" i="10" s="1"/>
  <c r="C489" i="3"/>
  <c r="C489" i="4" s="1"/>
  <c r="C489" i="5" s="1"/>
  <c r="C489" i="9" s="1"/>
  <c r="C488" i="3"/>
  <c r="C488" i="4" s="1"/>
  <c r="C488" i="5" s="1"/>
  <c r="C488" i="9" s="1"/>
  <c r="C488" i="11" s="1"/>
  <c r="C488" i="8" s="1"/>
  <c r="C485" i="3"/>
  <c r="C485" i="4" s="1"/>
  <c r="C485" i="5" s="1"/>
  <c r="C485" i="9" s="1"/>
  <c r="C485" i="10" s="1"/>
  <c r="C481" i="3"/>
  <c r="C481" i="4" s="1"/>
  <c r="C481" i="5" s="1"/>
  <c r="C481" i="9" s="1"/>
  <c r="C481" i="11" s="1"/>
  <c r="C481" i="8" s="1"/>
  <c r="C480" i="3"/>
  <c r="C480" i="4" s="1"/>
  <c r="C480" i="5" s="1"/>
  <c r="C480" i="9" s="1"/>
  <c r="C480" i="11" s="1"/>
  <c r="C480" i="8" s="1"/>
  <c r="D477" i="3"/>
  <c r="D475" i="3"/>
  <c r="D475" i="4" s="1"/>
  <c r="D467" i="3"/>
  <c r="D467" i="4" s="1"/>
  <c r="D467" i="5" s="1"/>
  <c r="D467" i="9" s="1"/>
  <c r="D459" i="3"/>
  <c r="D459" i="4" s="1"/>
  <c r="D459" i="5" s="1"/>
  <c r="D459" i="9" s="1"/>
  <c r="D453" i="3"/>
  <c r="D453" i="4" s="1"/>
  <c r="D453" i="5" s="1"/>
  <c r="D453" i="9" s="1"/>
  <c r="D451" i="3"/>
  <c r="D451" i="4" s="1"/>
  <c r="D451" i="5" s="1"/>
  <c r="D451" i="9" s="1"/>
  <c r="D451" i="11" s="1"/>
  <c r="D445" i="3"/>
  <c r="D443" i="3"/>
  <c r="D443" i="4" s="1"/>
  <c r="D435" i="3"/>
  <c r="D435" i="4" s="1"/>
  <c r="D427" i="3"/>
  <c r="D427" i="4" s="1"/>
  <c r="D427" i="5" s="1"/>
  <c r="D427" i="9" s="1"/>
  <c r="D427" i="11" s="1"/>
  <c r="D427" i="8" s="1"/>
  <c r="D421" i="3"/>
  <c r="D419" i="3"/>
  <c r="D419" i="4" s="1"/>
  <c r="D419" i="5" s="1"/>
  <c r="D419" i="9" s="1"/>
  <c r="D413" i="3"/>
  <c r="D411" i="3"/>
  <c r="D411" i="4" s="1"/>
  <c r="D411" i="5" s="1"/>
  <c r="D411" i="9" s="1"/>
  <c r="D403" i="3"/>
  <c r="D403" i="4" s="1"/>
  <c r="D395" i="3"/>
  <c r="D395" i="4" s="1"/>
  <c r="D395" i="5" s="1"/>
  <c r="D395" i="9" s="1"/>
  <c r="D389" i="3"/>
  <c r="D387" i="3"/>
  <c r="D381" i="3"/>
  <c r="D379" i="3"/>
  <c r="D379" i="4" s="1"/>
  <c r="D379" i="5" s="1"/>
  <c r="D379" i="9" s="1"/>
  <c r="D379" i="10" s="1"/>
  <c r="D371" i="3"/>
  <c r="D371" i="4" s="1"/>
  <c r="D369" i="3"/>
  <c r="D369" i="4" s="1"/>
  <c r="D363" i="3"/>
  <c r="D363" i="4" s="1"/>
  <c r="D363" i="5" s="1"/>
  <c r="D363" i="9" s="1"/>
  <c r="D357" i="3"/>
  <c r="D357" i="4" s="1"/>
  <c r="D357" i="5" s="1"/>
  <c r="D357" i="9" s="1"/>
  <c r="D357" i="11" s="1"/>
  <c r="D357" i="8" s="1"/>
  <c r="D355" i="3"/>
  <c r="D355" i="4" s="1"/>
  <c r="D355" i="5" s="1"/>
  <c r="D355" i="9" s="1"/>
  <c r="D349" i="3"/>
  <c r="D349" i="4" s="1"/>
  <c r="D349" i="5" s="1"/>
  <c r="D349" i="9" s="1"/>
  <c r="D347" i="3"/>
  <c r="D347" i="4" s="1"/>
  <c r="D347" i="5" s="1"/>
  <c r="D347" i="9" s="1"/>
  <c r="D345" i="3"/>
  <c r="D345" i="4" s="1"/>
  <c r="D345" i="5" s="1"/>
  <c r="D345" i="9" s="1"/>
  <c r="D339" i="3"/>
  <c r="D337" i="3"/>
  <c r="D332" i="3"/>
  <c r="D332" i="4" s="1"/>
  <c r="D332" i="5" s="1"/>
  <c r="D332" i="9" s="1"/>
  <c r="D331" i="3"/>
  <c r="D331" i="4" s="1"/>
  <c r="D331" i="5" s="1"/>
  <c r="D331" i="9" s="1"/>
  <c r="D325" i="3"/>
  <c r="D325" i="4" s="1"/>
  <c r="D325" i="5" s="1"/>
  <c r="D325" i="9" s="1"/>
  <c r="D325" i="11" s="1"/>
  <c r="D325" i="8" s="1"/>
  <c r="D323" i="3"/>
  <c r="D317" i="3"/>
  <c r="D317" i="4" s="1"/>
  <c r="D317" i="5" s="1"/>
  <c r="D317" i="9" s="1"/>
  <c r="D315" i="3"/>
  <c r="D315" i="4" s="1"/>
  <c r="D315" i="5" s="1"/>
  <c r="D315" i="9" s="1"/>
  <c r="D313" i="3"/>
  <c r="D313" i="4" s="1"/>
  <c r="D313" i="5" s="1"/>
  <c r="D313" i="9" s="1"/>
  <c r="C309" i="3"/>
  <c r="C309" i="4" s="1"/>
  <c r="C309" i="5" s="1"/>
  <c r="C309" i="9" s="1"/>
  <c r="C308" i="3"/>
  <c r="C308" i="4" s="1"/>
  <c r="C308" i="5" s="1"/>
  <c r="C308" i="9" s="1"/>
  <c r="C305" i="3"/>
  <c r="C304" i="3"/>
  <c r="C304" i="4" s="1"/>
  <c r="C304" i="5" s="1"/>
  <c r="C304" i="9" s="1"/>
  <c r="C301" i="3"/>
  <c r="C301" i="4" s="1"/>
  <c r="C301" i="5" s="1"/>
  <c r="C301" i="9" s="1"/>
  <c r="C300" i="3"/>
  <c r="C300" i="4" s="1"/>
  <c r="C300" i="5" s="1"/>
  <c r="C300" i="9" s="1"/>
  <c r="C297" i="3"/>
  <c r="C296" i="3"/>
  <c r="C296" i="4" s="1"/>
  <c r="C296" i="5" s="1"/>
  <c r="C296" i="9" s="1"/>
  <c r="C293" i="3"/>
  <c r="C293" i="4" s="1"/>
  <c r="C293" i="5" s="1"/>
  <c r="C293" i="9" s="1"/>
  <c r="C292" i="3"/>
  <c r="C292" i="4" s="1"/>
  <c r="C292" i="5" s="1"/>
  <c r="C292" i="9" s="1"/>
  <c r="C289" i="3"/>
  <c r="C289" i="4" s="1"/>
  <c r="C289" i="5" s="1"/>
  <c r="C289" i="9" s="1"/>
  <c r="C288" i="3"/>
  <c r="C288" i="4" s="1"/>
  <c r="C288" i="5" s="1"/>
  <c r="C288" i="9" s="1"/>
  <c r="C285" i="3"/>
  <c r="C285" i="4" s="1"/>
  <c r="C285" i="5" s="1"/>
  <c r="C285" i="9" s="1"/>
  <c r="C284" i="3"/>
  <c r="C281" i="3"/>
  <c r="C281" i="4" s="1"/>
  <c r="C281" i="5" s="1"/>
  <c r="C281" i="9" s="1"/>
  <c r="C281" i="10" s="1"/>
  <c r="C280" i="3"/>
  <c r="C280" i="4" s="1"/>
  <c r="C280" i="5" s="1"/>
  <c r="C280" i="9" s="1"/>
  <c r="C280" i="11" s="1"/>
  <c r="C280" i="8" s="1"/>
  <c r="C277" i="3"/>
  <c r="C276" i="3"/>
  <c r="C276" i="4" s="1"/>
  <c r="C276" i="5" s="1"/>
  <c r="C276" i="9" s="1"/>
  <c r="C276" i="11" s="1"/>
  <c r="C276" i="8" s="1"/>
  <c r="C273" i="3"/>
  <c r="C273" i="4" s="1"/>
  <c r="C273" i="5" s="1"/>
  <c r="C273" i="9" s="1"/>
  <c r="C272" i="3"/>
  <c r="D269" i="3"/>
  <c r="D269" i="4" s="1"/>
  <c r="D269" i="5" s="1"/>
  <c r="D269" i="9" s="1"/>
  <c r="D267" i="3"/>
  <c r="D267" i="4" s="1"/>
  <c r="D267" i="5" s="1"/>
  <c r="D267" i="9" s="1"/>
  <c r="D267" i="10" s="1"/>
  <c r="D261" i="3"/>
  <c r="D259" i="3"/>
  <c r="D259" i="4" s="1"/>
  <c r="D259" i="5" s="1"/>
  <c r="D259" i="9" s="1"/>
  <c r="D257" i="3"/>
  <c r="D251" i="3"/>
  <c r="D251" i="4" s="1"/>
  <c r="D251" i="5" s="1"/>
  <c r="D251" i="9" s="1"/>
  <c r="D249" i="3"/>
  <c r="D249" i="4" s="1"/>
  <c r="D243" i="3"/>
  <c r="D243" i="4" s="1"/>
  <c r="C237" i="3"/>
  <c r="C237" i="4" s="1"/>
  <c r="C237" i="5" s="1"/>
  <c r="C237" i="9" s="1"/>
  <c r="C236" i="3"/>
  <c r="C236" i="4" s="1"/>
  <c r="C236" i="5" s="1"/>
  <c r="C236" i="9" s="1"/>
  <c r="C236" i="11" s="1"/>
  <c r="C236" i="8" s="1"/>
  <c r="N236" i="8" s="1"/>
  <c r="C233" i="3"/>
  <c r="C233" i="4" s="1"/>
  <c r="C233" i="5" s="1"/>
  <c r="C233" i="9" s="1"/>
  <c r="C233" i="10" s="1"/>
  <c r="C232" i="3"/>
  <c r="C232" i="4" s="1"/>
  <c r="C232" i="5" s="1"/>
  <c r="C232" i="9" s="1"/>
  <c r="C229" i="3"/>
  <c r="C228" i="3"/>
  <c r="C228" i="4" s="1"/>
  <c r="C228" i="5" s="1"/>
  <c r="C228" i="9" s="1"/>
  <c r="C228" i="11" s="1"/>
  <c r="C228" i="8" s="1"/>
  <c r="C225" i="3"/>
  <c r="C225" i="4" s="1"/>
  <c r="C225" i="5" s="1"/>
  <c r="C225" i="9" s="1"/>
  <c r="C224" i="3"/>
  <c r="C224" i="4" s="1"/>
  <c r="C224" i="5" s="1"/>
  <c r="C224" i="9" s="1"/>
  <c r="C224" i="11" s="1"/>
  <c r="C224" i="8" s="1"/>
  <c r="C221" i="3"/>
  <c r="C221" i="4" s="1"/>
  <c r="C221" i="5" s="1"/>
  <c r="C221" i="9" s="1"/>
  <c r="C220" i="3"/>
  <c r="C220" i="4" s="1"/>
  <c r="C220" i="5" s="1"/>
  <c r="C220" i="9" s="1"/>
  <c r="C220" i="11" s="1"/>
  <c r="C220" i="8" s="1"/>
  <c r="C217" i="3"/>
  <c r="C217" i="4" s="1"/>
  <c r="C217" i="5" s="1"/>
  <c r="C217" i="9" s="1"/>
  <c r="C217" i="11" s="1"/>
  <c r="C217" i="8" s="1"/>
  <c r="N217" i="8" s="1"/>
  <c r="C216" i="3"/>
  <c r="C216" i="4" s="1"/>
  <c r="C216" i="5" s="1"/>
  <c r="C216" i="9" s="1"/>
  <c r="C216" i="11" s="1"/>
  <c r="C216" i="8" s="1"/>
  <c r="C216" i="14" s="1"/>
  <c r="C213" i="3"/>
  <c r="C213" i="4" s="1"/>
  <c r="C213" i="5" s="1"/>
  <c r="C213" i="9" s="1"/>
  <c r="C212" i="3"/>
  <c r="C212" i="4" s="1"/>
  <c r="C212" i="5" s="1"/>
  <c r="C212" i="9" s="1"/>
  <c r="C209" i="3"/>
  <c r="C209" i="4" s="1"/>
  <c r="C209" i="5" s="1"/>
  <c r="C209" i="9" s="1"/>
  <c r="C209" i="11" s="1"/>
  <c r="C209" i="8" s="1"/>
  <c r="N209" i="8" s="1"/>
  <c r="C208" i="3"/>
  <c r="C208" i="4" s="1"/>
  <c r="C208" i="5" s="1"/>
  <c r="C208" i="9" s="1"/>
  <c r="C205" i="3"/>
  <c r="C205" i="4" s="1"/>
  <c r="C205" i="5" s="1"/>
  <c r="C205" i="9" s="1"/>
  <c r="C205" i="11" s="1"/>
  <c r="C205" i="8" s="1"/>
  <c r="C205" i="14" s="1"/>
  <c r="C201" i="3"/>
  <c r="C200" i="3"/>
  <c r="C200" i="4" s="1"/>
  <c r="C200" i="5" s="1"/>
  <c r="C200" i="9" s="1"/>
  <c r="C200" i="11" s="1"/>
  <c r="C200" i="8" s="1"/>
  <c r="C197" i="3"/>
  <c r="C197" i="4" s="1"/>
  <c r="C197" i="5" s="1"/>
  <c r="C197" i="9" s="1"/>
  <c r="C197" i="11" s="1"/>
  <c r="C197" i="8" s="1"/>
  <c r="C197" i="14" s="1"/>
  <c r="C196" i="3"/>
  <c r="C196" i="4" s="1"/>
  <c r="C196" i="5" s="1"/>
  <c r="C196" i="9" s="1"/>
  <c r="C196" i="10" s="1"/>
  <c r="C193" i="3"/>
  <c r="C192" i="3"/>
  <c r="C192" i="4" s="1"/>
  <c r="C192" i="5" s="1"/>
  <c r="C192" i="9" s="1"/>
  <c r="C192" i="11" s="1"/>
  <c r="C192" i="8" s="1"/>
  <c r="N192" i="8" s="1"/>
  <c r="C189" i="3"/>
  <c r="C189" i="4" s="1"/>
  <c r="C189" i="5" s="1"/>
  <c r="C189" i="9" s="1"/>
  <c r="C189" i="11" s="1"/>
  <c r="C189" i="8" s="1"/>
  <c r="C189" i="14" s="1"/>
  <c r="C188" i="3"/>
  <c r="C188" i="4" s="1"/>
  <c r="C188" i="5" s="1"/>
  <c r="C188" i="9" s="1"/>
  <c r="C188" i="10" s="1"/>
  <c r="C185" i="3"/>
  <c r="C185" i="4" s="1"/>
  <c r="C185" i="5" s="1"/>
  <c r="C185" i="9" s="1"/>
  <c r="C185" i="11" s="1"/>
  <c r="C185" i="8" s="1"/>
  <c r="N185" i="8" s="1"/>
  <c r="C184" i="3"/>
  <c r="C184" i="4" s="1"/>
  <c r="C184" i="5" s="1"/>
  <c r="C184" i="9" s="1"/>
  <c r="C184" i="10" s="1"/>
  <c r="C181" i="3"/>
  <c r="C181" i="4" s="1"/>
  <c r="C181" i="5" s="1"/>
  <c r="C181" i="9" s="1"/>
  <c r="C181" i="11" s="1"/>
  <c r="C181" i="8" s="1"/>
  <c r="C181" i="14" s="1"/>
  <c r="C180" i="3"/>
  <c r="C180" i="4" s="1"/>
  <c r="C180" i="5" s="1"/>
  <c r="C180" i="9" s="1"/>
  <c r="C180" i="11" s="1"/>
  <c r="C180" i="8" s="1"/>
  <c r="C177" i="3"/>
  <c r="C176" i="3"/>
  <c r="C176" i="4" s="1"/>
  <c r="C176" i="5" s="1"/>
  <c r="C176" i="9" s="1"/>
  <c r="C173" i="3"/>
  <c r="C173" i="4" s="1"/>
  <c r="C173" i="5" s="1"/>
  <c r="C173" i="9" s="1"/>
  <c r="C172" i="3"/>
  <c r="C172" i="4" s="1"/>
  <c r="C172" i="5" s="1"/>
  <c r="C172" i="9" s="1"/>
  <c r="C169" i="3"/>
  <c r="C169" i="4" s="1"/>
  <c r="C169" i="5" s="1"/>
  <c r="C169" i="9" s="1"/>
  <c r="C169" i="10" s="1"/>
  <c r="C168" i="3"/>
  <c r="D165" i="3"/>
  <c r="D163" i="3"/>
  <c r="D163" i="4" s="1"/>
  <c r="D163" i="5" s="1"/>
  <c r="D163" i="9" s="1"/>
  <c r="D163" i="10" s="1"/>
  <c r="D157" i="3"/>
  <c r="D155" i="3"/>
  <c r="D155" i="4" s="1"/>
  <c r="D155" i="5" s="1"/>
  <c r="D155" i="9" s="1"/>
  <c r="D155" i="10" s="1"/>
  <c r="D153" i="3"/>
  <c r="E150" i="3"/>
  <c r="E150" i="4" s="1"/>
  <c r="E150" i="5" s="1"/>
  <c r="E150" i="9" s="1"/>
  <c r="E150" i="10" s="1"/>
  <c r="C149" i="3"/>
  <c r="C149" i="4" s="1"/>
  <c r="C149" i="5" s="1"/>
  <c r="C149" i="9" s="1"/>
  <c r="C149" i="11" s="1"/>
  <c r="C149" i="8" s="1"/>
  <c r="C148" i="3"/>
  <c r="C148" i="4" s="1"/>
  <c r="C148" i="5" s="1"/>
  <c r="C148" i="9" s="1"/>
  <c r="C146" i="3"/>
  <c r="C146" i="4" s="1"/>
  <c r="C146" i="5" s="1"/>
  <c r="C146" i="9" s="1"/>
  <c r="C146" i="10" s="1"/>
  <c r="C144" i="3"/>
  <c r="C144" i="4" s="1"/>
  <c r="C144" i="5" s="1"/>
  <c r="C144" i="9" s="1"/>
  <c r="C144" i="10" s="1"/>
  <c r="C141" i="3"/>
  <c r="C141" i="4" s="1"/>
  <c r="C141" i="5" s="1"/>
  <c r="C141" i="9" s="1"/>
  <c r="C141" i="10" s="1"/>
  <c r="C140" i="3"/>
  <c r="C140" i="4" s="1"/>
  <c r="C140" i="5" s="1"/>
  <c r="C140" i="9" s="1"/>
  <c r="C140" i="11" s="1"/>
  <c r="C140" i="8" s="1"/>
  <c r="C136" i="3"/>
  <c r="C136" i="4" s="1"/>
  <c r="C136" i="5" s="1"/>
  <c r="C136" i="9" s="1"/>
  <c r="C136" i="10" s="1"/>
  <c r="D134" i="3"/>
  <c r="D131" i="3"/>
  <c r="D131" i="4" s="1"/>
  <c r="D131" i="5" s="1"/>
  <c r="D131" i="9" s="1"/>
  <c r="D131" i="10" s="1"/>
  <c r="D129" i="3"/>
  <c r="D123" i="3"/>
  <c r="E118" i="3"/>
  <c r="E118" i="4" s="1"/>
  <c r="E118" i="5" s="1"/>
  <c r="E118" i="9" s="1"/>
  <c r="E118" i="11" s="1"/>
  <c r="E118" i="8" s="1"/>
  <c r="C117" i="3"/>
  <c r="C117" i="4" s="1"/>
  <c r="C117" i="5" s="1"/>
  <c r="C117" i="9" s="1"/>
  <c r="C116" i="3"/>
  <c r="C116" i="4" s="1"/>
  <c r="C116" i="5" s="1"/>
  <c r="C116" i="9" s="1"/>
  <c r="C116" i="10" s="1"/>
  <c r="C113" i="3"/>
  <c r="C112" i="3"/>
  <c r="C110" i="3"/>
  <c r="C109" i="3"/>
  <c r="C109" i="4" s="1"/>
  <c r="C109" i="5" s="1"/>
  <c r="C109" i="9" s="1"/>
  <c r="C109" i="10" s="1"/>
  <c r="C108" i="3"/>
  <c r="C105" i="3"/>
  <c r="C104" i="3"/>
  <c r="C104" i="4" s="1"/>
  <c r="C104" i="5" s="1"/>
  <c r="C104" i="9" s="1"/>
  <c r="D102" i="3"/>
  <c r="D102" i="4" s="1"/>
  <c r="D102" i="5" s="1"/>
  <c r="D102" i="9" s="1"/>
  <c r="D99" i="3"/>
  <c r="D99" i="4" s="1"/>
  <c r="D99" i="5" s="1"/>
  <c r="D99" i="9" s="1"/>
  <c r="D99" i="11" s="1"/>
  <c r="G99" i="11" s="1"/>
  <c r="D97" i="3"/>
  <c r="D97" i="4" s="1"/>
  <c r="D97" i="5" s="1"/>
  <c r="D97" i="9" s="1"/>
  <c r="D97" i="11" s="1"/>
  <c r="G97" i="11" s="1"/>
  <c r="D91" i="3"/>
  <c r="E86" i="3"/>
  <c r="E86" i="4" s="1"/>
  <c r="E86" i="5" s="1"/>
  <c r="E86" i="9" s="1"/>
  <c r="C85" i="3"/>
  <c r="C84" i="3"/>
  <c r="C84" i="4" s="1"/>
  <c r="C84" i="5" s="1"/>
  <c r="C84" i="9" s="1"/>
  <c r="C84" i="11" s="1"/>
  <c r="C84" i="8" s="1"/>
  <c r="C80" i="3"/>
  <c r="C77" i="3"/>
  <c r="C77" i="4" s="1"/>
  <c r="C77" i="5" s="1"/>
  <c r="C77" i="9" s="1"/>
  <c r="C77" i="10" s="1"/>
  <c r="C76" i="3"/>
  <c r="C76" i="4" s="1"/>
  <c r="C76" i="5" s="1"/>
  <c r="C76" i="9" s="1"/>
  <c r="C76" i="10" s="1"/>
  <c r="C73" i="3"/>
  <c r="C73" i="4" s="1"/>
  <c r="C73" i="5" s="1"/>
  <c r="C73" i="9" s="1"/>
  <c r="C72" i="3"/>
  <c r="C69" i="3"/>
  <c r="C69" i="4" s="1"/>
  <c r="C69" i="5" s="1"/>
  <c r="C69" i="9" s="1"/>
  <c r="C69" i="11" s="1"/>
  <c r="C69" i="8" s="1"/>
  <c r="N69" i="8" s="1"/>
  <c r="C68" i="3"/>
  <c r="C68" i="4" s="1"/>
  <c r="C68" i="5" s="1"/>
  <c r="C68" i="9" s="1"/>
  <c r="C68" i="11" s="1"/>
  <c r="C68" i="8" s="1"/>
  <c r="C65" i="3"/>
  <c r="C65" i="4" s="1"/>
  <c r="C65" i="5" s="1"/>
  <c r="C65" i="9" s="1"/>
  <c r="C64" i="3"/>
  <c r="C61" i="3"/>
  <c r="C61" i="4" s="1"/>
  <c r="C61" i="5" s="1"/>
  <c r="C61" i="9" s="1"/>
  <c r="C60" i="3"/>
  <c r="C60" i="4" s="1"/>
  <c r="C60" i="5" s="1"/>
  <c r="C60" i="9" s="1"/>
  <c r="C60" i="11" s="1"/>
  <c r="C60" i="8" s="1"/>
  <c r="C56" i="3"/>
  <c r="C56" i="4" s="1"/>
  <c r="C56" i="5" s="1"/>
  <c r="C56" i="9" s="1"/>
  <c r="D53" i="3"/>
  <c r="D53" i="4" s="1"/>
  <c r="D53" i="5" s="1"/>
  <c r="D53" i="9" s="1"/>
  <c r="D51" i="3"/>
  <c r="D51" i="4" s="1"/>
  <c r="D51" i="5" s="1"/>
  <c r="D51" i="9" s="1"/>
  <c r="D45" i="3"/>
  <c r="D39" i="3"/>
  <c r="D39" i="4" s="1"/>
  <c r="D39" i="5" s="1"/>
  <c r="D39" i="9" s="1"/>
  <c r="D39" i="11" s="1"/>
  <c r="D39" i="8" s="1"/>
  <c r="D39" i="14" s="1"/>
  <c r="D33" i="3"/>
  <c r="D33" i="4" s="1"/>
  <c r="D33" i="5" s="1"/>
  <c r="D33" i="9" s="1"/>
  <c r="D33" i="10" s="1"/>
  <c r="C25" i="3"/>
  <c r="C25" i="4" s="1"/>
  <c r="C25" i="5" s="1"/>
  <c r="C25" i="9" s="1"/>
  <c r="C24" i="3"/>
  <c r="C21" i="3"/>
  <c r="C21" i="4" s="1"/>
  <c r="C21" i="5" s="1"/>
  <c r="C21" i="9" s="1"/>
  <c r="C21" i="11" s="1"/>
  <c r="C21" i="8" s="1"/>
  <c r="N21" i="8" s="1"/>
  <c r="C20" i="3"/>
  <c r="C17" i="3"/>
  <c r="C17" i="4" s="1"/>
  <c r="C17" i="5" s="1"/>
  <c r="C17" i="9" s="1"/>
  <c r="C17" i="10" s="1"/>
  <c r="D11" i="3"/>
  <c r="D7" i="3"/>
  <c r="D7" i="4" s="1"/>
  <c r="D7" i="5" s="1"/>
  <c r="D7" i="9" s="1"/>
  <c r="D309" i="3"/>
  <c r="D309" i="4" s="1"/>
  <c r="D309" i="5" s="1"/>
  <c r="D309" i="9" s="1"/>
  <c r="D307" i="3"/>
  <c r="D307" i="4" s="1"/>
  <c r="D301" i="3"/>
  <c r="D301" i="4" s="1"/>
  <c r="D301" i="5" s="1"/>
  <c r="D301" i="9" s="1"/>
  <c r="D301" i="11" s="1"/>
  <c r="G301" i="11" s="1"/>
  <c r="D299" i="3"/>
  <c r="D299" i="4" s="1"/>
  <c r="D299" i="5" s="1"/>
  <c r="D299" i="9" s="1"/>
  <c r="D299" i="11" s="1"/>
  <c r="D297" i="3"/>
  <c r="D297" i="4" s="1"/>
  <c r="D297" i="5" s="1"/>
  <c r="D297" i="9" s="1"/>
  <c r="D291" i="3"/>
  <c r="D289" i="3"/>
  <c r="D283" i="3"/>
  <c r="D283" i="4" s="1"/>
  <c r="D283" i="5" s="1"/>
  <c r="D283" i="9" s="1"/>
  <c r="D277" i="3"/>
  <c r="D275" i="3"/>
  <c r="D275" i="4" s="1"/>
  <c r="D275" i="5" s="1"/>
  <c r="D275" i="9" s="1"/>
  <c r="E270" i="3"/>
  <c r="E270" i="4" s="1"/>
  <c r="E270" i="5" s="1"/>
  <c r="E270" i="9" s="1"/>
  <c r="E270" i="11" s="1"/>
  <c r="E270" i="8" s="1"/>
  <c r="C269" i="3"/>
  <c r="C268" i="3"/>
  <c r="C268" i="4" s="1"/>
  <c r="C268" i="5" s="1"/>
  <c r="C268" i="9" s="1"/>
  <c r="C265" i="3"/>
  <c r="C265" i="4" s="1"/>
  <c r="C265" i="5" s="1"/>
  <c r="C265" i="9" s="1"/>
  <c r="C264" i="3"/>
  <c r="C264" i="4" s="1"/>
  <c r="C264" i="5" s="1"/>
  <c r="C264" i="9" s="1"/>
  <c r="C261" i="3"/>
  <c r="C260" i="3"/>
  <c r="C260" i="4" s="1"/>
  <c r="C260" i="5" s="1"/>
  <c r="C260" i="9" s="1"/>
  <c r="C260" i="10" s="1"/>
  <c r="C257" i="3"/>
  <c r="C257" i="4" s="1"/>
  <c r="C257" i="5" s="1"/>
  <c r="C257" i="9" s="1"/>
  <c r="C256" i="3"/>
  <c r="C256" i="4" s="1"/>
  <c r="C256" i="5" s="1"/>
  <c r="C256" i="9" s="1"/>
  <c r="C253" i="3"/>
  <c r="C253" i="4" s="1"/>
  <c r="C253" i="5" s="1"/>
  <c r="C253" i="9" s="1"/>
  <c r="C252" i="3"/>
  <c r="C252" i="4" s="1"/>
  <c r="C252" i="5" s="1"/>
  <c r="C252" i="9" s="1"/>
  <c r="C249" i="3"/>
  <c r="C248" i="3"/>
  <c r="C248" i="4" s="1"/>
  <c r="C248" i="5" s="1"/>
  <c r="C248" i="9" s="1"/>
  <c r="C245" i="3"/>
  <c r="C245" i="4" s="1"/>
  <c r="C245" i="5" s="1"/>
  <c r="C245" i="9" s="1"/>
  <c r="C244" i="3"/>
  <c r="C241" i="3"/>
  <c r="C241" i="4" s="1"/>
  <c r="C241" i="5" s="1"/>
  <c r="C241" i="9" s="1"/>
  <c r="C240" i="3"/>
  <c r="D235" i="3"/>
  <c r="D235" i="4" s="1"/>
  <c r="D235" i="5" s="1"/>
  <c r="D235" i="9" s="1"/>
  <c r="D235" i="10" s="1"/>
  <c r="D233" i="3"/>
  <c r="D233" i="4" s="1"/>
  <c r="D233" i="5" s="1"/>
  <c r="D233" i="9" s="1"/>
  <c r="D233" i="10" s="1"/>
  <c r="D227" i="3"/>
  <c r="D221" i="3"/>
  <c r="D221" i="4" s="1"/>
  <c r="D221" i="5" s="1"/>
  <c r="D221" i="9" s="1"/>
  <c r="D221" i="10" s="1"/>
  <c r="D219" i="3"/>
  <c r="D219" i="4" s="1"/>
  <c r="D219" i="5" s="1"/>
  <c r="D219" i="9" s="1"/>
  <c r="D219" i="10" s="1"/>
  <c r="D213" i="3"/>
  <c r="D213" i="4" s="1"/>
  <c r="D213" i="5" s="1"/>
  <c r="D213" i="9" s="1"/>
  <c r="D213" i="11" s="1"/>
  <c r="D211" i="3"/>
  <c r="D209" i="3"/>
  <c r="D203" i="3"/>
  <c r="D203" i="4" s="1"/>
  <c r="D203" i="5" s="1"/>
  <c r="D203" i="9" s="1"/>
  <c r="D203" i="11" s="1"/>
  <c r="D203" i="8" s="1"/>
  <c r="D201" i="3"/>
  <c r="D195" i="3"/>
  <c r="D195" i="4" s="1"/>
  <c r="D195" i="5" s="1"/>
  <c r="D195" i="9" s="1"/>
  <c r="D195" i="11" s="1"/>
  <c r="D195" i="8" s="1"/>
  <c r="O195" i="8" s="1"/>
  <c r="D189" i="3"/>
  <c r="D187" i="3"/>
  <c r="D187" i="4" s="1"/>
  <c r="D187" i="5" s="1"/>
  <c r="D187" i="9" s="1"/>
  <c r="D187" i="10" s="1"/>
  <c r="D181" i="3"/>
  <c r="D179" i="3"/>
  <c r="D177" i="3"/>
  <c r="D177" i="4" s="1"/>
  <c r="D177" i="5" s="1"/>
  <c r="D177" i="9" s="1"/>
  <c r="D177" i="10" s="1"/>
  <c r="D173" i="3"/>
  <c r="D173" i="4" s="1"/>
  <c r="D173" i="5" s="1"/>
  <c r="D173" i="9" s="1"/>
  <c r="D171" i="3"/>
  <c r="D169" i="3"/>
  <c r="D169" i="4" s="1"/>
  <c r="D169" i="5" s="1"/>
  <c r="D169" i="9" s="1"/>
  <c r="D169" i="11" s="1"/>
  <c r="E166" i="3"/>
  <c r="E166" i="4" s="1"/>
  <c r="E166" i="5" s="1"/>
  <c r="E166" i="9" s="1"/>
  <c r="E166" i="11" s="1"/>
  <c r="E166" i="8" s="1"/>
  <c r="E166" i="14" s="1"/>
  <c r="Z166" i="14" s="1"/>
  <c r="C164" i="3"/>
  <c r="C164" i="4" s="1"/>
  <c r="C164" i="5" s="1"/>
  <c r="C164" i="9" s="1"/>
  <c r="C164" i="11" s="1"/>
  <c r="C164" i="8" s="1"/>
  <c r="C162" i="3"/>
  <c r="C161" i="3"/>
  <c r="C161" i="4" s="1"/>
  <c r="C161" i="5" s="1"/>
  <c r="C161" i="9" s="1"/>
  <c r="C160" i="3"/>
  <c r="C160" i="4" s="1"/>
  <c r="C160" i="5" s="1"/>
  <c r="C160" i="9" s="1"/>
  <c r="C158" i="3"/>
  <c r="C157" i="3"/>
  <c r="C157" i="4" s="1"/>
  <c r="C157" i="5" s="1"/>
  <c r="C157" i="9" s="1"/>
  <c r="C156" i="3"/>
  <c r="C156" i="4" s="1"/>
  <c r="C156" i="5" s="1"/>
  <c r="C156" i="9" s="1"/>
  <c r="C153" i="3"/>
  <c r="C152" i="3"/>
  <c r="C152" i="4" s="1"/>
  <c r="C152" i="5" s="1"/>
  <c r="C152" i="9" s="1"/>
  <c r="D149" i="3"/>
  <c r="D147" i="3"/>
  <c r="D147" i="4" s="1"/>
  <c r="D147" i="5" s="1"/>
  <c r="D147" i="9" s="1"/>
  <c r="D141" i="3"/>
  <c r="D141" i="4" s="1"/>
  <c r="D141" i="5" s="1"/>
  <c r="D141" i="9" s="1"/>
  <c r="D141" i="10" s="1"/>
  <c r="D139" i="3"/>
  <c r="D139" i="4" s="1"/>
  <c r="D139" i="5" s="1"/>
  <c r="D139" i="9" s="1"/>
  <c r="D139" i="11" s="1"/>
  <c r="D139" i="8" s="1"/>
  <c r="O139" i="8" s="1"/>
  <c r="D137" i="3"/>
  <c r="E134" i="3"/>
  <c r="E134" i="4" s="1"/>
  <c r="E134" i="5" s="1"/>
  <c r="E134" i="9" s="1"/>
  <c r="C133" i="3"/>
  <c r="C132" i="3"/>
  <c r="C132" i="4" s="1"/>
  <c r="C132" i="5" s="1"/>
  <c r="C132" i="9" s="1"/>
  <c r="C132" i="11" s="1"/>
  <c r="C132" i="8" s="1"/>
  <c r="C132" i="14" s="1"/>
  <c r="C129" i="3"/>
  <c r="C129" i="4" s="1"/>
  <c r="C129" i="5" s="1"/>
  <c r="C129" i="9" s="1"/>
  <c r="C129" i="10" s="1"/>
  <c r="C128" i="3"/>
  <c r="C125" i="3"/>
  <c r="C124" i="3"/>
  <c r="C124" i="4" s="1"/>
  <c r="C124" i="5" s="1"/>
  <c r="C124" i="9" s="1"/>
  <c r="C121" i="3"/>
  <c r="C121" i="4" s="1"/>
  <c r="C121" i="5" s="1"/>
  <c r="C121" i="9" s="1"/>
  <c r="C120" i="3"/>
  <c r="C120" i="4" s="1"/>
  <c r="C120" i="5" s="1"/>
  <c r="C120" i="9" s="1"/>
  <c r="C120" i="11" s="1"/>
  <c r="C120" i="8" s="1"/>
  <c r="C120" i="14" s="1"/>
  <c r="D115" i="3"/>
  <c r="D115" i="4" s="1"/>
  <c r="D115" i="5" s="1"/>
  <c r="D115" i="9" s="1"/>
  <c r="D109" i="3"/>
  <c r="D107" i="3"/>
  <c r="D107" i="4" s="1"/>
  <c r="D107" i="5" s="1"/>
  <c r="D107" i="9" s="1"/>
  <c r="D107" i="10" s="1"/>
  <c r="E102" i="3"/>
  <c r="E102" i="4" s="1"/>
  <c r="E102" i="5" s="1"/>
  <c r="E102" i="9" s="1"/>
  <c r="E102" i="10" s="1"/>
  <c r="C102" i="3"/>
  <c r="C102" i="4" s="1"/>
  <c r="C102" i="5" s="1"/>
  <c r="C102" i="9" s="1"/>
  <c r="C102" i="11" s="1"/>
  <c r="C102" i="8" s="1"/>
  <c r="C100" i="3"/>
  <c r="C100" i="4" s="1"/>
  <c r="C100" i="5" s="1"/>
  <c r="C100" i="9" s="1"/>
  <c r="C97" i="3"/>
  <c r="C97" i="4" s="1"/>
  <c r="C97" i="5" s="1"/>
  <c r="C97" i="9" s="1"/>
  <c r="C97" i="10" s="1"/>
  <c r="C96" i="3"/>
  <c r="C94" i="3"/>
  <c r="C93" i="3"/>
  <c r="C93" i="4" s="1"/>
  <c r="C93" i="5" s="1"/>
  <c r="C93" i="9" s="1"/>
  <c r="C92" i="3"/>
  <c r="C92" i="4" s="1"/>
  <c r="C92" i="5" s="1"/>
  <c r="C92" i="9" s="1"/>
  <c r="C92" i="10" s="1"/>
  <c r="C90" i="3"/>
  <c r="C89" i="3"/>
  <c r="C88" i="3"/>
  <c r="C88" i="4" s="1"/>
  <c r="C88" i="5" s="1"/>
  <c r="C88" i="9" s="1"/>
  <c r="D85" i="3"/>
  <c r="D83" i="3"/>
  <c r="D83" i="4" s="1"/>
  <c r="D83" i="5" s="1"/>
  <c r="D83" i="9" s="1"/>
  <c r="D77" i="3"/>
  <c r="D75" i="3"/>
  <c r="D75" i="4" s="1"/>
  <c r="D75" i="5" s="1"/>
  <c r="D75" i="9" s="1"/>
  <c r="D75" i="10" s="1"/>
  <c r="D73" i="3"/>
  <c r="D67" i="3"/>
  <c r="D65" i="3"/>
  <c r="D59" i="3"/>
  <c r="D59" i="4" s="1"/>
  <c r="D59" i="5" s="1"/>
  <c r="D59" i="9" s="1"/>
  <c r="E54" i="3"/>
  <c r="E54" i="4" s="1"/>
  <c r="E54" i="5" s="1"/>
  <c r="E54" i="9" s="1"/>
  <c r="C54" i="3"/>
  <c r="C53" i="3"/>
  <c r="C53" i="4" s="1"/>
  <c r="C53" i="5" s="1"/>
  <c r="C53" i="9" s="1"/>
  <c r="C52" i="3"/>
  <c r="C52" i="4" s="1"/>
  <c r="C52" i="5" s="1"/>
  <c r="C52" i="9" s="1"/>
  <c r="C52" i="10" s="1"/>
  <c r="C49" i="3"/>
  <c r="C49" i="4" s="1"/>
  <c r="C49" i="5" s="1"/>
  <c r="C49" i="9" s="1"/>
  <c r="C45" i="3"/>
  <c r="C45" i="4" s="1"/>
  <c r="C45" i="5" s="1"/>
  <c r="C45" i="9" s="1"/>
  <c r="C44" i="3"/>
  <c r="C44" i="4" s="1"/>
  <c r="C44" i="5" s="1"/>
  <c r="C44" i="9" s="1"/>
  <c r="C41" i="3"/>
  <c r="C41" i="4" s="1"/>
  <c r="C41" i="5" s="1"/>
  <c r="C41" i="9" s="1"/>
  <c r="C40" i="3"/>
  <c r="C37" i="3"/>
  <c r="C37" i="4" s="1"/>
  <c r="C37" i="5" s="1"/>
  <c r="C37" i="9" s="1"/>
  <c r="C37" i="11" s="1"/>
  <c r="C37" i="8" s="1"/>
  <c r="N37" i="8" s="1"/>
  <c r="C36" i="3"/>
  <c r="C36" i="4" s="1"/>
  <c r="C36" i="5" s="1"/>
  <c r="C36" i="9" s="1"/>
  <c r="C36" i="10" s="1"/>
  <c r="C33" i="3"/>
  <c r="C33" i="4" s="1"/>
  <c r="C33" i="5" s="1"/>
  <c r="C33" i="9" s="1"/>
  <c r="C32" i="3"/>
  <c r="C29" i="3"/>
  <c r="C29" i="4" s="1"/>
  <c r="C29" i="5" s="1"/>
  <c r="C29" i="9" s="1"/>
  <c r="C29" i="11" s="1"/>
  <c r="C29" i="8" s="1"/>
  <c r="C28" i="3"/>
  <c r="C13" i="3"/>
  <c r="C13" i="4" s="1"/>
  <c r="C13" i="5" s="1"/>
  <c r="C13" i="9" s="1"/>
  <c r="C13" i="10" s="1"/>
  <c r="C12" i="3"/>
  <c r="C12" i="4" s="1"/>
  <c r="C12" i="5" s="1"/>
  <c r="C12" i="9" s="1"/>
  <c r="C12" i="10" s="1"/>
  <c r="C9" i="3"/>
  <c r="C9" i="4" s="1"/>
  <c r="C9" i="5" s="1"/>
  <c r="C9" i="9" s="1"/>
  <c r="C5" i="3"/>
  <c r="C5" i="4" s="1"/>
  <c r="C5" i="5" s="1"/>
  <c r="C5" i="9" s="1"/>
  <c r="C5" i="11" s="1"/>
  <c r="C5" i="8" s="1"/>
  <c r="K10" i="2"/>
  <c r="L10" i="2" s="1"/>
  <c r="H10" i="5"/>
  <c r="H10" i="4"/>
  <c r="K12" i="2"/>
  <c r="L12" i="2" s="1"/>
  <c r="H12" i="5"/>
  <c r="H12" i="4"/>
  <c r="K18" i="2"/>
  <c r="L18" i="2" s="1"/>
  <c r="H18" i="5"/>
  <c r="H18" i="4"/>
  <c r="K20" i="2"/>
  <c r="L20" i="2" s="1"/>
  <c r="H20" i="5"/>
  <c r="H20" i="4"/>
  <c r="K24" i="2"/>
  <c r="L24" i="2" s="1"/>
  <c r="H24" i="5"/>
  <c r="H24" i="4"/>
  <c r="K28" i="2"/>
  <c r="L28" i="2" s="1"/>
  <c r="H28" i="5"/>
  <c r="H28" i="4"/>
  <c r="K32" i="2"/>
  <c r="L32" i="2" s="1"/>
  <c r="H32" i="5"/>
  <c r="H32" i="4"/>
  <c r="K36" i="2"/>
  <c r="L36" i="2" s="1"/>
  <c r="H36" i="5"/>
  <c r="H36" i="4"/>
  <c r="K40" i="2"/>
  <c r="L40" i="2" s="1"/>
  <c r="H40" i="5"/>
  <c r="H40" i="4"/>
  <c r="K42" i="2"/>
  <c r="L42" i="2" s="1"/>
  <c r="H42" i="5"/>
  <c r="H42" i="4"/>
  <c r="K44" i="2"/>
  <c r="L44" i="2" s="1"/>
  <c r="H44" i="5"/>
  <c r="H44" i="4"/>
  <c r="K46" i="2"/>
  <c r="L46" i="2" s="1"/>
  <c r="H46" i="5"/>
  <c r="H46" i="4"/>
  <c r="K48" i="2"/>
  <c r="L48" i="2" s="1"/>
  <c r="H48" i="5"/>
  <c r="H48" i="4"/>
  <c r="K50" i="2"/>
  <c r="L50" i="2" s="1"/>
  <c r="H50" i="5"/>
  <c r="H50" i="4"/>
  <c r="K52" i="2"/>
  <c r="L52" i="2" s="1"/>
  <c r="H52" i="5"/>
  <c r="H52" i="4"/>
  <c r="K54" i="2"/>
  <c r="L54" i="2" s="1"/>
  <c r="H54" i="5"/>
  <c r="H54" i="4"/>
  <c r="K58" i="2"/>
  <c r="L58" i="2" s="1"/>
  <c r="H58" i="5"/>
  <c r="H58" i="4"/>
  <c r="K60" i="2"/>
  <c r="L60" i="2" s="1"/>
  <c r="H60" i="5"/>
  <c r="H60" i="4"/>
  <c r="K62" i="2"/>
  <c r="L62" i="2" s="1"/>
  <c r="H62" i="5"/>
  <c r="H62" i="4"/>
  <c r="K64" i="2"/>
  <c r="L64" i="2" s="1"/>
  <c r="H64" i="5"/>
  <c r="H64" i="4"/>
  <c r="K66" i="2"/>
  <c r="L66" i="2" s="1"/>
  <c r="H66" i="5"/>
  <c r="H66" i="4"/>
  <c r="K68" i="2"/>
  <c r="L68" i="2" s="1"/>
  <c r="H68" i="5"/>
  <c r="H68" i="4"/>
  <c r="K70" i="2"/>
  <c r="L70" i="2" s="1"/>
  <c r="H70" i="5"/>
  <c r="H70" i="4"/>
  <c r="K74" i="2"/>
  <c r="L74" i="2" s="1"/>
  <c r="H74" i="5"/>
  <c r="H74" i="4"/>
  <c r="K76" i="2"/>
  <c r="L76" i="2" s="1"/>
  <c r="H76" i="5"/>
  <c r="H76" i="4"/>
  <c r="K78" i="2"/>
  <c r="L78" i="2" s="1"/>
  <c r="H78" i="5"/>
  <c r="H78" i="4"/>
  <c r="K80" i="2"/>
  <c r="L80" i="2" s="1"/>
  <c r="H80" i="5"/>
  <c r="H80" i="4"/>
  <c r="K82" i="2"/>
  <c r="L82" i="2" s="1"/>
  <c r="H82" i="5"/>
  <c r="H82" i="4"/>
  <c r="K84" i="2"/>
  <c r="L84" i="2" s="1"/>
  <c r="H84" i="5"/>
  <c r="H84" i="4"/>
  <c r="K86" i="2"/>
  <c r="L86" i="2" s="1"/>
  <c r="H86" i="5"/>
  <c r="H86" i="4"/>
  <c r="K88" i="2"/>
  <c r="L88" i="2" s="1"/>
  <c r="H88" i="5"/>
  <c r="H88" i="4"/>
  <c r="K90" i="2"/>
  <c r="L90" i="2" s="1"/>
  <c r="H90" i="5"/>
  <c r="H90" i="4"/>
  <c r="K92" i="2"/>
  <c r="L92" i="2" s="1"/>
  <c r="H92" i="5"/>
  <c r="H92" i="4"/>
  <c r="K94" i="2"/>
  <c r="L94" i="2" s="1"/>
  <c r="H94" i="5"/>
  <c r="H94" i="4"/>
  <c r="K96" i="2"/>
  <c r="L96" i="2" s="1"/>
  <c r="H96" i="5"/>
  <c r="H96" i="4"/>
  <c r="K98" i="2"/>
  <c r="L98" i="2" s="1"/>
  <c r="H98" i="5"/>
  <c r="H98" i="4"/>
  <c r="K100" i="2"/>
  <c r="L100" i="2" s="1"/>
  <c r="H100" i="5"/>
  <c r="H100" i="4"/>
  <c r="K102" i="2"/>
  <c r="L102" i="2" s="1"/>
  <c r="H102" i="5"/>
  <c r="H102" i="4"/>
  <c r="K104" i="2"/>
  <c r="L104" i="2" s="1"/>
  <c r="H104" i="5"/>
  <c r="H104" i="4"/>
  <c r="K106" i="2"/>
  <c r="L106" i="2" s="1"/>
  <c r="H106" i="5"/>
  <c r="H106" i="4"/>
  <c r="K108" i="2"/>
  <c r="L108" i="2" s="1"/>
  <c r="H108" i="5"/>
  <c r="H108" i="4"/>
  <c r="K110" i="2"/>
  <c r="L110" i="2" s="1"/>
  <c r="H110" i="5"/>
  <c r="H110" i="4"/>
  <c r="K112" i="2"/>
  <c r="L112" i="2" s="1"/>
  <c r="H112" i="5"/>
  <c r="H112" i="4"/>
  <c r="K114" i="2"/>
  <c r="L114" i="2" s="1"/>
  <c r="H114" i="5"/>
  <c r="H114" i="4"/>
  <c r="K116" i="2"/>
  <c r="L116" i="2" s="1"/>
  <c r="H116" i="5"/>
  <c r="H116" i="4"/>
  <c r="K118" i="2"/>
  <c r="L118" i="2" s="1"/>
  <c r="H118" i="5"/>
  <c r="H118" i="4"/>
  <c r="K120" i="2"/>
  <c r="L120" i="2" s="1"/>
  <c r="H120" i="5"/>
  <c r="H120" i="4"/>
  <c r="K122" i="2"/>
  <c r="L122" i="2" s="1"/>
  <c r="H122" i="5"/>
  <c r="H122" i="4"/>
  <c r="K124" i="2"/>
  <c r="L124" i="2" s="1"/>
  <c r="H124" i="5"/>
  <c r="H124" i="4"/>
  <c r="K126" i="2"/>
  <c r="L126" i="2" s="1"/>
  <c r="H126" i="5"/>
  <c r="H126" i="4"/>
  <c r="K128" i="2"/>
  <c r="L128" i="2" s="1"/>
  <c r="H128" i="5"/>
  <c r="H128" i="4"/>
  <c r="K130" i="2"/>
  <c r="L130" i="2" s="1"/>
  <c r="H130" i="5"/>
  <c r="H130" i="4"/>
  <c r="K132" i="2"/>
  <c r="L132" i="2" s="1"/>
  <c r="H132" i="5"/>
  <c r="H132" i="4"/>
  <c r="K134" i="2"/>
  <c r="L134" i="2" s="1"/>
  <c r="H134" i="5"/>
  <c r="H134" i="4"/>
  <c r="K136" i="2"/>
  <c r="L136" i="2" s="1"/>
  <c r="H136" i="5"/>
  <c r="H136" i="4"/>
  <c r="K138" i="2"/>
  <c r="L138" i="2" s="1"/>
  <c r="H138" i="5"/>
  <c r="H138" i="4"/>
  <c r="K140" i="2"/>
  <c r="L140" i="2" s="1"/>
  <c r="H140" i="5"/>
  <c r="H140" i="4"/>
  <c r="K142" i="2"/>
  <c r="L142" i="2" s="1"/>
  <c r="H142" i="5"/>
  <c r="H142" i="4"/>
  <c r="K144" i="2"/>
  <c r="L144" i="2" s="1"/>
  <c r="H144" i="5"/>
  <c r="H144" i="4"/>
  <c r="K146" i="2"/>
  <c r="L146" i="2" s="1"/>
  <c r="H146" i="5"/>
  <c r="H146" i="4"/>
  <c r="K148" i="2"/>
  <c r="L148" i="2" s="1"/>
  <c r="H148" i="5"/>
  <c r="H148" i="4"/>
  <c r="K150" i="2"/>
  <c r="L150" i="2" s="1"/>
  <c r="H150" i="5"/>
  <c r="H150" i="4"/>
  <c r="K152" i="2"/>
  <c r="L152" i="2" s="1"/>
  <c r="H152" i="5"/>
  <c r="H152" i="4"/>
  <c r="K154" i="2"/>
  <c r="L154" i="2" s="1"/>
  <c r="H154" i="5"/>
  <c r="H154" i="4"/>
  <c r="K156" i="2"/>
  <c r="L156" i="2" s="1"/>
  <c r="H156" i="5"/>
  <c r="H156" i="4"/>
  <c r="K158" i="2"/>
  <c r="L158" i="2" s="1"/>
  <c r="H158" i="5"/>
  <c r="H158" i="4"/>
  <c r="K160" i="2"/>
  <c r="L160" i="2" s="1"/>
  <c r="H160" i="5"/>
  <c r="H160" i="4"/>
  <c r="K162" i="2"/>
  <c r="L162" i="2" s="1"/>
  <c r="H162" i="5"/>
  <c r="H162" i="4"/>
  <c r="K164" i="2"/>
  <c r="L164" i="2" s="1"/>
  <c r="H164" i="5"/>
  <c r="H164" i="4"/>
  <c r="K166" i="2"/>
  <c r="L166" i="2" s="1"/>
  <c r="H166" i="5"/>
  <c r="H166" i="4"/>
  <c r="K168" i="2"/>
  <c r="L168" i="2" s="1"/>
  <c r="H168" i="5"/>
  <c r="H168" i="4"/>
  <c r="K170" i="2"/>
  <c r="L170" i="2" s="1"/>
  <c r="H170" i="5"/>
  <c r="H170" i="4"/>
  <c r="K172" i="2"/>
  <c r="L172" i="2" s="1"/>
  <c r="H172" i="5"/>
  <c r="H172" i="4"/>
  <c r="K174" i="2"/>
  <c r="L174" i="2" s="1"/>
  <c r="H174" i="5"/>
  <c r="H174" i="4"/>
  <c r="K176" i="2"/>
  <c r="L176" i="2" s="1"/>
  <c r="H176" i="5"/>
  <c r="H176" i="4"/>
  <c r="K178" i="2"/>
  <c r="L178" i="2" s="1"/>
  <c r="H178" i="5"/>
  <c r="H178" i="4"/>
  <c r="K180" i="2"/>
  <c r="L180" i="2" s="1"/>
  <c r="H180" i="5"/>
  <c r="H180" i="4"/>
  <c r="K182" i="2"/>
  <c r="L182" i="2" s="1"/>
  <c r="H182" i="5"/>
  <c r="H182" i="4"/>
  <c r="K184" i="2"/>
  <c r="L184" i="2" s="1"/>
  <c r="H184" i="5"/>
  <c r="H184" i="4"/>
  <c r="K186" i="2"/>
  <c r="L186" i="2" s="1"/>
  <c r="H186" i="5"/>
  <c r="H186" i="4"/>
  <c r="K188" i="2"/>
  <c r="L188" i="2" s="1"/>
  <c r="H188" i="5"/>
  <c r="H188" i="4"/>
  <c r="K190" i="2"/>
  <c r="L190" i="2" s="1"/>
  <c r="H190" i="5"/>
  <c r="H190" i="4"/>
  <c r="K192" i="2"/>
  <c r="L192" i="2" s="1"/>
  <c r="H192" i="5"/>
  <c r="H192" i="4"/>
  <c r="K194" i="2"/>
  <c r="L194" i="2" s="1"/>
  <c r="H194" i="5"/>
  <c r="H194" i="4"/>
  <c r="K196" i="2"/>
  <c r="L196" i="2" s="1"/>
  <c r="H196" i="5"/>
  <c r="H196" i="4"/>
  <c r="K198" i="2"/>
  <c r="L198" i="2" s="1"/>
  <c r="H198" i="5"/>
  <c r="H198" i="4"/>
  <c r="K200" i="2"/>
  <c r="L200" i="2" s="1"/>
  <c r="H200" i="5"/>
  <c r="H200" i="4"/>
  <c r="K202" i="2"/>
  <c r="L202" i="2" s="1"/>
  <c r="H202" i="5"/>
  <c r="H202" i="4"/>
  <c r="K204" i="2"/>
  <c r="L204" i="2" s="1"/>
  <c r="H204" i="5"/>
  <c r="H204" i="4"/>
  <c r="K206" i="2"/>
  <c r="L206" i="2" s="1"/>
  <c r="H206" i="5"/>
  <c r="H206" i="4"/>
  <c r="K208" i="2"/>
  <c r="L208" i="2" s="1"/>
  <c r="H208" i="5"/>
  <c r="H208" i="4"/>
  <c r="K210" i="2"/>
  <c r="L210" i="2" s="1"/>
  <c r="H210" i="5"/>
  <c r="H210" i="4"/>
  <c r="K212" i="2"/>
  <c r="L212" i="2" s="1"/>
  <c r="H212" i="5"/>
  <c r="H212" i="4"/>
  <c r="K214" i="2"/>
  <c r="L214" i="2" s="1"/>
  <c r="H214" i="5"/>
  <c r="H214" i="4"/>
  <c r="K216" i="2"/>
  <c r="L216" i="2" s="1"/>
  <c r="H216" i="5"/>
  <c r="H216" i="4"/>
  <c r="K218" i="2"/>
  <c r="L218" i="2" s="1"/>
  <c r="H218" i="5"/>
  <c r="H218" i="4"/>
  <c r="K220" i="2"/>
  <c r="L220" i="2" s="1"/>
  <c r="H220" i="5"/>
  <c r="H220" i="4"/>
  <c r="K222" i="2"/>
  <c r="L222" i="2" s="1"/>
  <c r="H222" i="5"/>
  <c r="H222" i="4"/>
  <c r="K224" i="2"/>
  <c r="L224" i="2" s="1"/>
  <c r="H224" i="5"/>
  <c r="H224" i="4"/>
  <c r="K226" i="2"/>
  <c r="L226" i="2" s="1"/>
  <c r="H226" i="5"/>
  <c r="H226" i="4"/>
  <c r="K228" i="2"/>
  <c r="L228" i="2" s="1"/>
  <c r="H228" i="5"/>
  <c r="H228" i="4"/>
  <c r="K230" i="2"/>
  <c r="L230" i="2" s="1"/>
  <c r="H230" i="5"/>
  <c r="H230" i="4"/>
  <c r="K232" i="2"/>
  <c r="L232" i="2" s="1"/>
  <c r="H232" i="5"/>
  <c r="H232" i="4"/>
  <c r="K234" i="2"/>
  <c r="L234" i="2" s="1"/>
  <c r="H234" i="5"/>
  <c r="H234" i="4"/>
  <c r="K236" i="2"/>
  <c r="L236" i="2" s="1"/>
  <c r="H236" i="5"/>
  <c r="H236" i="4"/>
  <c r="K238" i="2"/>
  <c r="L238" i="2" s="1"/>
  <c r="H238" i="5"/>
  <c r="H238" i="4"/>
  <c r="K240" i="2"/>
  <c r="L240" i="2" s="1"/>
  <c r="H240" i="5"/>
  <c r="H240" i="4"/>
  <c r="K242" i="2"/>
  <c r="L242" i="2" s="1"/>
  <c r="H242" i="5"/>
  <c r="H242" i="4"/>
  <c r="K244" i="2"/>
  <c r="L244" i="2" s="1"/>
  <c r="H244" i="5"/>
  <c r="H244" i="4"/>
  <c r="K246" i="2"/>
  <c r="L246" i="2" s="1"/>
  <c r="H246" i="5"/>
  <c r="H246" i="4"/>
  <c r="K248" i="2"/>
  <c r="L248" i="2" s="1"/>
  <c r="H248" i="5"/>
  <c r="H248" i="4"/>
  <c r="K250" i="2"/>
  <c r="L250" i="2" s="1"/>
  <c r="H250" i="5"/>
  <c r="H250" i="4"/>
  <c r="K252" i="2"/>
  <c r="L252" i="2" s="1"/>
  <c r="H252" i="5"/>
  <c r="H252" i="4"/>
  <c r="K254" i="2"/>
  <c r="L254" i="2" s="1"/>
  <c r="H254" i="5"/>
  <c r="H254" i="4"/>
  <c r="K256" i="2"/>
  <c r="L256" i="2" s="1"/>
  <c r="H256" i="5"/>
  <c r="H256" i="4"/>
  <c r="K258" i="2"/>
  <c r="L258" i="2" s="1"/>
  <c r="H258" i="5"/>
  <c r="H258" i="4"/>
  <c r="K260" i="2"/>
  <c r="L260" i="2" s="1"/>
  <c r="H260" i="5"/>
  <c r="H260" i="4"/>
  <c r="K262" i="2"/>
  <c r="L262" i="2" s="1"/>
  <c r="H262" i="5"/>
  <c r="H262" i="4"/>
  <c r="K264" i="2"/>
  <c r="L264" i="2" s="1"/>
  <c r="H264" i="5"/>
  <c r="H264" i="4"/>
  <c r="K266" i="2"/>
  <c r="L266" i="2" s="1"/>
  <c r="H266" i="5"/>
  <c r="H266" i="4"/>
  <c r="K268" i="2"/>
  <c r="L268" i="2" s="1"/>
  <c r="H268" i="5"/>
  <c r="H268" i="4"/>
  <c r="K270" i="2"/>
  <c r="L270" i="2" s="1"/>
  <c r="H270" i="5"/>
  <c r="H270" i="4"/>
  <c r="K272" i="2"/>
  <c r="L272" i="2" s="1"/>
  <c r="H272" i="5"/>
  <c r="H272" i="4"/>
  <c r="K274" i="2"/>
  <c r="L274" i="2" s="1"/>
  <c r="H274" i="5"/>
  <c r="H274" i="4"/>
  <c r="K278" i="2"/>
  <c r="L278" i="2" s="1"/>
  <c r="H278" i="5"/>
  <c r="H278" i="4"/>
  <c r="K280" i="2"/>
  <c r="L280" i="2" s="1"/>
  <c r="H280" i="5"/>
  <c r="H280" i="4"/>
  <c r="K282" i="2"/>
  <c r="L282" i="2" s="1"/>
  <c r="H282" i="5"/>
  <c r="H282" i="4"/>
  <c r="K284" i="2"/>
  <c r="L284" i="2" s="1"/>
  <c r="H284" i="5"/>
  <c r="H284" i="4"/>
  <c r="K286" i="2"/>
  <c r="L286" i="2" s="1"/>
  <c r="H286" i="5"/>
  <c r="H286" i="4"/>
  <c r="K288" i="2"/>
  <c r="L288" i="2" s="1"/>
  <c r="H288" i="5"/>
  <c r="H288" i="4"/>
  <c r="K290" i="2"/>
  <c r="L290" i="2" s="1"/>
  <c r="H290" i="5"/>
  <c r="H290" i="4"/>
  <c r="K292" i="2"/>
  <c r="L292" i="2" s="1"/>
  <c r="H292" i="5"/>
  <c r="H292" i="4"/>
  <c r="K294" i="2"/>
  <c r="L294" i="2" s="1"/>
  <c r="H294" i="5"/>
  <c r="H294" i="4"/>
  <c r="K296" i="2"/>
  <c r="L296" i="2" s="1"/>
  <c r="H296" i="5"/>
  <c r="H296" i="4"/>
  <c r="K298" i="2"/>
  <c r="L298" i="2" s="1"/>
  <c r="H298" i="5"/>
  <c r="H298" i="4"/>
  <c r="K300" i="2"/>
  <c r="L300" i="2" s="1"/>
  <c r="H300" i="5"/>
  <c r="H300" i="4"/>
  <c r="K302" i="2"/>
  <c r="L302" i="2" s="1"/>
  <c r="H302" i="5"/>
  <c r="H302" i="4"/>
  <c r="K304" i="2"/>
  <c r="L304" i="2" s="1"/>
  <c r="H304" i="5"/>
  <c r="H304" i="4"/>
  <c r="K306" i="2"/>
  <c r="L306" i="2" s="1"/>
  <c r="H306" i="5"/>
  <c r="H306" i="4"/>
  <c r="K308" i="2"/>
  <c r="L308" i="2" s="1"/>
  <c r="H308" i="5"/>
  <c r="H308" i="4"/>
  <c r="K310" i="2"/>
  <c r="L310" i="2" s="1"/>
  <c r="H310" i="5"/>
  <c r="H310" i="4"/>
  <c r="K312" i="2"/>
  <c r="L312" i="2" s="1"/>
  <c r="H312" i="5"/>
  <c r="H312" i="4"/>
  <c r="K314" i="2"/>
  <c r="L314" i="2" s="1"/>
  <c r="H314" i="5"/>
  <c r="H314" i="4"/>
  <c r="K316" i="2"/>
  <c r="L316" i="2" s="1"/>
  <c r="H316" i="5"/>
  <c r="H316" i="4"/>
  <c r="K318" i="2"/>
  <c r="L318" i="2" s="1"/>
  <c r="H318" i="5"/>
  <c r="H318" i="4"/>
  <c r="K320" i="2"/>
  <c r="L320" i="2" s="1"/>
  <c r="H320" i="5"/>
  <c r="H320" i="4"/>
  <c r="K322" i="2"/>
  <c r="L322" i="2" s="1"/>
  <c r="H322" i="5"/>
  <c r="H322" i="4"/>
  <c r="K324" i="2"/>
  <c r="L324" i="2" s="1"/>
  <c r="H324" i="5"/>
  <c r="H324" i="4"/>
  <c r="K326" i="2"/>
  <c r="L326" i="2" s="1"/>
  <c r="H326" i="5"/>
  <c r="H326" i="4"/>
  <c r="K328" i="2"/>
  <c r="L328" i="2" s="1"/>
  <c r="H328" i="5"/>
  <c r="H328" i="4"/>
  <c r="K330" i="2"/>
  <c r="L330" i="2" s="1"/>
  <c r="H330" i="5"/>
  <c r="H330" i="4"/>
  <c r="K332" i="2"/>
  <c r="L332" i="2" s="1"/>
  <c r="H332" i="5"/>
  <c r="H332" i="4"/>
  <c r="K334" i="2"/>
  <c r="L334" i="2" s="1"/>
  <c r="H334" i="5"/>
  <c r="H334" i="4"/>
  <c r="K336" i="2"/>
  <c r="L336" i="2" s="1"/>
  <c r="H336" i="5"/>
  <c r="H336" i="4"/>
  <c r="K338" i="2"/>
  <c r="L338" i="2" s="1"/>
  <c r="H338" i="5"/>
  <c r="H338" i="4"/>
  <c r="K340" i="2"/>
  <c r="L340" i="2" s="1"/>
  <c r="H340" i="5"/>
  <c r="H340" i="4"/>
  <c r="K342" i="2"/>
  <c r="L342" i="2" s="1"/>
  <c r="H342" i="5"/>
  <c r="H342" i="4"/>
  <c r="K344" i="2"/>
  <c r="L344" i="2" s="1"/>
  <c r="H344" i="5"/>
  <c r="H344" i="4"/>
  <c r="K346" i="2"/>
  <c r="L346" i="2" s="1"/>
  <c r="H346" i="5"/>
  <c r="H346" i="4"/>
  <c r="K348" i="2"/>
  <c r="L348" i="2" s="1"/>
  <c r="H348" i="5"/>
  <c r="H348" i="4"/>
  <c r="K350" i="2"/>
  <c r="L350" i="2" s="1"/>
  <c r="H350" i="5"/>
  <c r="H350" i="4"/>
  <c r="K352" i="2"/>
  <c r="L352" i="2" s="1"/>
  <c r="H352" i="5"/>
  <c r="H352" i="4"/>
  <c r="K354" i="2"/>
  <c r="L354" i="2" s="1"/>
  <c r="H354" i="5"/>
  <c r="H354" i="4"/>
  <c r="K356" i="2"/>
  <c r="L356" i="2" s="1"/>
  <c r="H356" i="5"/>
  <c r="H356" i="4"/>
  <c r="K358" i="2"/>
  <c r="L358" i="2" s="1"/>
  <c r="H358" i="5"/>
  <c r="H358" i="4"/>
  <c r="K360" i="2"/>
  <c r="L360" i="2" s="1"/>
  <c r="H360" i="5"/>
  <c r="H360" i="4"/>
  <c r="K362" i="2"/>
  <c r="L362" i="2" s="1"/>
  <c r="H362" i="5"/>
  <c r="H362" i="4"/>
  <c r="K364" i="2"/>
  <c r="L364" i="2" s="1"/>
  <c r="H364" i="5"/>
  <c r="H364" i="4"/>
  <c r="K366" i="2"/>
  <c r="L366" i="2" s="1"/>
  <c r="H366" i="5"/>
  <c r="H366" i="4"/>
  <c r="K368" i="2"/>
  <c r="L368" i="2" s="1"/>
  <c r="H368" i="5"/>
  <c r="H368" i="4"/>
  <c r="K370" i="2"/>
  <c r="L370" i="2" s="1"/>
  <c r="H370" i="5"/>
  <c r="H370" i="4"/>
  <c r="K372" i="2"/>
  <c r="L372" i="2" s="1"/>
  <c r="H372" i="5"/>
  <c r="H372" i="4"/>
  <c r="K374" i="2"/>
  <c r="L374" i="2" s="1"/>
  <c r="H374" i="5"/>
  <c r="H374" i="4"/>
  <c r="K376" i="2"/>
  <c r="L376" i="2" s="1"/>
  <c r="H376" i="5"/>
  <c r="H376" i="4"/>
  <c r="K378" i="2"/>
  <c r="L378" i="2" s="1"/>
  <c r="H378" i="5"/>
  <c r="H378" i="4"/>
  <c r="K380" i="2"/>
  <c r="L380" i="2" s="1"/>
  <c r="H380" i="5"/>
  <c r="H380" i="4"/>
  <c r="K382" i="2"/>
  <c r="L382" i="2" s="1"/>
  <c r="H382" i="5"/>
  <c r="H382" i="4"/>
  <c r="K384" i="2"/>
  <c r="L384" i="2" s="1"/>
  <c r="H384" i="5"/>
  <c r="H384" i="4"/>
  <c r="K386" i="2"/>
  <c r="L386" i="2" s="1"/>
  <c r="H386" i="5"/>
  <c r="H386" i="4"/>
  <c r="K388" i="2"/>
  <c r="L388" i="2" s="1"/>
  <c r="H388" i="5"/>
  <c r="H388" i="4"/>
  <c r="K390" i="2"/>
  <c r="L390" i="2" s="1"/>
  <c r="H390" i="5"/>
  <c r="H390" i="4"/>
  <c r="K392" i="2"/>
  <c r="L392" i="2" s="1"/>
  <c r="H392" i="5"/>
  <c r="H392" i="4"/>
  <c r="K394" i="2"/>
  <c r="L394" i="2" s="1"/>
  <c r="H394" i="5"/>
  <c r="H394" i="4"/>
  <c r="K396" i="2"/>
  <c r="L396" i="2" s="1"/>
  <c r="H396" i="5"/>
  <c r="H396" i="4"/>
  <c r="K398" i="2"/>
  <c r="L398" i="2" s="1"/>
  <c r="H398" i="5"/>
  <c r="H398" i="4"/>
  <c r="K400" i="2"/>
  <c r="L400" i="2" s="1"/>
  <c r="H400" i="5"/>
  <c r="H400" i="4"/>
  <c r="K402" i="2"/>
  <c r="L402" i="2" s="1"/>
  <c r="H402" i="5"/>
  <c r="H402" i="4"/>
  <c r="K404" i="2"/>
  <c r="L404" i="2" s="1"/>
  <c r="H404" i="5"/>
  <c r="H404" i="4"/>
  <c r="K406" i="2"/>
  <c r="L406" i="2" s="1"/>
  <c r="H406" i="5"/>
  <c r="H406" i="4"/>
  <c r="K408" i="2"/>
  <c r="L408" i="2" s="1"/>
  <c r="H408" i="5"/>
  <c r="H408" i="4"/>
  <c r="K410" i="2"/>
  <c r="L410" i="2" s="1"/>
  <c r="H410" i="5"/>
  <c r="H410" i="4"/>
  <c r="K412" i="2"/>
  <c r="L412" i="2" s="1"/>
  <c r="H412" i="5"/>
  <c r="H412" i="4"/>
  <c r="K414" i="2"/>
  <c r="L414" i="2" s="1"/>
  <c r="H414" i="5"/>
  <c r="H414" i="4"/>
  <c r="K416" i="2"/>
  <c r="L416" i="2" s="1"/>
  <c r="H416" i="5"/>
  <c r="H416" i="4"/>
  <c r="K418" i="2"/>
  <c r="L418" i="2" s="1"/>
  <c r="H418" i="5"/>
  <c r="H418" i="4"/>
  <c r="K422" i="2"/>
  <c r="L422" i="2" s="1"/>
  <c r="H422" i="5"/>
  <c r="H422" i="4"/>
  <c r="K424" i="2"/>
  <c r="L424" i="2" s="1"/>
  <c r="H424" i="5"/>
  <c r="H424" i="4"/>
  <c r="K426" i="2"/>
  <c r="L426" i="2" s="1"/>
  <c r="H426" i="5"/>
  <c r="H426" i="4"/>
  <c r="K428" i="2"/>
  <c r="L428" i="2" s="1"/>
  <c r="H428" i="5"/>
  <c r="H428" i="4"/>
  <c r="K430" i="2"/>
  <c r="L430" i="2" s="1"/>
  <c r="H430" i="5"/>
  <c r="H430" i="4"/>
  <c r="K432" i="2"/>
  <c r="L432" i="2" s="1"/>
  <c r="H432" i="5"/>
  <c r="H432" i="4"/>
  <c r="K434" i="2"/>
  <c r="L434" i="2" s="1"/>
  <c r="H434" i="5"/>
  <c r="H434" i="4"/>
  <c r="K436" i="2"/>
  <c r="L436" i="2" s="1"/>
  <c r="H436" i="5"/>
  <c r="H436" i="4"/>
  <c r="K438" i="2"/>
  <c r="L438" i="2" s="1"/>
  <c r="H438" i="5"/>
  <c r="H438" i="4"/>
  <c r="K440" i="2"/>
  <c r="L440" i="2" s="1"/>
  <c r="H440" i="5"/>
  <c r="H440" i="4"/>
  <c r="K442" i="2"/>
  <c r="L442" i="2" s="1"/>
  <c r="H442" i="5"/>
  <c r="H442" i="4"/>
  <c r="K444" i="2"/>
  <c r="L444" i="2" s="1"/>
  <c r="H444" i="5"/>
  <c r="H444" i="4"/>
  <c r="K446" i="2"/>
  <c r="L446" i="2" s="1"/>
  <c r="H446" i="5"/>
  <c r="H446" i="4"/>
  <c r="K448" i="2"/>
  <c r="L448" i="2" s="1"/>
  <c r="H448" i="5"/>
  <c r="H448" i="4"/>
  <c r="K450" i="2"/>
  <c r="L450" i="2" s="1"/>
  <c r="H450" i="5"/>
  <c r="H450" i="4"/>
  <c r="K452" i="2"/>
  <c r="L452" i="2" s="1"/>
  <c r="H452" i="5"/>
  <c r="H452" i="4"/>
  <c r="K454" i="2"/>
  <c r="L454" i="2" s="1"/>
  <c r="H454" i="5"/>
  <c r="H454" i="4"/>
  <c r="K456" i="2"/>
  <c r="L456" i="2" s="1"/>
  <c r="H456" i="5"/>
  <c r="H456" i="4"/>
  <c r="K458" i="2"/>
  <c r="L458" i="2" s="1"/>
  <c r="H458" i="5"/>
  <c r="H458" i="4"/>
  <c r="K460" i="2"/>
  <c r="L460" i="2" s="1"/>
  <c r="H460" i="5"/>
  <c r="H460" i="4"/>
  <c r="K462" i="2"/>
  <c r="L462" i="2" s="1"/>
  <c r="H462" i="5"/>
  <c r="H462" i="4"/>
  <c r="K464" i="2"/>
  <c r="L464" i="2" s="1"/>
  <c r="H464" i="5"/>
  <c r="H464" i="4"/>
  <c r="K466" i="2"/>
  <c r="L466" i="2" s="1"/>
  <c r="H466" i="5"/>
  <c r="H466" i="4"/>
  <c r="K468" i="2"/>
  <c r="L468" i="2" s="1"/>
  <c r="H468" i="5"/>
  <c r="H468" i="4"/>
  <c r="K470" i="2"/>
  <c r="L470" i="2" s="1"/>
  <c r="H470" i="5"/>
  <c r="H470" i="4"/>
  <c r="K472" i="2"/>
  <c r="L472" i="2" s="1"/>
  <c r="H472" i="5"/>
  <c r="H472" i="4"/>
  <c r="K474" i="2"/>
  <c r="L474" i="2" s="1"/>
  <c r="H474" i="5"/>
  <c r="H474" i="4"/>
  <c r="K476" i="2"/>
  <c r="L476" i="2" s="1"/>
  <c r="H476" i="5"/>
  <c r="H476" i="4"/>
  <c r="K478" i="2"/>
  <c r="L478" i="2" s="1"/>
  <c r="H478" i="5"/>
  <c r="H478" i="4"/>
  <c r="K480" i="2"/>
  <c r="L480" i="2" s="1"/>
  <c r="H480" i="5"/>
  <c r="H480" i="4"/>
  <c r="K482" i="2"/>
  <c r="L482" i="2" s="1"/>
  <c r="H482" i="5"/>
  <c r="H482" i="4"/>
  <c r="K484" i="2"/>
  <c r="L484" i="2" s="1"/>
  <c r="H484" i="5"/>
  <c r="H484" i="4"/>
  <c r="K486" i="2"/>
  <c r="L486" i="2" s="1"/>
  <c r="H486" i="5"/>
  <c r="H486" i="4"/>
  <c r="K488" i="2"/>
  <c r="L488" i="2" s="1"/>
  <c r="H488" i="5"/>
  <c r="H488" i="4"/>
  <c r="K490" i="2"/>
  <c r="L490" i="2" s="1"/>
  <c r="H490" i="5"/>
  <c r="H490" i="4"/>
  <c r="K492" i="2"/>
  <c r="L492" i="2" s="1"/>
  <c r="H492" i="5"/>
  <c r="H492" i="4"/>
  <c r="K494" i="2"/>
  <c r="L494" i="2" s="1"/>
  <c r="H494" i="5"/>
  <c r="H494" i="4"/>
  <c r="K496" i="2"/>
  <c r="L496" i="2" s="1"/>
  <c r="H496" i="5"/>
  <c r="H496" i="4"/>
  <c r="K498" i="2"/>
  <c r="L498" i="2" s="1"/>
  <c r="H498" i="5"/>
  <c r="H498" i="4"/>
  <c r="K500" i="2"/>
  <c r="L500" i="2" s="1"/>
  <c r="H500" i="5"/>
  <c r="H500" i="4"/>
  <c r="K502" i="2"/>
  <c r="L502" i="2" s="1"/>
  <c r="H502" i="5"/>
  <c r="H502" i="4"/>
  <c r="K4" i="2"/>
  <c r="L4" i="2" s="1"/>
  <c r="H4" i="5"/>
  <c r="H4" i="4"/>
  <c r="K6" i="2"/>
  <c r="L6" i="2" s="1"/>
  <c r="H6" i="5"/>
  <c r="H6" i="4"/>
  <c r="K8" i="2"/>
  <c r="L8" i="2" s="1"/>
  <c r="H8" i="5"/>
  <c r="H8" i="4"/>
  <c r="K14" i="2"/>
  <c r="H14" i="5"/>
  <c r="H14" i="4"/>
  <c r="K16" i="2"/>
  <c r="L16" i="2" s="1"/>
  <c r="H16" i="5"/>
  <c r="H16" i="4"/>
  <c r="K22" i="2"/>
  <c r="L22" i="2" s="1"/>
  <c r="H22" i="5"/>
  <c r="H22" i="4"/>
  <c r="K26" i="2"/>
  <c r="L26" i="2" s="1"/>
  <c r="H26" i="5"/>
  <c r="H26" i="4"/>
  <c r="K30" i="2"/>
  <c r="L30" i="2" s="1"/>
  <c r="H30" i="5"/>
  <c r="H30" i="4"/>
  <c r="K34" i="2"/>
  <c r="L34" i="2" s="1"/>
  <c r="H34" i="5"/>
  <c r="H34" i="4"/>
  <c r="K38" i="2"/>
  <c r="L38" i="2" s="1"/>
  <c r="H38" i="5"/>
  <c r="H38" i="4"/>
  <c r="H5" i="5"/>
  <c r="K5" i="2"/>
  <c r="H5" i="4"/>
  <c r="H7" i="5"/>
  <c r="K7" i="2"/>
  <c r="H7" i="4"/>
  <c r="H9" i="5"/>
  <c r="K9" i="2"/>
  <c r="H9" i="4"/>
  <c r="H11" i="5"/>
  <c r="K11" i="2"/>
  <c r="H11" i="4"/>
  <c r="K13" i="2"/>
  <c r="H13" i="5"/>
  <c r="H13" i="4"/>
  <c r="K15" i="2"/>
  <c r="H15" i="5"/>
  <c r="H15" i="4"/>
  <c r="H17" i="5"/>
  <c r="K17" i="2"/>
  <c r="H17" i="4"/>
  <c r="K19" i="2"/>
  <c r="H19" i="5"/>
  <c r="H19" i="4"/>
  <c r="H21" i="5"/>
  <c r="K21" i="2"/>
  <c r="H21" i="4"/>
  <c r="K23" i="2"/>
  <c r="H23" i="5"/>
  <c r="H23" i="4"/>
  <c r="H25" i="5"/>
  <c r="K25" i="2"/>
  <c r="H25" i="4"/>
  <c r="H27" i="5"/>
  <c r="K27" i="2"/>
  <c r="H27" i="4"/>
  <c r="H29" i="5"/>
  <c r="K29" i="2"/>
  <c r="H29" i="4"/>
  <c r="K31" i="2"/>
  <c r="H31" i="5"/>
  <c r="H31" i="4"/>
  <c r="K33" i="2"/>
  <c r="H33" i="5"/>
  <c r="H33" i="4"/>
  <c r="K35" i="2"/>
  <c r="H35" i="5"/>
  <c r="H35" i="4"/>
  <c r="K37" i="2"/>
  <c r="H37" i="5"/>
  <c r="H37" i="4"/>
  <c r="K39" i="2"/>
  <c r="H39" i="5"/>
  <c r="H39" i="4"/>
  <c r="K41" i="2"/>
  <c r="H41" i="5"/>
  <c r="H41" i="4"/>
  <c r="K43" i="2"/>
  <c r="H43" i="5"/>
  <c r="H43" i="4"/>
  <c r="H45" i="5"/>
  <c r="K45" i="2"/>
  <c r="H45" i="4"/>
  <c r="H47" i="5"/>
  <c r="K47" i="2"/>
  <c r="H47" i="4"/>
  <c r="H49" i="5"/>
  <c r="K49" i="2"/>
  <c r="H49" i="4"/>
  <c r="K51" i="2"/>
  <c r="H51" i="5"/>
  <c r="H51" i="4"/>
  <c r="H53" i="5"/>
  <c r="K53" i="2"/>
  <c r="H53" i="4"/>
  <c r="K55" i="2"/>
  <c r="H55" i="5"/>
  <c r="H55" i="4"/>
  <c r="K57" i="2"/>
  <c r="H57" i="5"/>
  <c r="H57" i="4"/>
  <c r="H59" i="5"/>
  <c r="K59" i="2"/>
  <c r="H59" i="4"/>
  <c r="H61" i="5"/>
  <c r="K61" i="2"/>
  <c r="H61" i="4"/>
  <c r="H63" i="5"/>
  <c r="K63" i="2"/>
  <c r="H63" i="4"/>
  <c r="H65" i="5"/>
  <c r="K65" i="2"/>
  <c r="H65" i="4"/>
  <c r="H67" i="5"/>
  <c r="K67" i="2"/>
  <c r="H67" i="4"/>
  <c r="H69" i="5"/>
  <c r="K69" i="2"/>
  <c r="H69" i="4"/>
  <c r="H71" i="5"/>
  <c r="K71" i="2"/>
  <c r="H71" i="4"/>
  <c r="H73" i="5"/>
  <c r="K73" i="2"/>
  <c r="H73" i="4"/>
  <c r="H75" i="5"/>
  <c r="K75" i="2"/>
  <c r="H75" i="4"/>
  <c r="H77" i="5"/>
  <c r="K77" i="2"/>
  <c r="H77" i="4"/>
  <c r="H79" i="5"/>
  <c r="K79" i="2"/>
  <c r="H79" i="4"/>
  <c r="H81" i="5"/>
  <c r="K81" i="2"/>
  <c r="H81" i="4"/>
  <c r="H83" i="5"/>
  <c r="K83" i="2"/>
  <c r="H83" i="4"/>
  <c r="K85" i="2"/>
  <c r="H85" i="5"/>
  <c r="H85" i="4"/>
  <c r="K87" i="2"/>
  <c r="H87" i="5"/>
  <c r="H87" i="4"/>
  <c r="K89" i="2"/>
  <c r="H89" i="5"/>
  <c r="H89" i="4"/>
  <c r="K91" i="2"/>
  <c r="H91" i="5"/>
  <c r="H91" i="4"/>
  <c r="K93" i="2"/>
  <c r="H93" i="5"/>
  <c r="H93" i="4"/>
  <c r="H95" i="5"/>
  <c r="K95" i="2"/>
  <c r="H95" i="4"/>
  <c r="K97" i="2"/>
  <c r="H97" i="5"/>
  <c r="H97" i="4"/>
  <c r="K99" i="2"/>
  <c r="H99" i="5"/>
  <c r="H99" i="4"/>
  <c r="H101" i="5"/>
  <c r="K101" i="2"/>
  <c r="H101" i="4"/>
  <c r="K103" i="2"/>
  <c r="H103" i="5"/>
  <c r="H103" i="4"/>
  <c r="K105" i="2"/>
  <c r="H105" i="5"/>
  <c r="H105" i="4"/>
  <c r="H107" i="5"/>
  <c r="K107" i="2"/>
  <c r="H107" i="4"/>
  <c r="H109" i="5"/>
  <c r="K109" i="2"/>
  <c r="H109" i="4"/>
  <c r="K111" i="2"/>
  <c r="H111" i="5"/>
  <c r="H111" i="4"/>
  <c r="K113" i="2"/>
  <c r="H113" i="5"/>
  <c r="H113" i="4"/>
  <c r="H115" i="5"/>
  <c r="K115" i="2"/>
  <c r="H115" i="4"/>
  <c r="H117" i="5"/>
  <c r="K117" i="2"/>
  <c r="H117" i="4"/>
  <c r="K119" i="2"/>
  <c r="H119" i="5"/>
  <c r="H119" i="4"/>
  <c r="H121" i="5"/>
  <c r="K121" i="2"/>
  <c r="H121" i="4"/>
  <c r="H123" i="5"/>
  <c r="K123" i="2"/>
  <c r="H123" i="4"/>
  <c r="H125" i="5"/>
  <c r="K125" i="2"/>
  <c r="H125" i="4"/>
  <c r="H127" i="5"/>
  <c r="K127" i="2"/>
  <c r="L127" i="2" s="1"/>
  <c r="H127" i="4"/>
  <c r="K129" i="2"/>
  <c r="H129" i="5"/>
  <c r="H129" i="4"/>
  <c r="H131" i="5"/>
  <c r="K131" i="2"/>
  <c r="H131" i="4"/>
  <c r="K133" i="2"/>
  <c r="H133" i="5"/>
  <c r="H133" i="4"/>
  <c r="K135" i="2"/>
  <c r="H135" i="5"/>
  <c r="H135" i="4"/>
  <c r="H137" i="5"/>
  <c r="K137" i="2"/>
  <c r="H137" i="4"/>
  <c r="K139" i="2"/>
  <c r="H139" i="5"/>
  <c r="H139" i="4"/>
  <c r="K141" i="2"/>
  <c r="H141" i="5"/>
  <c r="H141" i="4"/>
  <c r="K143" i="2"/>
  <c r="H143" i="5"/>
  <c r="H143" i="4"/>
  <c r="K145" i="2"/>
  <c r="H145" i="5"/>
  <c r="H145" i="4"/>
  <c r="H147" i="5"/>
  <c r="K147" i="2"/>
  <c r="H147" i="4"/>
  <c r="K149" i="2"/>
  <c r="H149" i="5"/>
  <c r="H149" i="4"/>
  <c r="H151" i="5"/>
  <c r="K151" i="2"/>
  <c r="H151" i="4"/>
  <c r="H153" i="5"/>
  <c r="K153" i="2"/>
  <c r="H153" i="4"/>
  <c r="H155" i="5"/>
  <c r="K155" i="2"/>
  <c r="H155" i="4"/>
  <c r="H157" i="5"/>
  <c r="K157" i="2"/>
  <c r="H157" i="4"/>
  <c r="H159" i="5"/>
  <c r="K159" i="2"/>
  <c r="H159" i="4"/>
  <c r="H161" i="5"/>
  <c r="K161" i="2"/>
  <c r="H161" i="4"/>
  <c r="K163" i="2"/>
  <c r="H163" i="5"/>
  <c r="H163" i="4"/>
  <c r="K165" i="2"/>
  <c r="H165" i="5"/>
  <c r="H165" i="4"/>
  <c r="K167" i="2"/>
  <c r="H167" i="5"/>
  <c r="H167" i="4"/>
  <c r="H169" i="5"/>
  <c r="K169" i="2"/>
  <c r="H169" i="4"/>
  <c r="K171" i="2"/>
  <c r="H171" i="5"/>
  <c r="H171" i="4"/>
  <c r="K173" i="2"/>
  <c r="H173" i="5"/>
  <c r="H173" i="4"/>
  <c r="K175" i="2"/>
  <c r="H175" i="5"/>
  <c r="H175" i="4"/>
  <c r="H177" i="5"/>
  <c r="K177" i="2"/>
  <c r="H177" i="4"/>
  <c r="H179" i="5"/>
  <c r="K179" i="2"/>
  <c r="H179" i="4"/>
  <c r="H181" i="5"/>
  <c r="K181" i="2"/>
  <c r="H181" i="4"/>
  <c r="H183" i="5"/>
  <c r="K183" i="2"/>
  <c r="H183" i="4"/>
  <c r="K185" i="2"/>
  <c r="H185" i="5"/>
  <c r="H185" i="4"/>
  <c r="K187" i="2"/>
  <c r="H187" i="5"/>
  <c r="H187" i="4"/>
  <c r="H189" i="5"/>
  <c r="K189" i="2"/>
  <c r="H189" i="4"/>
  <c r="H191" i="5"/>
  <c r="K191" i="2"/>
  <c r="L191" i="2" s="1"/>
  <c r="H191" i="4"/>
  <c r="K195" i="2"/>
  <c r="H195" i="5"/>
  <c r="H195" i="4"/>
  <c r="H197" i="5"/>
  <c r="K197" i="2"/>
  <c r="H197" i="4"/>
  <c r="H199" i="5"/>
  <c r="K199" i="2"/>
  <c r="H199" i="4"/>
  <c r="H201" i="5"/>
  <c r="K201" i="2"/>
  <c r="H201" i="4"/>
  <c r="H203" i="5"/>
  <c r="K203" i="2"/>
  <c r="H203" i="4"/>
  <c r="H205" i="5"/>
  <c r="K205" i="2"/>
  <c r="H205" i="4"/>
  <c r="K207" i="2"/>
  <c r="H207" i="5"/>
  <c r="H207" i="4"/>
  <c r="H209" i="5"/>
  <c r="K209" i="2"/>
  <c r="H209" i="4"/>
  <c r="H211" i="5"/>
  <c r="K211" i="2"/>
  <c r="H211" i="4"/>
  <c r="H213" i="5"/>
  <c r="K213" i="2"/>
  <c r="H213" i="4"/>
  <c r="K215" i="2"/>
  <c r="H215" i="5"/>
  <c r="H215" i="4"/>
  <c r="K219" i="2"/>
  <c r="H219" i="5"/>
  <c r="H219" i="4"/>
  <c r="K221" i="2"/>
  <c r="H221" i="5"/>
  <c r="H221" i="4"/>
  <c r="K223" i="2"/>
  <c r="H223" i="5"/>
  <c r="H223" i="4"/>
  <c r="K225" i="2"/>
  <c r="H225" i="5"/>
  <c r="H225" i="4"/>
  <c r="K229" i="2"/>
  <c r="H229" i="5"/>
  <c r="H229" i="4"/>
  <c r="K231" i="2"/>
  <c r="H231" i="5"/>
  <c r="H231" i="4"/>
  <c r="K233" i="2"/>
  <c r="H233" i="5"/>
  <c r="H233" i="4"/>
  <c r="K235" i="2"/>
  <c r="H235" i="5"/>
  <c r="H235" i="4"/>
  <c r="K237" i="2"/>
  <c r="H237" i="5"/>
  <c r="H237" i="4"/>
  <c r="K239" i="2"/>
  <c r="H239" i="5"/>
  <c r="H239" i="4"/>
  <c r="K241" i="2"/>
  <c r="H241" i="5"/>
  <c r="H241" i="4"/>
  <c r="K243" i="2"/>
  <c r="H243" i="5"/>
  <c r="H243" i="4"/>
  <c r="K245" i="2"/>
  <c r="H245" i="5"/>
  <c r="H245" i="4"/>
  <c r="K247" i="2"/>
  <c r="H247" i="5"/>
  <c r="H247" i="4"/>
  <c r="K249" i="2"/>
  <c r="H249" i="5"/>
  <c r="H249" i="4"/>
  <c r="K251" i="2"/>
  <c r="H251" i="5"/>
  <c r="H251" i="4"/>
  <c r="K253" i="2"/>
  <c r="H253" i="5"/>
  <c r="H253" i="4"/>
  <c r="K255" i="2"/>
  <c r="H255" i="5"/>
  <c r="H255" i="4"/>
  <c r="K257" i="2"/>
  <c r="H257" i="5"/>
  <c r="H257" i="4"/>
  <c r="K259" i="2"/>
  <c r="H259" i="5"/>
  <c r="H259" i="4"/>
  <c r="K261" i="2"/>
  <c r="H261" i="5"/>
  <c r="H261" i="4"/>
  <c r="K263" i="2"/>
  <c r="H263" i="5"/>
  <c r="H263" i="4"/>
  <c r="K265" i="2"/>
  <c r="H265" i="5"/>
  <c r="H265" i="4"/>
  <c r="K267" i="2"/>
  <c r="H267" i="5"/>
  <c r="H267" i="4"/>
  <c r="K269" i="2"/>
  <c r="H269" i="5"/>
  <c r="H269" i="4"/>
  <c r="K271" i="2"/>
  <c r="H271" i="5"/>
  <c r="H271" i="4"/>
  <c r="K273" i="2"/>
  <c r="H273" i="5"/>
  <c r="H273" i="4"/>
  <c r="K275" i="2"/>
  <c r="H275" i="5"/>
  <c r="H275" i="4"/>
  <c r="K277" i="2"/>
  <c r="H277" i="5"/>
  <c r="H277" i="4"/>
  <c r="K279" i="2"/>
  <c r="H279" i="5"/>
  <c r="H279" i="4"/>
  <c r="K281" i="2"/>
  <c r="H281" i="5"/>
  <c r="H281" i="4"/>
  <c r="K283" i="2"/>
  <c r="H283" i="5"/>
  <c r="H283" i="4"/>
  <c r="K285" i="2"/>
  <c r="H285" i="5"/>
  <c r="H285" i="4"/>
  <c r="K287" i="2"/>
  <c r="H287" i="5"/>
  <c r="H287" i="4"/>
  <c r="K289" i="2"/>
  <c r="H289" i="5"/>
  <c r="H289" i="4"/>
  <c r="K291" i="2"/>
  <c r="H291" i="5"/>
  <c r="H291" i="4"/>
  <c r="K293" i="2"/>
  <c r="H293" i="5"/>
  <c r="H293" i="4"/>
  <c r="K295" i="2"/>
  <c r="H295" i="5"/>
  <c r="H295" i="4"/>
  <c r="K297" i="2"/>
  <c r="H297" i="5"/>
  <c r="H297" i="4"/>
  <c r="K299" i="2"/>
  <c r="H299" i="5"/>
  <c r="H299" i="4"/>
  <c r="K301" i="2"/>
  <c r="H301" i="5"/>
  <c r="H301" i="4"/>
  <c r="K303" i="2"/>
  <c r="H303" i="5"/>
  <c r="H303" i="4"/>
  <c r="K305" i="2"/>
  <c r="H305" i="5"/>
  <c r="H305" i="4"/>
  <c r="K307" i="2"/>
  <c r="H307" i="5"/>
  <c r="H307" i="4"/>
  <c r="K311" i="2"/>
  <c r="H311" i="5"/>
  <c r="H311" i="4"/>
  <c r="K313" i="2"/>
  <c r="H313" i="5"/>
  <c r="H313" i="4"/>
  <c r="K315" i="2"/>
  <c r="H315" i="5"/>
  <c r="H315" i="4"/>
  <c r="K319" i="2"/>
  <c r="H319" i="5"/>
  <c r="H319" i="4"/>
  <c r="K321" i="2"/>
  <c r="H321" i="5"/>
  <c r="H321" i="4"/>
  <c r="K323" i="2"/>
  <c r="H323" i="5"/>
  <c r="H323" i="4"/>
  <c r="K325" i="2"/>
  <c r="H325" i="5"/>
  <c r="H325" i="4"/>
  <c r="K327" i="2"/>
  <c r="H327" i="5"/>
  <c r="H327" i="4"/>
  <c r="K329" i="2"/>
  <c r="H329" i="5"/>
  <c r="H329" i="4"/>
  <c r="K331" i="2"/>
  <c r="H331" i="5"/>
  <c r="H331" i="4"/>
  <c r="K333" i="2"/>
  <c r="H333" i="5"/>
  <c r="H333" i="4"/>
  <c r="K335" i="2"/>
  <c r="H335" i="5"/>
  <c r="H335" i="4"/>
  <c r="K337" i="2"/>
  <c r="H337" i="5"/>
  <c r="H337" i="4"/>
  <c r="K339" i="2"/>
  <c r="H339" i="5"/>
  <c r="H339" i="4"/>
  <c r="K341" i="2"/>
  <c r="H341" i="5"/>
  <c r="H341" i="4"/>
  <c r="K343" i="2"/>
  <c r="H343" i="5"/>
  <c r="H343" i="4"/>
  <c r="K345" i="2"/>
  <c r="H345" i="5"/>
  <c r="H345" i="4"/>
  <c r="K347" i="2"/>
  <c r="H347" i="5"/>
  <c r="H347" i="4"/>
  <c r="K349" i="2"/>
  <c r="H349" i="5"/>
  <c r="H349" i="4"/>
  <c r="K351" i="2"/>
  <c r="H351" i="5"/>
  <c r="H351" i="4"/>
  <c r="K353" i="2"/>
  <c r="H353" i="5"/>
  <c r="H353" i="4"/>
  <c r="K355" i="2"/>
  <c r="H355" i="5"/>
  <c r="H355" i="4"/>
  <c r="K357" i="2"/>
  <c r="H357" i="5"/>
  <c r="H357" i="4"/>
  <c r="K359" i="2"/>
  <c r="H359" i="5"/>
  <c r="H359" i="4"/>
  <c r="K361" i="2"/>
  <c r="H361" i="5"/>
  <c r="H361" i="4"/>
  <c r="K363" i="2"/>
  <c r="H363" i="5"/>
  <c r="H363" i="4"/>
  <c r="K365" i="2"/>
  <c r="H365" i="5"/>
  <c r="H365" i="4"/>
  <c r="K367" i="2"/>
  <c r="H367" i="5"/>
  <c r="H367" i="4"/>
  <c r="K369" i="2"/>
  <c r="H369" i="5"/>
  <c r="H369" i="4"/>
  <c r="K371" i="2"/>
  <c r="H371" i="5"/>
  <c r="H371" i="4"/>
  <c r="K373" i="2"/>
  <c r="H373" i="5"/>
  <c r="H373" i="4"/>
  <c r="K375" i="2"/>
  <c r="H375" i="5"/>
  <c r="H375" i="4"/>
  <c r="K377" i="2"/>
  <c r="H377" i="5"/>
  <c r="H377" i="4"/>
  <c r="K379" i="2"/>
  <c r="H379" i="5"/>
  <c r="H379" i="4"/>
  <c r="K381" i="2"/>
  <c r="H381" i="5"/>
  <c r="H381" i="4"/>
  <c r="K383" i="2"/>
  <c r="H383" i="5"/>
  <c r="H383" i="4"/>
  <c r="K385" i="2"/>
  <c r="H385" i="5"/>
  <c r="H385" i="4"/>
  <c r="K387" i="2"/>
  <c r="H387" i="5"/>
  <c r="H387" i="4"/>
  <c r="K389" i="2"/>
  <c r="H389" i="5"/>
  <c r="H389" i="4"/>
  <c r="K391" i="2"/>
  <c r="H391" i="5"/>
  <c r="H391" i="4"/>
  <c r="K393" i="2"/>
  <c r="H393" i="5"/>
  <c r="H393" i="4"/>
  <c r="K395" i="2"/>
  <c r="H395" i="5"/>
  <c r="H395" i="4"/>
  <c r="K397" i="2"/>
  <c r="H397" i="5"/>
  <c r="H397" i="4"/>
  <c r="K399" i="2"/>
  <c r="H399" i="5"/>
  <c r="H399" i="4"/>
  <c r="K401" i="2"/>
  <c r="H401" i="5"/>
  <c r="H401" i="4"/>
  <c r="K403" i="2"/>
  <c r="H403" i="5"/>
  <c r="H403" i="4"/>
  <c r="K405" i="2"/>
  <c r="H405" i="5"/>
  <c r="H405" i="4"/>
  <c r="K407" i="2"/>
  <c r="H407" i="5"/>
  <c r="H407" i="4"/>
  <c r="K409" i="2"/>
  <c r="H409" i="5"/>
  <c r="H409" i="4"/>
  <c r="K411" i="2"/>
  <c r="H411" i="5"/>
  <c r="H411" i="4"/>
  <c r="K413" i="2"/>
  <c r="H413" i="5"/>
  <c r="H413" i="4"/>
  <c r="K415" i="2"/>
  <c r="H415" i="5"/>
  <c r="H415" i="4"/>
  <c r="K417" i="2"/>
  <c r="H417" i="5"/>
  <c r="H417" i="4"/>
  <c r="K419" i="2"/>
  <c r="H419" i="5"/>
  <c r="H419" i="4"/>
  <c r="K421" i="2"/>
  <c r="H421" i="5"/>
  <c r="H421" i="4"/>
  <c r="K423" i="2"/>
  <c r="H423" i="5"/>
  <c r="H423" i="4"/>
  <c r="K425" i="2"/>
  <c r="H425" i="5"/>
  <c r="H425" i="4"/>
  <c r="K427" i="2"/>
  <c r="H427" i="5"/>
  <c r="H427" i="4"/>
  <c r="K429" i="2"/>
  <c r="H429" i="5"/>
  <c r="H429" i="4"/>
  <c r="K431" i="2"/>
  <c r="H431" i="5"/>
  <c r="H431" i="4"/>
  <c r="K433" i="2"/>
  <c r="H433" i="5"/>
  <c r="H433" i="4"/>
  <c r="K435" i="2"/>
  <c r="H435" i="5"/>
  <c r="H435" i="4"/>
  <c r="K437" i="2"/>
  <c r="H437" i="5"/>
  <c r="H437" i="4"/>
  <c r="K439" i="2"/>
  <c r="H439" i="5"/>
  <c r="H439" i="4"/>
  <c r="K441" i="2"/>
  <c r="H441" i="5"/>
  <c r="H441" i="4"/>
  <c r="K443" i="2"/>
  <c r="H443" i="5"/>
  <c r="H443" i="4"/>
  <c r="K445" i="2"/>
  <c r="H445" i="5"/>
  <c r="H445" i="4"/>
  <c r="K447" i="2"/>
  <c r="H447" i="5"/>
  <c r="H447" i="4"/>
  <c r="K449" i="2"/>
  <c r="H449" i="5"/>
  <c r="H449" i="4"/>
  <c r="K451" i="2"/>
  <c r="H451" i="5"/>
  <c r="H451" i="4"/>
  <c r="K453" i="2"/>
  <c r="H453" i="5"/>
  <c r="H453" i="4"/>
  <c r="K455" i="2"/>
  <c r="H455" i="5"/>
  <c r="H455" i="4"/>
  <c r="K457" i="2"/>
  <c r="H457" i="5"/>
  <c r="H457" i="4"/>
  <c r="K459" i="2"/>
  <c r="H459" i="5"/>
  <c r="H459" i="4"/>
  <c r="K461" i="2"/>
  <c r="H461" i="5"/>
  <c r="H461" i="4"/>
  <c r="K463" i="2"/>
  <c r="H463" i="5"/>
  <c r="H463" i="4"/>
  <c r="K465" i="2"/>
  <c r="H465" i="5"/>
  <c r="H465" i="4"/>
  <c r="K467" i="2"/>
  <c r="H467" i="5"/>
  <c r="H467" i="4"/>
  <c r="K469" i="2"/>
  <c r="H469" i="5"/>
  <c r="H469" i="4"/>
  <c r="K471" i="2"/>
  <c r="H471" i="5"/>
  <c r="H471" i="4"/>
  <c r="K473" i="2"/>
  <c r="H473" i="5"/>
  <c r="H473" i="4"/>
  <c r="K475" i="2"/>
  <c r="H475" i="5"/>
  <c r="H475" i="4"/>
  <c r="K477" i="2"/>
  <c r="H477" i="5"/>
  <c r="H477" i="4"/>
  <c r="K479" i="2"/>
  <c r="H479" i="5"/>
  <c r="H479" i="4"/>
  <c r="K481" i="2"/>
  <c r="H481" i="5"/>
  <c r="H481" i="4"/>
  <c r="K483" i="2"/>
  <c r="H483" i="5"/>
  <c r="H483" i="4"/>
  <c r="K485" i="2"/>
  <c r="H485" i="5"/>
  <c r="H485" i="4"/>
  <c r="K487" i="2"/>
  <c r="H487" i="5"/>
  <c r="H487" i="4"/>
  <c r="K489" i="2"/>
  <c r="H489" i="5"/>
  <c r="H489" i="4"/>
  <c r="K491" i="2"/>
  <c r="H491" i="5"/>
  <c r="H491" i="4"/>
  <c r="K495" i="2"/>
  <c r="H495" i="5"/>
  <c r="H495" i="4"/>
  <c r="K497" i="2"/>
  <c r="H497" i="5"/>
  <c r="H497" i="4"/>
  <c r="K499" i="2"/>
  <c r="H499" i="5"/>
  <c r="H499" i="4"/>
  <c r="K501" i="2"/>
  <c r="H501" i="5"/>
  <c r="H501" i="4"/>
  <c r="K503" i="2"/>
  <c r="H503" i="5"/>
  <c r="H503" i="4"/>
  <c r="B6" i="11"/>
  <c r="B6" i="8" s="1"/>
  <c r="B6" i="14" s="1"/>
  <c r="B8" i="11"/>
  <c r="B8" i="8" s="1"/>
  <c r="B8" i="14" s="1"/>
  <c r="B10" i="11"/>
  <c r="B10" i="8" s="1"/>
  <c r="B10" i="14" s="1"/>
  <c r="B12" i="11"/>
  <c r="B12" i="8" s="1"/>
  <c r="B12" i="14" s="1"/>
  <c r="B14" i="11"/>
  <c r="B14" i="8" s="1"/>
  <c r="B14" i="14" s="1"/>
  <c r="B16" i="11"/>
  <c r="B16" i="8" s="1"/>
  <c r="B16" i="14" s="1"/>
  <c r="B20" i="11"/>
  <c r="B20" i="8" s="1"/>
  <c r="B20" i="14" s="1"/>
  <c r="B22" i="11"/>
  <c r="B22" i="8" s="1"/>
  <c r="B22" i="14" s="1"/>
  <c r="B24" i="11"/>
  <c r="B24" i="8" s="1"/>
  <c r="B24" i="14" s="1"/>
  <c r="B28" i="11"/>
  <c r="B28" i="8" s="1"/>
  <c r="B28" i="14" s="1"/>
  <c r="B30" i="11"/>
  <c r="B30" i="8" s="1"/>
  <c r="B30" i="14" s="1"/>
  <c r="B32" i="11"/>
  <c r="B32" i="8" s="1"/>
  <c r="B32" i="14" s="1"/>
  <c r="B34" i="11"/>
  <c r="B34" i="8" s="1"/>
  <c r="B34" i="14" s="1"/>
  <c r="B36" i="11"/>
  <c r="B36" i="8" s="1"/>
  <c r="B36" i="14" s="1"/>
  <c r="B38" i="11"/>
  <c r="B38" i="8" s="1"/>
  <c r="B38" i="14" s="1"/>
  <c r="B42" i="11"/>
  <c r="B42" i="8" s="1"/>
  <c r="B42" i="14" s="1"/>
  <c r="B44" i="11"/>
  <c r="B44" i="8" s="1"/>
  <c r="B44" i="14" s="1"/>
  <c r="B46" i="11"/>
  <c r="B46" i="8" s="1"/>
  <c r="B46" i="14" s="1"/>
  <c r="B50" i="11"/>
  <c r="B50" i="8" s="1"/>
  <c r="B50" i="14" s="1"/>
  <c r="B52" i="11"/>
  <c r="B52" i="8" s="1"/>
  <c r="B52" i="14" s="1"/>
  <c r="B54" i="11"/>
  <c r="B54" i="8" s="1"/>
  <c r="B54" i="14" s="1"/>
  <c r="B58" i="11"/>
  <c r="B58" i="8" s="1"/>
  <c r="B58" i="14" s="1"/>
  <c r="B60" i="11"/>
  <c r="B60" i="8" s="1"/>
  <c r="B60" i="14" s="1"/>
  <c r="B62" i="11"/>
  <c r="B62" i="8" s="1"/>
  <c r="B62" i="14" s="1"/>
  <c r="B66" i="11"/>
  <c r="B66" i="8" s="1"/>
  <c r="B66" i="14" s="1"/>
  <c r="B68" i="11"/>
  <c r="B68" i="8" s="1"/>
  <c r="B68" i="14" s="1"/>
  <c r="B70" i="11"/>
  <c r="B70" i="8" s="1"/>
  <c r="B70" i="14" s="1"/>
  <c r="B72" i="11"/>
  <c r="B72" i="8"/>
  <c r="B72" i="14" s="1"/>
  <c r="B76" i="11"/>
  <c r="B76" i="8" s="1"/>
  <c r="B76" i="14" s="1"/>
  <c r="B80" i="11"/>
  <c r="B80" i="8" s="1"/>
  <c r="B80" i="14" s="1"/>
  <c r="B82" i="11"/>
  <c r="B82" i="8" s="1"/>
  <c r="B82" i="14" s="1"/>
  <c r="B84" i="11"/>
  <c r="B84" i="8" s="1"/>
  <c r="B84" i="14" s="1"/>
  <c r="B88" i="11"/>
  <c r="B88" i="8" s="1"/>
  <c r="B88" i="14" s="1"/>
  <c r="B90" i="11"/>
  <c r="B90" i="8" s="1"/>
  <c r="B90" i="14" s="1"/>
  <c r="B92" i="11"/>
  <c r="B92" i="8" s="1"/>
  <c r="B92" i="14" s="1"/>
  <c r="B96" i="11"/>
  <c r="B96" i="8" s="1"/>
  <c r="B96" i="14" s="1"/>
  <c r="B98" i="11"/>
  <c r="B98" i="8" s="1"/>
  <c r="B98" i="14" s="1"/>
  <c r="B100" i="11"/>
  <c r="B100" i="8" s="1"/>
  <c r="B100" i="14" s="1"/>
  <c r="B102" i="11"/>
  <c r="B102" i="8" s="1"/>
  <c r="B102" i="14" s="1"/>
  <c r="B104" i="11"/>
  <c r="B104" i="8" s="1"/>
  <c r="B104" i="14" s="1"/>
  <c r="B106" i="11"/>
  <c r="B106" i="8" s="1"/>
  <c r="B106" i="14" s="1"/>
  <c r="B108" i="11"/>
  <c r="B108" i="8" s="1"/>
  <c r="B108" i="14" s="1"/>
  <c r="B110" i="11"/>
  <c r="B110" i="8" s="1"/>
  <c r="B110" i="14" s="1"/>
  <c r="B112" i="11"/>
  <c r="B112" i="8" s="1"/>
  <c r="B112" i="14" s="1"/>
  <c r="B114" i="11"/>
  <c r="B114" i="8"/>
  <c r="B114" i="14" s="1"/>
  <c r="B116" i="11"/>
  <c r="B116" i="8" s="1"/>
  <c r="B116" i="14" s="1"/>
  <c r="B118" i="11"/>
  <c r="B118" i="8" s="1"/>
  <c r="B118" i="14" s="1"/>
  <c r="B120" i="11"/>
  <c r="B120" i="8" s="1"/>
  <c r="B120" i="14" s="1"/>
  <c r="B122" i="11"/>
  <c r="B122" i="8" s="1"/>
  <c r="B122" i="14" s="1"/>
  <c r="B124" i="11"/>
  <c r="B124" i="8" s="1"/>
  <c r="B124" i="14" s="1"/>
  <c r="B126" i="11"/>
  <c r="B126" i="8" s="1"/>
  <c r="B126" i="14" s="1"/>
  <c r="B128" i="11"/>
  <c r="B128" i="8"/>
  <c r="B128" i="14" s="1"/>
  <c r="B130" i="11"/>
  <c r="B130" i="8" s="1"/>
  <c r="B130" i="14" s="1"/>
  <c r="B132" i="11"/>
  <c r="B132" i="8" s="1"/>
  <c r="B132" i="14" s="1"/>
  <c r="B134" i="11"/>
  <c r="B134" i="8" s="1"/>
  <c r="B134" i="14" s="1"/>
  <c r="B136" i="11"/>
  <c r="B136" i="8" s="1"/>
  <c r="B136" i="14" s="1"/>
  <c r="B138" i="11"/>
  <c r="B138" i="8" s="1"/>
  <c r="B138" i="14" s="1"/>
  <c r="B140" i="11"/>
  <c r="B140" i="8"/>
  <c r="B140" i="14" s="1"/>
  <c r="B142" i="11"/>
  <c r="B142" i="8" s="1"/>
  <c r="B142" i="14" s="1"/>
  <c r="B144" i="11"/>
  <c r="B144" i="8" s="1"/>
  <c r="B144" i="14" s="1"/>
  <c r="B146" i="11"/>
  <c r="B146" i="8" s="1"/>
  <c r="B146" i="14" s="1"/>
  <c r="B148" i="11"/>
  <c r="B148" i="8" s="1"/>
  <c r="B148" i="14" s="1"/>
  <c r="B150" i="11"/>
  <c r="B150" i="8" s="1"/>
  <c r="B150" i="14" s="1"/>
  <c r="B152" i="11"/>
  <c r="B152" i="8" s="1"/>
  <c r="B152" i="14" s="1"/>
  <c r="B154" i="11"/>
  <c r="B154" i="8" s="1"/>
  <c r="B154" i="14" s="1"/>
  <c r="B156" i="11"/>
  <c r="B156" i="8" s="1"/>
  <c r="B156" i="14" s="1"/>
  <c r="B158" i="11"/>
  <c r="B158" i="8" s="1"/>
  <c r="B158" i="14" s="1"/>
  <c r="B160" i="11"/>
  <c r="B160" i="8" s="1"/>
  <c r="B160" i="14" s="1"/>
  <c r="B162" i="11"/>
  <c r="B162" i="8"/>
  <c r="B162" i="14" s="1"/>
  <c r="B166" i="11"/>
  <c r="B166" i="8" s="1"/>
  <c r="B166" i="14" s="1"/>
  <c r="B168" i="11"/>
  <c r="B168" i="8" s="1"/>
  <c r="B168" i="14" s="1"/>
  <c r="B170" i="11"/>
  <c r="B170" i="8" s="1"/>
  <c r="B170" i="14" s="1"/>
  <c r="B174" i="11"/>
  <c r="B174" i="8" s="1"/>
  <c r="B174" i="14" s="1"/>
  <c r="B176" i="11"/>
  <c r="B176" i="8" s="1"/>
  <c r="B176" i="14" s="1"/>
  <c r="B178" i="11"/>
  <c r="B178" i="8" s="1"/>
  <c r="B178" i="14" s="1"/>
  <c r="B180" i="11"/>
  <c r="B180" i="8" s="1"/>
  <c r="B180" i="14" s="1"/>
  <c r="B182" i="11"/>
  <c r="B182" i="8" s="1"/>
  <c r="B182" i="14" s="1"/>
  <c r="B184" i="11"/>
  <c r="B184" i="8" s="1"/>
  <c r="B184" i="14" s="1"/>
  <c r="B186" i="11"/>
  <c r="B186" i="8" s="1"/>
  <c r="B186" i="14" s="1"/>
  <c r="B188" i="11"/>
  <c r="B188" i="8" s="1"/>
  <c r="B188" i="14" s="1"/>
  <c r="B190" i="11"/>
  <c r="B190" i="8" s="1"/>
  <c r="B190" i="14" s="1"/>
  <c r="B192" i="11"/>
  <c r="B192" i="8" s="1"/>
  <c r="B192" i="14" s="1"/>
  <c r="B194" i="11"/>
  <c r="B194" i="8" s="1"/>
  <c r="B194" i="14" s="1"/>
  <c r="B196" i="11"/>
  <c r="B196" i="8" s="1"/>
  <c r="B196" i="14" s="1"/>
  <c r="B198" i="11"/>
  <c r="B198" i="8" s="1"/>
  <c r="B198" i="14" s="1"/>
  <c r="B200" i="11"/>
  <c r="B200" i="8" s="1"/>
  <c r="B200" i="14" s="1"/>
  <c r="B202" i="11"/>
  <c r="B202" i="8" s="1"/>
  <c r="B202" i="14" s="1"/>
  <c r="B204" i="11"/>
  <c r="B204" i="8" s="1"/>
  <c r="B204" i="14" s="1"/>
  <c r="B206" i="11"/>
  <c r="B206" i="8" s="1"/>
  <c r="B206" i="14" s="1"/>
  <c r="B208" i="11"/>
  <c r="B208" i="8" s="1"/>
  <c r="B208" i="14" s="1"/>
  <c r="B210" i="11"/>
  <c r="B210" i="8" s="1"/>
  <c r="B210" i="14" s="1"/>
  <c r="B212" i="11"/>
  <c r="B212" i="8" s="1"/>
  <c r="B212" i="14" s="1"/>
  <c r="B214" i="11"/>
  <c r="B214" i="8" s="1"/>
  <c r="B214" i="14" s="1"/>
  <c r="B216" i="11"/>
  <c r="B216" i="8" s="1"/>
  <c r="B216" i="14" s="1"/>
  <c r="B218" i="11"/>
  <c r="B218" i="8" s="1"/>
  <c r="B218" i="14" s="1"/>
  <c r="B220" i="11"/>
  <c r="B220" i="8" s="1"/>
  <c r="B220" i="14" s="1"/>
  <c r="B222" i="11"/>
  <c r="B222" i="8" s="1"/>
  <c r="B222" i="14" s="1"/>
  <c r="B224" i="11"/>
  <c r="B224" i="8" s="1"/>
  <c r="B224" i="14" s="1"/>
  <c r="B226" i="11"/>
  <c r="B226" i="8"/>
  <c r="B226" i="14" s="1"/>
  <c r="B228" i="11"/>
  <c r="B228" i="8" s="1"/>
  <c r="B228" i="14" s="1"/>
  <c r="B230" i="11"/>
  <c r="B230" i="8" s="1"/>
  <c r="B230" i="14" s="1"/>
  <c r="B232" i="11"/>
  <c r="B232" i="8" s="1"/>
  <c r="B232" i="14" s="1"/>
  <c r="B234" i="11"/>
  <c r="B234" i="8" s="1"/>
  <c r="B234" i="14" s="1"/>
  <c r="B236" i="11"/>
  <c r="B236" i="8" s="1"/>
  <c r="B236" i="14" s="1"/>
  <c r="B238" i="11"/>
  <c r="B238" i="8" s="1"/>
  <c r="B238" i="14" s="1"/>
  <c r="B240" i="11"/>
  <c r="B240" i="8" s="1"/>
  <c r="B240" i="14" s="1"/>
  <c r="B242" i="11"/>
  <c r="B242" i="8" s="1"/>
  <c r="B242" i="14" s="1"/>
  <c r="B244" i="11"/>
  <c r="B244" i="8" s="1"/>
  <c r="B244" i="14" s="1"/>
  <c r="B246" i="11"/>
  <c r="B246" i="8" s="1"/>
  <c r="B246" i="14" s="1"/>
  <c r="B248" i="11"/>
  <c r="B248" i="8" s="1"/>
  <c r="B248" i="14" s="1"/>
  <c r="B250" i="11"/>
  <c r="B250" i="8" s="1"/>
  <c r="B250" i="14" s="1"/>
  <c r="B252" i="11"/>
  <c r="B252" i="8" s="1"/>
  <c r="B252" i="14" s="1"/>
  <c r="B254" i="11"/>
  <c r="B254" i="8" s="1"/>
  <c r="B254" i="14" s="1"/>
  <c r="B256" i="11"/>
  <c r="B256" i="8" s="1"/>
  <c r="B256" i="14" s="1"/>
  <c r="B258" i="11"/>
  <c r="B258" i="8" s="1"/>
  <c r="B258" i="14" s="1"/>
  <c r="B260" i="11"/>
  <c r="B260" i="8" s="1"/>
  <c r="B260" i="14" s="1"/>
  <c r="B262" i="11"/>
  <c r="B262" i="8" s="1"/>
  <c r="B262" i="14" s="1"/>
  <c r="B264" i="11"/>
  <c r="B264" i="8" s="1"/>
  <c r="B264" i="14" s="1"/>
  <c r="B266" i="11"/>
  <c r="B266" i="8" s="1"/>
  <c r="B266" i="14" s="1"/>
  <c r="B268" i="11"/>
  <c r="B268" i="8" s="1"/>
  <c r="B268" i="14" s="1"/>
  <c r="B270" i="11"/>
  <c r="B270" i="8" s="1"/>
  <c r="B270" i="14" s="1"/>
  <c r="B272" i="11"/>
  <c r="B272" i="8" s="1"/>
  <c r="B272" i="14" s="1"/>
  <c r="B274" i="11"/>
  <c r="B274" i="8" s="1"/>
  <c r="B274" i="14" s="1"/>
  <c r="B276" i="11"/>
  <c r="B276" i="8"/>
  <c r="B276" i="14" s="1"/>
  <c r="B278" i="11"/>
  <c r="B278" i="8" s="1"/>
  <c r="B278" i="14" s="1"/>
  <c r="B280" i="11"/>
  <c r="B280" i="8"/>
  <c r="B280" i="14" s="1"/>
  <c r="B282" i="11"/>
  <c r="B282" i="8" s="1"/>
  <c r="B282" i="14" s="1"/>
  <c r="B284" i="11"/>
  <c r="B284" i="8" s="1"/>
  <c r="B284" i="14" s="1"/>
  <c r="B286" i="11"/>
  <c r="B286" i="8" s="1"/>
  <c r="B286" i="14" s="1"/>
  <c r="B288" i="11"/>
  <c r="B288" i="8" s="1"/>
  <c r="B288" i="14" s="1"/>
  <c r="B290" i="11"/>
  <c r="B290" i="8" s="1"/>
  <c r="B290" i="14" s="1"/>
  <c r="B292" i="11"/>
  <c r="B292" i="8" s="1"/>
  <c r="B292" i="14" s="1"/>
  <c r="B294" i="11"/>
  <c r="B294" i="8" s="1"/>
  <c r="B294" i="14" s="1"/>
  <c r="B296" i="11"/>
  <c r="B296" i="8" s="1"/>
  <c r="B296" i="14" s="1"/>
  <c r="B298" i="11"/>
  <c r="B298" i="8"/>
  <c r="B298" i="14" s="1"/>
  <c r="B300" i="11"/>
  <c r="B300" i="8" s="1"/>
  <c r="B300" i="14" s="1"/>
  <c r="B302" i="11"/>
  <c r="B302" i="8" s="1"/>
  <c r="B302" i="14" s="1"/>
  <c r="B304" i="11"/>
  <c r="B304" i="8" s="1"/>
  <c r="B304" i="14" s="1"/>
  <c r="B306" i="11"/>
  <c r="B306" i="8" s="1"/>
  <c r="B306" i="14" s="1"/>
  <c r="B308" i="11"/>
  <c r="B308" i="8" s="1"/>
  <c r="B308" i="14" s="1"/>
  <c r="B310" i="11"/>
  <c r="B310" i="8" s="1"/>
  <c r="B310" i="14" s="1"/>
  <c r="B312" i="11"/>
  <c r="B312" i="8" s="1"/>
  <c r="B312" i="14" s="1"/>
  <c r="B314" i="11"/>
  <c r="B314" i="8" s="1"/>
  <c r="B314" i="14" s="1"/>
  <c r="B316" i="11"/>
  <c r="B316" i="8" s="1"/>
  <c r="B316" i="14" s="1"/>
  <c r="B318" i="11"/>
  <c r="B318" i="8" s="1"/>
  <c r="B318" i="14" s="1"/>
  <c r="B320" i="11"/>
  <c r="B320" i="8" s="1"/>
  <c r="B320" i="14" s="1"/>
  <c r="B322" i="11"/>
  <c r="B322" i="8" s="1"/>
  <c r="B322" i="14" s="1"/>
  <c r="B324" i="11"/>
  <c r="B324" i="8" s="1"/>
  <c r="B324" i="14" s="1"/>
  <c r="B326" i="11"/>
  <c r="B326" i="8" s="1"/>
  <c r="B326" i="14" s="1"/>
  <c r="B328" i="11"/>
  <c r="B328" i="8" s="1"/>
  <c r="B328" i="14" s="1"/>
  <c r="B330" i="11"/>
  <c r="B330" i="8" s="1"/>
  <c r="B330" i="14" s="1"/>
  <c r="B332" i="11"/>
  <c r="B332" i="8" s="1"/>
  <c r="B332" i="14" s="1"/>
  <c r="B334" i="11"/>
  <c r="B334" i="8" s="1"/>
  <c r="B334" i="14" s="1"/>
  <c r="B336" i="11"/>
  <c r="B336" i="8" s="1"/>
  <c r="B336" i="14" s="1"/>
  <c r="B338" i="11"/>
  <c r="B338" i="8"/>
  <c r="B338" i="14" s="1"/>
  <c r="B340" i="11"/>
  <c r="B340" i="8" s="1"/>
  <c r="B340" i="14" s="1"/>
  <c r="B342" i="11"/>
  <c r="B342" i="8" s="1"/>
  <c r="B342" i="14" s="1"/>
  <c r="B344" i="11"/>
  <c r="B344" i="8" s="1"/>
  <c r="B344" i="14" s="1"/>
  <c r="B346" i="11"/>
  <c r="B346" i="8" s="1"/>
  <c r="B346" i="14" s="1"/>
  <c r="B348" i="11"/>
  <c r="B348" i="8" s="1"/>
  <c r="B348" i="14" s="1"/>
  <c r="B350" i="11"/>
  <c r="B350" i="8" s="1"/>
  <c r="B350" i="14" s="1"/>
  <c r="B352" i="11"/>
  <c r="B352" i="8" s="1"/>
  <c r="B352" i="14" s="1"/>
  <c r="B354" i="11"/>
  <c r="B354" i="8" s="1"/>
  <c r="B354" i="14" s="1"/>
  <c r="B356" i="11"/>
  <c r="B356" i="8" s="1"/>
  <c r="B356" i="14" s="1"/>
  <c r="B358" i="11"/>
  <c r="B358" i="8" s="1"/>
  <c r="B358" i="14" s="1"/>
  <c r="B360" i="11"/>
  <c r="B360" i="8" s="1"/>
  <c r="B360" i="14" s="1"/>
  <c r="B362" i="11"/>
  <c r="B362" i="8" s="1"/>
  <c r="B362" i="14" s="1"/>
  <c r="B364" i="11"/>
  <c r="B364" i="8" s="1"/>
  <c r="B364" i="14" s="1"/>
  <c r="B366" i="11"/>
  <c r="B366" i="8" s="1"/>
  <c r="B366" i="14" s="1"/>
  <c r="B368" i="11"/>
  <c r="B368" i="8" s="1"/>
  <c r="B368" i="14" s="1"/>
  <c r="B370" i="11"/>
  <c r="B370" i="8" s="1"/>
  <c r="B370" i="14" s="1"/>
  <c r="B372" i="11"/>
  <c r="B372" i="8" s="1"/>
  <c r="B372" i="14" s="1"/>
  <c r="B374" i="11"/>
  <c r="B374" i="8" s="1"/>
  <c r="B374" i="14" s="1"/>
  <c r="B376" i="11"/>
  <c r="B376" i="8" s="1"/>
  <c r="B376" i="14" s="1"/>
  <c r="B378" i="11"/>
  <c r="B378" i="8" s="1"/>
  <c r="B378" i="14" s="1"/>
  <c r="B380" i="11"/>
  <c r="B380" i="8" s="1"/>
  <c r="B380" i="14" s="1"/>
  <c r="B382" i="11"/>
  <c r="B382" i="8" s="1"/>
  <c r="B382" i="14" s="1"/>
  <c r="B384" i="11"/>
  <c r="B384" i="8" s="1"/>
  <c r="B384" i="14" s="1"/>
  <c r="B386" i="11"/>
  <c r="B386" i="8" s="1"/>
  <c r="B386" i="14" s="1"/>
  <c r="B388" i="11"/>
  <c r="B388" i="8" s="1"/>
  <c r="B388" i="14" s="1"/>
  <c r="B390" i="11"/>
  <c r="B390" i="8" s="1"/>
  <c r="B390" i="14" s="1"/>
  <c r="B392" i="11"/>
  <c r="B392" i="8" s="1"/>
  <c r="B392" i="14" s="1"/>
  <c r="B394" i="11"/>
  <c r="B394" i="8" s="1"/>
  <c r="B394" i="14" s="1"/>
  <c r="B396" i="11"/>
  <c r="B396" i="8" s="1"/>
  <c r="B396" i="14" s="1"/>
  <c r="B398" i="11"/>
  <c r="B398" i="8" s="1"/>
  <c r="B398" i="14" s="1"/>
  <c r="B400" i="11"/>
  <c r="B400" i="8" s="1"/>
  <c r="B400" i="14" s="1"/>
  <c r="B402" i="11"/>
  <c r="B402" i="8" s="1"/>
  <c r="B402" i="14" s="1"/>
  <c r="B404" i="11"/>
  <c r="B404" i="8" s="1"/>
  <c r="B404" i="14" s="1"/>
  <c r="B406" i="11"/>
  <c r="B406" i="8" s="1"/>
  <c r="B406" i="14" s="1"/>
  <c r="B408" i="11"/>
  <c r="B408" i="8" s="1"/>
  <c r="B408" i="14" s="1"/>
  <c r="B410" i="11"/>
  <c r="B410" i="8" s="1"/>
  <c r="B410" i="14" s="1"/>
  <c r="B412" i="11"/>
  <c r="B412" i="8" s="1"/>
  <c r="B412" i="14" s="1"/>
  <c r="B414" i="11"/>
  <c r="B414" i="8" s="1"/>
  <c r="B414" i="14" s="1"/>
  <c r="B416" i="11"/>
  <c r="B416" i="8" s="1"/>
  <c r="B416" i="14" s="1"/>
  <c r="B418" i="11"/>
  <c r="B418" i="8" s="1"/>
  <c r="B418" i="14" s="1"/>
  <c r="B420" i="11"/>
  <c r="B420" i="8" s="1"/>
  <c r="B420" i="14" s="1"/>
  <c r="B422" i="11"/>
  <c r="B422" i="8" s="1"/>
  <c r="B422" i="14" s="1"/>
  <c r="B424" i="11"/>
  <c r="B424" i="8" s="1"/>
  <c r="B424" i="14" s="1"/>
  <c r="B426" i="11"/>
  <c r="B426" i="8" s="1"/>
  <c r="B426" i="14" s="1"/>
  <c r="B428" i="11"/>
  <c r="B428" i="8" s="1"/>
  <c r="B428" i="14" s="1"/>
  <c r="B430" i="11"/>
  <c r="B430" i="8" s="1"/>
  <c r="B430" i="14" s="1"/>
  <c r="B432" i="11"/>
  <c r="B432" i="8"/>
  <c r="B432" i="14" s="1"/>
  <c r="B434" i="11"/>
  <c r="B434" i="8" s="1"/>
  <c r="B434" i="14" s="1"/>
  <c r="B436" i="11"/>
  <c r="B436" i="8" s="1"/>
  <c r="B436" i="14" s="1"/>
  <c r="B438" i="11"/>
  <c r="B438" i="8" s="1"/>
  <c r="B438" i="14" s="1"/>
  <c r="B440" i="11"/>
  <c r="B440" i="8" s="1"/>
  <c r="B440" i="14" s="1"/>
  <c r="B442" i="11"/>
  <c r="B442" i="8" s="1"/>
  <c r="B442" i="14" s="1"/>
  <c r="B444" i="11"/>
  <c r="B444" i="8" s="1"/>
  <c r="B444" i="14" s="1"/>
  <c r="B446" i="11"/>
  <c r="B446" i="8" s="1"/>
  <c r="B446" i="14" s="1"/>
  <c r="B448" i="11"/>
  <c r="B448" i="8" s="1"/>
  <c r="B448" i="14" s="1"/>
  <c r="B450" i="11"/>
  <c r="B450" i="8" s="1"/>
  <c r="B450" i="14" s="1"/>
  <c r="B452" i="11"/>
  <c r="B452" i="8" s="1"/>
  <c r="B452" i="14" s="1"/>
  <c r="B454" i="11"/>
  <c r="B454" i="8" s="1"/>
  <c r="B454" i="14" s="1"/>
  <c r="B456" i="11"/>
  <c r="B456" i="8" s="1"/>
  <c r="B456" i="14" s="1"/>
  <c r="B458" i="11"/>
  <c r="B458" i="8"/>
  <c r="B458" i="14" s="1"/>
  <c r="B460" i="11"/>
  <c r="B460" i="8" s="1"/>
  <c r="B460" i="14" s="1"/>
  <c r="B462" i="11"/>
  <c r="B462" i="8" s="1"/>
  <c r="B462" i="14" s="1"/>
  <c r="B464" i="11"/>
  <c r="B464" i="8" s="1"/>
  <c r="B464" i="14" s="1"/>
  <c r="B466" i="11"/>
  <c r="B466" i="8" s="1"/>
  <c r="B466" i="14" s="1"/>
  <c r="B468" i="11"/>
  <c r="B468" i="8" s="1"/>
  <c r="B468" i="14" s="1"/>
  <c r="B470" i="11"/>
  <c r="B470" i="8" s="1"/>
  <c r="B470" i="14" s="1"/>
  <c r="B472" i="11"/>
  <c r="B472" i="8" s="1"/>
  <c r="B472" i="14" s="1"/>
  <c r="B474" i="11"/>
  <c r="B474" i="8" s="1"/>
  <c r="B474" i="14" s="1"/>
  <c r="B476" i="11"/>
  <c r="B476" i="8" s="1"/>
  <c r="B476" i="14" s="1"/>
  <c r="B478" i="11"/>
  <c r="B478" i="8" s="1"/>
  <c r="B478" i="14" s="1"/>
  <c r="B480" i="11"/>
  <c r="B480" i="8" s="1"/>
  <c r="B480" i="14" s="1"/>
  <c r="B482" i="11"/>
  <c r="B482" i="8" s="1"/>
  <c r="B482" i="14" s="1"/>
  <c r="B484" i="11"/>
  <c r="B484" i="8" s="1"/>
  <c r="B484" i="14" s="1"/>
  <c r="B486" i="11"/>
  <c r="B486" i="8" s="1"/>
  <c r="B486" i="14" s="1"/>
  <c r="B488" i="11"/>
  <c r="B488" i="8" s="1"/>
  <c r="B488" i="14" s="1"/>
  <c r="B490" i="11"/>
  <c r="B490" i="8" s="1"/>
  <c r="B490" i="14" s="1"/>
  <c r="B492" i="11"/>
  <c r="B492" i="8" s="1"/>
  <c r="B492" i="14" s="1"/>
  <c r="C4" i="3"/>
  <c r="C4" i="4" s="1"/>
  <c r="C4" i="5" s="1"/>
  <c r="C4" i="9" s="1"/>
  <c r="D502" i="3"/>
  <c r="D497" i="3"/>
  <c r="D495" i="3"/>
  <c r="D495" i="4" s="1"/>
  <c r="D495" i="5" s="1"/>
  <c r="D495" i="9" s="1"/>
  <c r="D481" i="3"/>
  <c r="D479" i="3"/>
  <c r="D463" i="3"/>
  <c r="D447" i="3"/>
  <c r="D447" i="4" s="1"/>
  <c r="D447" i="5" s="1"/>
  <c r="D447" i="9" s="1"/>
  <c r="D433" i="3"/>
  <c r="D431" i="3"/>
  <c r="D431" i="4" s="1"/>
  <c r="D417" i="3"/>
  <c r="D415" i="3"/>
  <c r="D401" i="3"/>
  <c r="D399" i="3"/>
  <c r="D383" i="3"/>
  <c r="D367" i="3"/>
  <c r="D351" i="3"/>
  <c r="D351" i="4" s="1"/>
  <c r="D351" i="5" s="1"/>
  <c r="D351" i="9" s="1"/>
  <c r="D351" i="10" s="1"/>
  <c r="D335" i="3"/>
  <c r="D319" i="3"/>
  <c r="D303" i="3"/>
  <c r="D303" i="4" s="1"/>
  <c r="D303" i="5" s="1"/>
  <c r="D303" i="9" s="1"/>
  <c r="D303" i="11" s="1"/>
  <c r="D303" i="8" s="1"/>
  <c r="O303" i="8" s="1"/>
  <c r="D287" i="3"/>
  <c r="D287" i="4" s="1"/>
  <c r="D271" i="3"/>
  <c r="D255" i="3"/>
  <c r="D255" i="4" s="1"/>
  <c r="D255" i="5" s="1"/>
  <c r="D255" i="9" s="1"/>
  <c r="D239" i="3"/>
  <c r="D223" i="3"/>
  <c r="D223" i="4" s="1"/>
  <c r="D223" i="5" s="1"/>
  <c r="D223" i="9" s="1"/>
  <c r="D207" i="3"/>
  <c r="D191" i="3"/>
  <c r="D175" i="3"/>
  <c r="D175" i="4" s="1"/>
  <c r="D175" i="5" s="1"/>
  <c r="D175" i="9" s="1"/>
  <c r="D175" i="10" s="1"/>
  <c r="C501" i="3"/>
  <c r="C501" i="4" s="1"/>
  <c r="C501" i="5" s="1"/>
  <c r="C501" i="9" s="1"/>
  <c r="D489" i="3"/>
  <c r="D489" i="4" s="1"/>
  <c r="D489" i="5" s="1"/>
  <c r="D489" i="9" s="1"/>
  <c r="D489" i="10" s="1"/>
  <c r="D487" i="3"/>
  <c r="D487" i="4" s="1"/>
  <c r="D487" i="5" s="1"/>
  <c r="D487" i="9" s="1"/>
  <c r="D487" i="10" s="1"/>
  <c r="D471" i="3"/>
  <c r="D471" i="4" s="1"/>
  <c r="D471" i="5" s="1"/>
  <c r="D471" i="9" s="1"/>
  <c r="D471" i="10" s="1"/>
  <c r="D455" i="3"/>
  <c r="D441" i="3"/>
  <c r="D441" i="4" s="1"/>
  <c r="D441" i="5" s="1"/>
  <c r="D441" i="9" s="1"/>
  <c r="D439" i="3"/>
  <c r="D439" i="4" s="1"/>
  <c r="D439" i="5" s="1"/>
  <c r="D439" i="9" s="1"/>
  <c r="D425" i="3"/>
  <c r="D423" i="3"/>
  <c r="D423" i="4" s="1"/>
  <c r="D407" i="3"/>
  <c r="D391" i="3"/>
  <c r="D377" i="3"/>
  <c r="D377" i="4" s="1"/>
  <c r="D377" i="5" s="1"/>
  <c r="D377" i="9" s="1"/>
  <c r="D377" i="11" s="1"/>
  <c r="D377" i="8" s="1"/>
  <c r="D375" i="3"/>
  <c r="D359" i="3"/>
  <c r="D359" i="4" s="1"/>
  <c r="D359" i="5" s="1"/>
  <c r="D359" i="9" s="1"/>
  <c r="D359" i="11" s="1"/>
  <c r="D343" i="3"/>
  <c r="D327" i="3"/>
  <c r="D327" i="4" s="1"/>
  <c r="D327" i="5" s="1"/>
  <c r="D327" i="9" s="1"/>
  <c r="D327" i="10" s="1"/>
  <c r="D314" i="3"/>
  <c r="D311" i="3"/>
  <c r="D311" i="4" s="1"/>
  <c r="D311" i="5" s="1"/>
  <c r="D311" i="9" s="1"/>
  <c r="D311" i="11" s="1"/>
  <c r="G311" i="11" s="1"/>
  <c r="D295" i="3"/>
  <c r="D295" i="4" s="1"/>
  <c r="D295" i="5" s="1"/>
  <c r="D295" i="9" s="1"/>
  <c r="D295" i="10" s="1"/>
  <c r="D279" i="3"/>
  <c r="D263" i="3"/>
  <c r="D263" i="4" s="1"/>
  <c r="D263" i="5" s="1"/>
  <c r="D263" i="9" s="1"/>
  <c r="D247" i="3"/>
  <c r="D247" i="4" s="1"/>
  <c r="D247" i="5" s="1"/>
  <c r="D247" i="9" s="1"/>
  <c r="D247" i="11" s="1"/>
  <c r="D247" i="8" s="1"/>
  <c r="O247" i="8" s="1"/>
  <c r="D231" i="3"/>
  <c r="D231" i="4" s="1"/>
  <c r="D231" i="5" s="1"/>
  <c r="D231" i="9" s="1"/>
  <c r="D231" i="10" s="1"/>
  <c r="D215" i="3"/>
  <c r="D199" i="3"/>
  <c r="D183" i="3"/>
  <c r="D183" i="4" s="1"/>
  <c r="D183" i="5" s="1"/>
  <c r="D183" i="9" s="1"/>
  <c r="D167" i="3"/>
  <c r="D151" i="3"/>
  <c r="D135" i="3"/>
  <c r="D135" i="4" s="1"/>
  <c r="D135" i="5" s="1"/>
  <c r="D135" i="9" s="1"/>
  <c r="D119" i="3"/>
  <c r="D119" i="4" s="1"/>
  <c r="D119" i="5" s="1"/>
  <c r="D119" i="9" s="1"/>
  <c r="D119" i="11" s="1"/>
  <c r="G119" i="11" s="1"/>
  <c r="D103" i="3"/>
  <c r="D87" i="3"/>
  <c r="D71" i="3"/>
  <c r="D71" i="4" s="1"/>
  <c r="D71" i="5" s="1"/>
  <c r="D71" i="9" s="1"/>
  <c r="D55" i="3"/>
  <c r="D55" i="4" s="1"/>
  <c r="D55" i="5" s="1"/>
  <c r="D55" i="9" s="1"/>
  <c r="D43" i="3"/>
  <c r="D35" i="3"/>
  <c r="D35" i="4" s="1"/>
  <c r="D35" i="5" s="1"/>
  <c r="D35" i="9" s="1"/>
  <c r="D31" i="3"/>
  <c r="D27" i="3"/>
  <c r="D15" i="3"/>
  <c r="D159" i="3"/>
  <c r="D143" i="3"/>
  <c r="D127" i="3"/>
  <c r="D127" i="4" s="1"/>
  <c r="D127" i="5" s="1"/>
  <c r="D127" i="9" s="1"/>
  <c r="D111" i="3"/>
  <c r="D111" i="4" s="1"/>
  <c r="D111" i="5" s="1"/>
  <c r="D111" i="9" s="1"/>
  <c r="D95" i="3"/>
  <c r="D79" i="3"/>
  <c r="D79" i="4" s="1"/>
  <c r="D79" i="5" s="1"/>
  <c r="D79" i="9" s="1"/>
  <c r="D79" i="10" s="1"/>
  <c r="D63" i="3"/>
  <c r="D63" i="4" s="1"/>
  <c r="D63" i="5" s="1"/>
  <c r="D63" i="9" s="1"/>
  <c r="D63" i="10" s="1"/>
  <c r="D47" i="3"/>
  <c r="D47" i="4" s="1"/>
  <c r="D47" i="5" s="1"/>
  <c r="D47" i="9" s="1"/>
  <c r="D47" i="10" s="1"/>
  <c r="D23" i="3"/>
  <c r="D23" i="4" s="1"/>
  <c r="D23" i="5" s="1"/>
  <c r="D23" i="9" s="1"/>
  <c r="D21" i="3"/>
  <c r="D19" i="3"/>
  <c r="D19" i="4" s="1"/>
  <c r="D19" i="5" s="1"/>
  <c r="D19" i="9" s="1"/>
  <c r="D9" i="3"/>
  <c r="I5" i="3"/>
  <c r="I7" i="3"/>
  <c r="B495" i="11"/>
  <c r="B495" i="8" s="1"/>
  <c r="B495" i="14" s="1"/>
  <c r="B497" i="11"/>
  <c r="B497" i="8" s="1"/>
  <c r="B497" i="14" s="1"/>
  <c r="B499" i="11"/>
  <c r="B499" i="8" s="1"/>
  <c r="B499" i="14" s="1"/>
  <c r="B501" i="11"/>
  <c r="B501" i="8" s="1"/>
  <c r="B501" i="14" s="1"/>
  <c r="B503" i="11"/>
  <c r="B503" i="8" s="1"/>
  <c r="B503" i="14" s="1"/>
  <c r="B494" i="11"/>
  <c r="B494" i="8" s="1"/>
  <c r="B494" i="14" s="1"/>
  <c r="B496" i="11"/>
  <c r="B496" i="8" s="1"/>
  <c r="B496" i="14" s="1"/>
  <c r="B498" i="11"/>
  <c r="B498" i="8" s="1"/>
  <c r="B498" i="14" s="1"/>
  <c r="B500" i="11"/>
  <c r="B500" i="8" s="1"/>
  <c r="B500" i="14" s="1"/>
  <c r="B502" i="11"/>
  <c r="B502" i="8" s="1"/>
  <c r="B502" i="14" s="1"/>
  <c r="B7" i="11"/>
  <c r="B7" i="8" s="1"/>
  <c r="B7" i="14" s="1"/>
  <c r="B9" i="11"/>
  <c r="B9" i="8" s="1"/>
  <c r="B9" i="14" s="1"/>
  <c r="B11" i="11"/>
  <c r="B11" i="8" s="1"/>
  <c r="B11" i="14" s="1"/>
  <c r="B13" i="11"/>
  <c r="B13" i="8" s="1"/>
  <c r="B13" i="14" s="1"/>
  <c r="B15" i="11"/>
  <c r="B15" i="8" s="1"/>
  <c r="B15" i="14" s="1"/>
  <c r="B17" i="11"/>
  <c r="B17" i="8" s="1"/>
  <c r="B17" i="14" s="1"/>
  <c r="B19" i="11"/>
  <c r="B19" i="8" s="1"/>
  <c r="B19" i="14" s="1"/>
  <c r="B21" i="11"/>
  <c r="B21" i="8" s="1"/>
  <c r="B21" i="14" s="1"/>
  <c r="B23" i="11"/>
  <c r="B23" i="8" s="1"/>
  <c r="B23" i="14" s="1"/>
  <c r="B25" i="11"/>
  <c r="B25" i="8" s="1"/>
  <c r="B25" i="14" s="1"/>
  <c r="B27" i="11"/>
  <c r="B27" i="8" s="1"/>
  <c r="B27" i="14" s="1"/>
  <c r="B29" i="11"/>
  <c r="B29" i="8" s="1"/>
  <c r="B29" i="14" s="1"/>
  <c r="B31" i="11"/>
  <c r="B31" i="8" s="1"/>
  <c r="B31" i="14" s="1"/>
  <c r="B33" i="11"/>
  <c r="B33" i="8" s="1"/>
  <c r="B33" i="14" s="1"/>
  <c r="B35" i="11"/>
  <c r="B35" i="8" s="1"/>
  <c r="B35" i="14" s="1"/>
  <c r="B37" i="11"/>
  <c r="B37" i="8" s="1"/>
  <c r="B37" i="14" s="1"/>
  <c r="B39" i="11"/>
  <c r="B39" i="8" s="1"/>
  <c r="B39" i="14" s="1"/>
  <c r="B41" i="11"/>
  <c r="B41" i="8" s="1"/>
  <c r="B41" i="14" s="1"/>
  <c r="B43" i="11"/>
  <c r="B43" i="8" s="1"/>
  <c r="B43" i="14" s="1"/>
  <c r="B45" i="11"/>
  <c r="B45" i="8" s="1"/>
  <c r="B45" i="14" s="1"/>
  <c r="B47" i="11"/>
  <c r="B47" i="8" s="1"/>
  <c r="B47" i="14" s="1"/>
  <c r="B49" i="11"/>
  <c r="B49" i="8"/>
  <c r="B49" i="14" s="1"/>
  <c r="B51" i="11"/>
  <c r="B51" i="8" s="1"/>
  <c r="B51" i="14" s="1"/>
  <c r="B53" i="11"/>
  <c r="B53" i="8" s="1"/>
  <c r="B53" i="14" s="1"/>
  <c r="B55" i="11"/>
  <c r="B55" i="8" s="1"/>
  <c r="B55" i="14" s="1"/>
  <c r="B57" i="11"/>
  <c r="B57" i="8" s="1"/>
  <c r="B57" i="14" s="1"/>
  <c r="B59" i="11"/>
  <c r="B59" i="8" s="1"/>
  <c r="B59" i="14" s="1"/>
  <c r="B61" i="11"/>
  <c r="B61" i="8" s="1"/>
  <c r="B61" i="14" s="1"/>
  <c r="B63" i="11"/>
  <c r="B63" i="8" s="1"/>
  <c r="B63" i="14" s="1"/>
  <c r="B65" i="11"/>
  <c r="B65" i="8" s="1"/>
  <c r="B65" i="14" s="1"/>
  <c r="B67" i="11"/>
  <c r="B67" i="8" s="1"/>
  <c r="B67" i="14" s="1"/>
  <c r="B69" i="11"/>
  <c r="B69" i="8" s="1"/>
  <c r="B69" i="14" s="1"/>
  <c r="B71" i="11"/>
  <c r="B71" i="8" s="1"/>
  <c r="B71" i="14" s="1"/>
  <c r="B73" i="11"/>
  <c r="B73" i="8" s="1"/>
  <c r="B73" i="14" s="1"/>
  <c r="B75" i="11"/>
  <c r="B75" i="8" s="1"/>
  <c r="B75" i="14" s="1"/>
  <c r="B77" i="11"/>
  <c r="B77" i="8" s="1"/>
  <c r="B77" i="14" s="1"/>
  <c r="B79" i="11"/>
  <c r="B79" i="8" s="1"/>
  <c r="B79" i="14" s="1"/>
  <c r="B81" i="11"/>
  <c r="B81" i="8" s="1"/>
  <c r="B81" i="14" s="1"/>
  <c r="B83" i="11"/>
  <c r="B83" i="8" s="1"/>
  <c r="B83" i="14" s="1"/>
  <c r="B85" i="11"/>
  <c r="B85" i="8" s="1"/>
  <c r="B85" i="14" s="1"/>
  <c r="B87" i="11"/>
  <c r="B87" i="8" s="1"/>
  <c r="B87" i="14" s="1"/>
  <c r="B89" i="11"/>
  <c r="B89" i="8" s="1"/>
  <c r="B89" i="14" s="1"/>
  <c r="B91" i="11"/>
  <c r="B91" i="8"/>
  <c r="B91" i="14" s="1"/>
  <c r="B93" i="11"/>
  <c r="B93" i="8" s="1"/>
  <c r="B93" i="14" s="1"/>
  <c r="B95" i="11"/>
  <c r="B95" i="8" s="1"/>
  <c r="B95" i="14" s="1"/>
  <c r="B97" i="11"/>
  <c r="B97" i="8" s="1"/>
  <c r="B97" i="14" s="1"/>
  <c r="B99" i="11"/>
  <c r="B99" i="8" s="1"/>
  <c r="B99" i="14" s="1"/>
  <c r="B101" i="11"/>
  <c r="B101" i="8"/>
  <c r="B101" i="14" s="1"/>
  <c r="B103" i="11"/>
  <c r="B103" i="8" s="1"/>
  <c r="B103" i="14" s="1"/>
  <c r="B105" i="11"/>
  <c r="B105" i="8" s="1"/>
  <c r="B105" i="14" s="1"/>
  <c r="B107" i="11"/>
  <c r="B107" i="8" s="1"/>
  <c r="B107" i="14" s="1"/>
  <c r="B109" i="11"/>
  <c r="B109" i="8" s="1"/>
  <c r="B109" i="14" s="1"/>
  <c r="B111" i="11"/>
  <c r="B111" i="8" s="1"/>
  <c r="B111" i="14" s="1"/>
  <c r="B113" i="11"/>
  <c r="B113" i="8" s="1"/>
  <c r="B113" i="14" s="1"/>
  <c r="B115" i="11"/>
  <c r="B115" i="8" s="1"/>
  <c r="B115" i="14" s="1"/>
  <c r="B117" i="11"/>
  <c r="B117" i="8" s="1"/>
  <c r="B117" i="14" s="1"/>
  <c r="B119" i="11"/>
  <c r="B119" i="8" s="1"/>
  <c r="B119" i="14" s="1"/>
  <c r="B121" i="11"/>
  <c r="B121" i="8" s="1"/>
  <c r="B121" i="14" s="1"/>
  <c r="B123" i="11"/>
  <c r="B123" i="8"/>
  <c r="B123" i="14" s="1"/>
  <c r="B125" i="11"/>
  <c r="B125" i="8" s="1"/>
  <c r="B125" i="14" s="1"/>
  <c r="B127" i="11"/>
  <c r="B127" i="8" s="1"/>
  <c r="B127" i="14" s="1"/>
  <c r="B129" i="11"/>
  <c r="B129" i="8" s="1"/>
  <c r="B129" i="14" s="1"/>
  <c r="B131" i="11"/>
  <c r="B131" i="8" s="1"/>
  <c r="B131" i="14" s="1"/>
  <c r="B133" i="11"/>
  <c r="B133" i="8" s="1"/>
  <c r="B133" i="14" s="1"/>
  <c r="B135" i="11"/>
  <c r="B135" i="8" s="1"/>
  <c r="B135" i="14" s="1"/>
  <c r="B137" i="11"/>
  <c r="B137" i="8" s="1"/>
  <c r="B137" i="14" s="1"/>
  <c r="B139" i="11"/>
  <c r="B139" i="8" s="1"/>
  <c r="B139" i="14" s="1"/>
  <c r="B141" i="11"/>
  <c r="B141" i="8" s="1"/>
  <c r="B141" i="14" s="1"/>
  <c r="B143" i="11"/>
  <c r="B143" i="8" s="1"/>
  <c r="B143" i="14" s="1"/>
  <c r="B145" i="11"/>
  <c r="B145" i="8" s="1"/>
  <c r="B145" i="14" s="1"/>
  <c r="B147" i="11"/>
  <c r="B147" i="8" s="1"/>
  <c r="B147" i="14" s="1"/>
  <c r="B149" i="11"/>
  <c r="B149" i="8" s="1"/>
  <c r="B149" i="14" s="1"/>
  <c r="B151" i="11"/>
  <c r="B151" i="8" s="1"/>
  <c r="B151" i="14" s="1"/>
  <c r="B153" i="11"/>
  <c r="B153" i="8" s="1"/>
  <c r="B153" i="14" s="1"/>
  <c r="B155" i="11"/>
  <c r="B155" i="8" s="1"/>
  <c r="B155" i="14" s="1"/>
  <c r="B157" i="11"/>
  <c r="B157" i="8" s="1"/>
  <c r="B157" i="14" s="1"/>
  <c r="B159" i="11"/>
  <c r="B159" i="8" s="1"/>
  <c r="B159" i="14" s="1"/>
  <c r="B161" i="11"/>
  <c r="B161" i="8" s="1"/>
  <c r="B161" i="14" s="1"/>
  <c r="B163" i="11"/>
  <c r="B163" i="8"/>
  <c r="B163" i="14" s="1"/>
  <c r="B165" i="11"/>
  <c r="B165" i="8" s="1"/>
  <c r="B165" i="14" s="1"/>
  <c r="B167" i="11"/>
  <c r="B167" i="8" s="1"/>
  <c r="B167" i="14" s="1"/>
  <c r="B169" i="11"/>
  <c r="B169" i="8" s="1"/>
  <c r="B169" i="14" s="1"/>
  <c r="B171" i="11"/>
  <c r="B171" i="8" s="1"/>
  <c r="B171" i="14" s="1"/>
  <c r="B173" i="11"/>
  <c r="B173" i="8" s="1"/>
  <c r="B173" i="14" s="1"/>
  <c r="B175" i="11"/>
  <c r="B175" i="8" s="1"/>
  <c r="B175" i="14" s="1"/>
  <c r="B177" i="11"/>
  <c r="B177" i="8" s="1"/>
  <c r="B177" i="14" s="1"/>
  <c r="B179" i="11"/>
  <c r="B179" i="8" s="1"/>
  <c r="B179" i="14" s="1"/>
  <c r="B181" i="11"/>
  <c r="B181" i="8" s="1"/>
  <c r="B181" i="14" s="1"/>
  <c r="B183" i="11"/>
  <c r="B183" i="8" s="1"/>
  <c r="B183" i="14" s="1"/>
  <c r="B185" i="11"/>
  <c r="B185" i="8" s="1"/>
  <c r="B185" i="14" s="1"/>
  <c r="B187" i="11"/>
  <c r="B187" i="8"/>
  <c r="B187" i="14" s="1"/>
  <c r="B189" i="11"/>
  <c r="B189" i="8" s="1"/>
  <c r="B189" i="14" s="1"/>
  <c r="B191" i="11"/>
  <c r="B191" i="8" s="1"/>
  <c r="B191" i="14" s="1"/>
  <c r="B193" i="11"/>
  <c r="B193" i="8" s="1"/>
  <c r="B193" i="14" s="1"/>
  <c r="B195" i="11"/>
  <c r="B195" i="8" s="1"/>
  <c r="B195" i="14" s="1"/>
  <c r="B197" i="11"/>
  <c r="B197" i="8" s="1"/>
  <c r="B197" i="14" s="1"/>
  <c r="B199" i="11"/>
  <c r="B199" i="8" s="1"/>
  <c r="B199" i="14" s="1"/>
  <c r="B201" i="11"/>
  <c r="B201" i="8" s="1"/>
  <c r="B201" i="14" s="1"/>
  <c r="B203" i="11"/>
  <c r="B203" i="8" s="1"/>
  <c r="B203" i="14" s="1"/>
  <c r="B205" i="11"/>
  <c r="B205" i="8" s="1"/>
  <c r="B205" i="14" s="1"/>
  <c r="B207" i="11"/>
  <c r="B207" i="8" s="1"/>
  <c r="B207" i="14" s="1"/>
  <c r="B209" i="11"/>
  <c r="B209" i="8" s="1"/>
  <c r="B209" i="14" s="1"/>
  <c r="B211" i="11"/>
  <c r="B211" i="8" s="1"/>
  <c r="B211" i="14" s="1"/>
  <c r="B213" i="11"/>
  <c r="B213" i="8" s="1"/>
  <c r="B213" i="14" s="1"/>
  <c r="B215" i="11"/>
  <c r="B215" i="8" s="1"/>
  <c r="B215" i="14" s="1"/>
  <c r="B217" i="11"/>
  <c r="B217" i="8" s="1"/>
  <c r="B217" i="14" s="1"/>
  <c r="B219" i="11"/>
  <c r="B219" i="8"/>
  <c r="B219" i="14" s="1"/>
  <c r="B221" i="11"/>
  <c r="B221" i="8" s="1"/>
  <c r="B221" i="14" s="1"/>
  <c r="B223" i="11"/>
  <c r="B223" i="8" s="1"/>
  <c r="B223" i="14" s="1"/>
  <c r="B225" i="11"/>
  <c r="B225" i="8" s="1"/>
  <c r="B225" i="14" s="1"/>
  <c r="B227" i="11"/>
  <c r="B227" i="8" s="1"/>
  <c r="B227" i="14" s="1"/>
  <c r="B229" i="11"/>
  <c r="B229" i="8" s="1"/>
  <c r="B229" i="14" s="1"/>
  <c r="B231" i="11"/>
  <c r="B231" i="8" s="1"/>
  <c r="B231" i="14" s="1"/>
  <c r="B233" i="11"/>
  <c r="B233" i="8" s="1"/>
  <c r="B233" i="14" s="1"/>
  <c r="B235" i="11"/>
  <c r="B235" i="8" s="1"/>
  <c r="B235" i="14" s="1"/>
  <c r="B237" i="11"/>
  <c r="B237" i="8" s="1"/>
  <c r="B237" i="14" s="1"/>
  <c r="B239" i="11"/>
  <c r="B239" i="8" s="1"/>
  <c r="B239" i="14" s="1"/>
  <c r="B241" i="11"/>
  <c r="B241" i="8" s="1"/>
  <c r="B241" i="14" s="1"/>
  <c r="B243" i="11"/>
  <c r="B243" i="8" s="1"/>
  <c r="B243" i="14" s="1"/>
  <c r="B245" i="11"/>
  <c r="B245" i="8" s="1"/>
  <c r="B245" i="14" s="1"/>
  <c r="B247" i="11"/>
  <c r="B247" i="8" s="1"/>
  <c r="B247" i="14" s="1"/>
  <c r="B249" i="11"/>
  <c r="B249" i="8" s="1"/>
  <c r="B249" i="14" s="1"/>
  <c r="B251" i="11"/>
  <c r="B251" i="8" s="1"/>
  <c r="B251" i="14" s="1"/>
  <c r="B253" i="11"/>
  <c r="B253" i="8" s="1"/>
  <c r="B253" i="14" s="1"/>
  <c r="B255" i="11"/>
  <c r="B255" i="8" s="1"/>
  <c r="B255" i="14" s="1"/>
  <c r="B257" i="11"/>
  <c r="B257" i="8" s="1"/>
  <c r="B257" i="14" s="1"/>
  <c r="B259" i="11"/>
  <c r="B259" i="8" s="1"/>
  <c r="B259" i="14" s="1"/>
  <c r="B261" i="11"/>
  <c r="B261" i="8" s="1"/>
  <c r="B261" i="14" s="1"/>
  <c r="B263" i="11"/>
  <c r="B263" i="8" s="1"/>
  <c r="B263" i="14" s="1"/>
  <c r="B265" i="11"/>
  <c r="B265" i="8"/>
  <c r="B265" i="14" s="1"/>
  <c r="B267" i="11"/>
  <c r="B267" i="8" s="1"/>
  <c r="B267" i="14" s="1"/>
  <c r="B269" i="11"/>
  <c r="B269" i="8"/>
  <c r="B269" i="14" s="1"/>
  <c r="B271" i="11"/>
  <c r="B271" i="8" s="1"/>
  <c r="B271" i="14" s="1"/>
  <c r="B273" i="11"/>
  <c r="B273" i="8" s="1"/>
  <c r="B273" i="14" s="1"/>
  <c r="B275" i="11"/>
  <c r="B275" i="8" s="1"/>
  <c r="B275" i="14" s="1"/>
  <c r="B277" i="11"/>
  <c r="B277" i="8" s="1"/>
  <c r="B277" i="14" s="1"/>
  <c r="B279" i="11"/>
  <c r="B279" i="8" s="1"/>
  <c r="B279" i="14" s="1"/>
  <c r="B281" i="11"/>
  <c r="B281" i="8" s="1"/>
  <c r="B281" i="14" s="1"/>
  <c r="B283" i="11"/>
  <c r="B283" i="8" s="1"/>
  <c r="B283" i="14" s="1"/>
  <c r="B285" i="11"/>
  <c r="B285" i="8" s="1"/>
  <c r="B285" i="14" s="1"/>
  <c r="B287" i="11"/>
  <c r="B287" i="8" s="1"/>
  <c r="B287" i="14" s="1"/>
  <c r="B289" i="11"/>
  <c r="B289" i="8" s="1"/>
  <c r="B289" i="14" s="1"/>
  <c r="B291" i="11"/>
  <c r="B291" i="8" s="1"/>
  <c r="B291" i="14" s="1"/>
  <c r="B293" i="11"/>
  <c r="B293" i="8" s="1"/>
  <c r="B293" i="14" s="1"/>
  <c r="B295" i="11"/>
  <c r="B295" i="8" s="1"/>
  <c r="B295" i="14" s="1"/>
  <c r="B297" i="11"/>
  <c r="B297" i="8" s="1"/>
  <c r="B297" i="14" s="1"/>
  <c r="B299" i="11"/>
  <c r="B299" i="8"/>
  <c r="B299" i="14" s="1"/>
  <c r="B301" i="11"/>
  <c r="B301" i="8" s="1"/>
  <c r="B301" i="14" s="1"/>
  <c r="B303" i="11"/>
  <c r="B303" i="8" s="1"/>
  <c r="B303" i="14" s="1"/>
  <c r="B305" i="11"/>
  <c r="B305" i="8" s="1"/>
  <c r="B305" i="14" s="1"/>
  <c r="B307" i="11"/>
  <c r="B307" i="8" s="1"/>
  <c r="B307" i="14" s="1"/>
  <c r="B309" i="11"/>
  <c r="B309" i="8" s="1"/>
  <c r="B309" i="14" s="1"/>
  <c r="B311" i="11"/>
  <c r="B311" i="8" s="1"/>
  <c r="B311" i="14" s="1"/>
  <c r="B313" i="11"/>
  <c r="B313" i="8" s="1"/>
  <c r="B313" i="14" s="1"/>
  <c r="B315" i="11"/>
  <c r="B315" i="8" s="1"/>
  <c r="B315" i="14" s="1"/>
  <c r="B317" i="11"/>
  <c r="B317" i="8" s="1"/>
  <c r="B317" i="14" s="1"/>
  <c r="B319" i="11"/>
  <c r="B319" i="8" s="1"/>
  <c r="B319" i="14" s="1"/>
  <c r="B321" i="11"/>
  <c r="B321" i="8" s="1"/>
  <c r="B321" i="14" s="1"/>
  <c r="B323" i="11"/>
  <c r="B323" i="8" s="1"/>
  <c r="B323" i="14" s="1"/>
  <c r="B325" i="11"/>
  <c r="B325" i="8" s="1"/>
  <c r="B325" i="14" s="1"/>
  <c r="B327" i="11"/>
  <c r="B327" i="8" s="1"/>
  <c r="B327" i="14" s="1"/>
  <c r="B329" i="11"/>
  <c r="B329" i="8" s="1"/>
  <c r="B329" i="14" s="1"/>
  <c r="B331" i="11"/>
  <c r="B331" i="8"/>
  <c r="B331" i="14" s="1"/>
  <c r="B333" i="11"/>
  <c r="B333" i="8" s="1"/>
  <c r="B333" i="14" s="1"/>
  <c r="B335" i="11"/>
  <c r="B335" i="8" s="1"/>
  <c r="B335" i="14" s="1"/>
  <c r="B337" i="11"/>
  <c r="B337" i="8" s="1"/>
  <c r="B337" i="14" s="1"/>
  <c r="B339" i="11"/>
  <c r="B339" i="8" s="1"/>
  <c r="B339" i="14" s="1"/>
  <c r="B341" i="11"/>
  <c r="B341" i="8" s="1"/>
  <c r="B341" i="14" s="1"/>
  <c r="B343" i="11"/>
  <c r="B343" i="8" s="1"/>
  <c r="B343" i="14" s="1"/>
  <c r="B345" i="11"/>
  <c r="B345" i="8" s="1"/>
  <c r="B345" i="14" s="1"/>
  <c r="B347" i="11"/>
  <c r="B347" i="8" s="1"/>
  <c r="B347" i="14" s="1"/>
  <c r="B349" i="11"/>
  <c r="B349" i="8" s="1"/>
  <c r="B349" i="14" s="1"/>
  <c r="B351" i="11"/>
  <c r="B351" i="8" s="1"/>
  <c r="B351" i="14" s="1"/>
  <c r="B353" i="11"/>
  <c r="B353" i="8" s="1"/>
  <c r="B353" i="14" s="1"/>
  <c r="B355" i="11"/>
  <c r="B355" i="8" s="1"/>
  <c r="B355" i="14" s="1"/>
  <c r="B357" i="11"/>
  <c r="B357" i="8" s="1"/>
  <c r="B357" i="14" s="1"/>
  <c r="B359" i="11"/>
  <c r="B359" i="8" s="1"/>
  <c r="B359" i="14" s="1"/>
  <c r="B361" i="11"/>
  <c r="B361" i="8" s="1"/>
  <c r="B361" i="14" s="1"/>
  <c r="B363" i="11"/>
  <c r="B363" i="8" s="1"/>
  <c r="B363" i="14" s="1"/>
  <c r="B365" i="11"/>
  <c r="B365" i="8" s="1"/>
  <c r="B365" i="14" s="1"/>
  <c r="B367" i="11"/>
  <c r="B367" i="8" s="1"/>
  <c r="B367" i="14" s="1"/>
  <c r="B369" i="11"/>
  <c r="B369" i="8" s="1"/>
  <c r="B369" i="14" s="1"/>
  <c r="B371" i="11"/>
  <c r="B371" i="8" s="1"/>
  <c r="B371" i="14" s="1"/>
  <c r="B373" i="11"/>
  <c r="B373" i="8" s="1"/>
  <c r="B373" i="14" s="1"/>
  <c r="B375" i="11"/>
  <c r="B375" i="8" s="1"/>
  <c r="B375" i="14" s="1"/>
  <c r="B377" i="11"/>
  <c r="B377" i="8" s="1"/>
  <c r="B377" i="14" s="1"/>
  <c r="B379" i="11"/>
  <c r="B379" i="8" s="1"/>
  <c r="B379" i="14" s="1"/>
  <c r="B381" i="11"/>
  <c r="B381" i="8" s="1"/>
  <c r="B381" i="14" s="1"/>
  <c r="B383" i="11"/>
  <c r="B383" i="8" s="1"/>
  <c r="B383" i="14" s="1"/>
  <c r="B385" i="11"/>
  <c r="B385" i="8" s="1"/>
  <c r="B385" i="14" s="1"/>
  <c r="B387" i="11"/>
  <c r="B387" i="8" s="1"/>
  <c r="B387" i="14" s="1"/>
  <c r="B389" i="11"/>
  <c r="B389" i="8" s="1"/>
  <c r="B389" i="14" s="1"/>
  <c r="B391" i="11"/>
  <c r="B391" i="8" s="1"/>
  <c r="B391" i="14" s="1"/>
  <c r="B393" i="11"/>
  <c r="B393" i="8" s="1"/>
  <c r="B393" i="14" s="1"/>
  <c r="B395" i="11"/>
  <c r="B395" i="8" s="1"/>
  <c r="B395" i="14" s="1"/>
  <c r="B397" i="11"/>
  <c r="B397" i="8"/>
  <c r="B397" i="14" s="1"/>
  <c r="B399" i="11"/>
  <c r="B399" i="8" s="1"/>
  <c r="B399" i="14" s="1"/>
  <c r="B401" i="11"/>
  <c r="B401" i="8" s="1"/>
  <c r="B401" i="14" s="1"/>
  <c r="B403" i="11"/>
  <c r="B403" i="8"/>
  <c r="B403" i="14" s="1"/>
  <c r="B405" i="11"/>
  <c r="B405" i="8" s="1"/>
  <c r="B405" i="14" s="1"/>
  <c r="B407" i="11"/>
  <c r="B407" i="8" s="1"/>
  <c r="B407" i="14" s="1"/>
  <c r="B409" i="11"/>
  <c r="B409" i="8" s="1"/>
  <c r="B409" i="14" s="1"/>
  <c r="B411" i="11"/>
  <c r="B411" i="8" s="1"/>
  <c r="B411" i="14" s="1"/>
  <c r="B413" i="11"/>
  <c r="B413" i="8" s="1"/>
  <c r="B413" i="14" s="1"/>
  <c r="B415" i="11"/>
  <c r="B415" i="8" s="1"/>
  <c r="B415" i="14" s="1"/>
  <c r="B417" i="11"/>
  <c r="B417" i="8" s="1"/>
  <c r="B417" i="14" s="1"/>
  <c r="B419" i="11"/>
  <c r="B419" i="8" s="1"/>
  <c r="B419" i="14" s="1"/>
  <c r="B421" i="11"/>
  <c r="B421" i="8"/>
  <c r="B421" i="14" s="1"/>
  <c r="B423" i="11"/>
  <c r="B423" i="8" s="1"/>
  <c r="B423" i="14" s="1"/>
  <c r="B425" i="11"/>
  <c r="B425" i="8" s="1"/>
  <c r="B425" i="14" s="1"/>
  <c r="B427" i="11"/>
  <c r="B427" i="8" s="1"/>
  <c r="B427" i="14" s="1"/>
  <c r="B429" i="11"/>
  <c r="B429" i="8" s="1"/>
  <c r="B429" i="14" s="1"/>
  <c r="B431" i="11"/>
  <c r="B431" i="8" s="1"/>
  <c r="B431" i="14" s="1"/>
  <c r="B433" i="11"/>
  <c r="B433" i="8" s="1"/>
  <c r="B433" i="14" s="1"/>
  <c r="B435" i="11"/>
  <c r="B435" i="8" s="1"/>
  <c r="B435" i="14" s="1"/>
  <c r="B437" i="11"/>
  <c r="B437" i="8" s="1"/>
  <c r="B437" i="14" s="1"/>
  <c r="B439" i="11"/>
  <c r="B439" i="8" s="1"/>
  <c r="B439" i="14" s="1"/>
  <c r="B441" i="11"/>
  <c r="B441" i="8" s="1"/>
  <c r="B441" i="14" s="1"/>
  <c r="B443" i="11"/>
  <c r="B443" i="8" s="1"/>
  <c r="B443" i="14" s="1"/>
  <c r="B445" i="11"/>
  <c r="B445" i="8" s="1"/>
  <c r="B445" i="14" s="1"/>
  <c r="B447" i="11"/>
  <c r="B447" i="8" s="1"/>
  <c r="B447" i="14" s="1"/>
  <c r="B449" i="11"/>
  <c r="B449" i="8" s="1"/>
  <c r="B449" i="14" s="1"/>
  <c r="B451" i="11"/>
  <c r="B451" i="8" s="1"/>
  <c r="B451" i="14" s="1"/>
  <c r="B453" i="11"/>
  <c r="B453" i="8" s="1"/>
  <c r="B453" i="14" s="1"/>
  <c r="B455" i="11"/>
  <c r="B455" i="8" s="1"/>
  <c r="B455" i="14" s="1"/>
  <c r="B457" i="11"/>
  <c r="B457" i="8" s="1"/>
  <c r="B457" i="14" s="1"/>
  <c r="B459" i="11"/>
  <c r="B459" i="8" s="1"/>
  <c r="B459" i="14" s="1"/>
  <c r="B461" i="11"/>
  <c r="B461" i="8" s="1"/>
  <c r="B461" i="14" s="1"/>
  <c r="B463" i="11"/>
  <c r="B463" i="8" s="1"/>
  <c r="B463" i="14" s="1"/>
  <c r="B465" i="11"/>
  <c r="B465" i="8" s="1"/>
  <c r="B465" i="14" s="1"/>
  <c r="B467" i="11"/>
  <c r="B467" i="8" s="1"/>
  <c r="B467" i="14" s="1"/>
  <c r="B469" i="11"/>
  <c r="B469" i="8" s="1"/>
  <c r="B469" i="14" s="1"/>
  <c r="B471" i="11"/>
  <c r="B471" i="8" s="1"/>
  <c r="B471" i="14" s="1"/>
  <c r="B473" i="11"/>
  <c r="B473" i="8" s="1"/>
  <c r="B473" i="14" s="1"/>
  <c r="B475" i="11"/>
  <c r="B475" i="8" s="1"/>
  <c r="B475" i="14" s="1"/>
  <c r="B477" i="11"/>
  <c r="B477" i="8" s="1"/>
  <c r="B477" i="14" s="1"/>
  <c r="B479" i="11"/>
  <c r="B479" i="8" s="1"/>
  <c r="B479" i="14" s="1"/>
  <c r="B481" i="11"/>
  <c r="B481" i="8" s="1"/>
  <c r="B481" i="14" s="1"/>
  <c r="B483" i="11"/>
  <c r="B483" i="8" s="1"/>
  <c r="B483" i="14" s="1"/>
  <c r="B485" i="11"/>
  <c r="B485" i="8" s="1"/>
  <c r="B485" i="14" s="1"/>
  <c r="B487" i="11"/>
  <c r="B487" i="8" s="1"/>
  <c r="B487" i="14" s="1"/>
  <c r="B489" i="11"/>
  <c r="B489" i="8" s="1"/>
  <c r="B489" i="14" s="1"/>
  <c r="B491" i="11"/>
  <c r="B491" i="8" s="1"/>
  <c r="B491" i="14" s="1"/>
  <c r="B493" i="11"/>
  <c r="B493" i="8" s="1"/>
  <c r="B493" i="14" s="1"/>
  <c r="F504" i="11"/>
  <c r="Q3" i="2"/>
  <c r="C504" i="3"/>
  <c r="C504" i="10"/>
  <c r="M420" i="8"/>
  <c r="I420" i="4"/>
  <c r="I276" i="4"/>
  <c r="M276" i="8"/>
  <c r="M276" i="2" s="1"/>
  <c r="N276" i="2" s="1"/>
  <c r="I72" i="4"/>
  <c r="M72" i="8"/>
  <c r="M4" i="8"/>
  <c r="M317" i="8"/>
  <c r="I317" i="4"/>
  <c r="M85" i="8"/>
  <c r="I85" i="4"/>
  <c r="I503" i="4"/>
  <c r="M503" i="8"/>
  <c r="M503" i="2" s="1"/>
  <c r="I501" i="4"/>
  <c r="M501" i="8"/>
  <c r="I499" i="4"/>
  <c r="M499" i="8"/>
  <c r="I499" i="5" s="1"/>
  <c r="I497" i="4"/>
  <c r="M497" i="8"/>
  <c r="I495" i="4"/>
  <c r="M495" i="8"/>
  <c r="M495" i="2" s="1"/>
  <c r="I493" i="4"/>
  <c r="M493" i="8"/>
  <c r="I491" i="4"/>
  <c r="M491" i="8"/>
  <c r="I491" i="5" s="1"/>
  <c r="I489" i="4"/>
  <c r="M489" i="8"/>
  <c r="I487" i="4"/>
  <c r="M487" i="8"/>
  <c r="M487" i="2" s="1"/>
  <c r="I485" i="4"/>
  <c r="M485" i="8"/>
  <c r="I483" i="4"/>
  <c r="M483" i="8"/>
  <c r="I483" i="5" s="1"/>
  <c r="I481" i="4"/>
  <c r="M481" i="8"/>
  <c r="I479" i="4"/>
  <c r="M479" i="8"/>
  <c r="M479" i="2" s="1"/>
  <c r="I477" i="4"/>
  <c r="M477" i="8"/>
  <c r="I475" i="4"/>
  <c r="M475" i="8"/>
  <c r="I475" i="5" s="1"/>
  <c r="I473" i="4"/>
  <c r="M473" i="8"/>
  <c r="I471" i="4"/>
  <c r="M471" i="8"/>
  <c r="M471" i="2" s="1"/>
  <c r="I469" i="4"/>
  <c r="M469" i="8"/>
  <c r="I467" i="4"/>
  <c r="M467" i="8"/>
  <c r="I467" i="5" s="1"/>
  <c r="I465" i="4"/>
  <c r="M465" i="8"/>
  <c r="I463" i="4"/>
  <c r="M463" i="8"/>
  <c r="M463" i="2" s="1"/>
  <c r="I461" i="4"/>
  <c r="M461" i="8"/>
  <c r="I459" i="4"/>
  <c r="M459" i="8"/>
  <c r="M459" i="2" s="1"/>
  <c r="N459" i="2" s="1"/>
  <c r="I457" i="4"/>
  <c r="M457" i="8"/>
  <c r="I455" i="4"/>
  <c r="M455" i="8"/>
  <c r="I453" i="4"/>
  <c r="M453" i="8"/>
  <c r="I451" i="4"/>
  <c r="M451" i="8"/>
  <c r="M451" i="2" s="1"/>
  <c r="I449" i="4"/>
  <c r="M449" i="8"/>
  <c r="I447" i="4"/>
  <c r="M447" i="8"/>
  <c r="I445" i="4"/>
  <c r="M445" i="8"/>
  <c r="I443" i="4"/>
  <c r="M443" i="8"/>
  <c r="M443" i="2" s="1"/>
  <c r="I441" i="4"/>
  <c r="M441" i="8"/>
  <c r="I439" i="4"/>
  <c r="M439" i="8"/>
  <c r="I437" i="4"/>
  <c r="M437" i="8"/>
  <c r="I435" i="4"/>
  <c r="M435" i="8"/>
  <c r="M435" i="2" s="1"/>
  <c r="I433" i="4"/>
  <c r="M433" i="8"/>
  <c r="I431" i="4"/>
  <c r="M431" i="8"/>
  <c r="I429" i="4"/>
  <c r="M429" i="8"/>
  <c r="I427" i="4"/>
  <c r="M427" i="8"/>
  <c r="M427" i="2" s="1"/>
  <c r="I425" i="4"/>
  <c r="M425" i="8"/>
  <c r="I423" i="4"/>
  <c r="M423" i="8"/>
  <c r="I421" i="4"/>
  <c r="M421" i="8"/>
  <c r="I421" i="5" s="1"/>
  <c r="I418" i="4"/>
  <c r="M418" i="8"/>
  <c r="M418" i="2" s="1"/>
  <c r="N418" i="2" s="1"/>
  <c r="I416" i="4"/>
  <c r="M416" i="8"/>
  <c r="I416" i="5" s="1"/>
  <c r="I414" i="4"/>
  <c r="M414" i="8"/>
  <c r="I414" i="5" s="1"/>
  <c r="I412" i="4"/>
  <c r="M412" i="8"/>
  <c r="M412" i="2" s="1"/>
  <c r="N412" i="2" s="1"/>
  <c r="I410" i="4"/>
  <c r="M410" i="8"/>
  <c r="I408" i="4"/>
  <c r="M408" i="8"/>
  <c r="I406" i="4"/>
  <c r="M406" i="8"/>
  <c r="I406" i="5" s="1"/>
  <c r="I404" i="4"/>
  <c r="M404" i="8"/>
  <c r="I402" i="4"/>
  <c r="M402" i="8"/>
  <c r="I402" i="5" s="1"/>
  <c r="I400" i="4"/>
  <c r="M400" i="8"/>
  <c r="I398" i="4"/>
  <c r="M398" i="8"/>
  <c r="M398" i="2" s="1"/>
  <c r="N398" i="2" s="1"/>
  <c r="I396" i="4"/>
  <c r="M396" i="8"/>
  <c r="I394" i="4"/>
  <c r="M394" i="8"/>
  <c r="I392" i="4"/>
  <c r="M392" i="8"/>
  <c r="I390" i="4"/>
  <c r="M390" i="8"/>
  <c r="I390" i="5" s="1"/>
  <c r="I388" i="4"/>
  <c r="M388" i="8"/>
  <c r="I386" i="4"/>
  <c r="M386" i="8"/>
  <c r="I384" i="4"/>
  <c r="M384" i="8"/>
  <c r="I382" i="4"/>
  <c r="M382" i="8"/>
  <c r="M382" i="2" s="1"/>
  <c r="N382" i="2" s="1"/>
  <c r="I380" i="4"/>
  <c r="M380" i="8"/>
  <c r="M380" i="2" s="1"/>
  <c r="N380" i="2" s="1"/>
  <c r="I378" i="4"/>
  <c r="M378" i="8"/>
  <c r="M378" i="2" s="1"/>
  <c r="N378" i="2" s="1"/>
  <c r="I376" i="4"/>
  <c r="M376" i="8"/>
  <c r="M376" i="2" s="1"/>
  <c r="N376" i="2" s="1"/>
  <c r="I374" i="4"/>
  <c r="M374" i="8"/>
  <c r="I372" i="4"/>
  <c r="M372" i="8"/>
  <c r="I372" i="5" s="1"/>
  <c r="I370" i="4"/>
  <c r="M370" i="8"/>
  <c r="M370" i="2" s="1"/>
  <c r="N370" i="2" s="1"/>
  <c r="I368" i="4"/>
  <c r="M368" i="8"/>
  <c r="I368" i="5" s="1"/>
  <c r="I366" i="4"/>
  <c r="M366" i="8"/>
  <c r="I366" i="5" s="1"/>
  <c r="I364" i="4"/>
  <c r="M364" i="8"/>
  <c r="I362" i="4"/>
  <c r="M362" i="8"/>
  <c r="I360" i="4"/>
  <c r="M360" i="8"/>
  <c r="I358" i="4"/>
  <c r="M358" i="8"/>
  <c r="M358" i="2" s="1"/>
  <c r="N358" i="2" s="1"/>
  <c r="I356" i="4"/>
  <c r="M356" i="8"/>
  <c r="I354" i="4"/>
  <c r="M354" i="8"/>
  <c r="I352" i="4"/>
  <c r="M352" i="8"/>
  <c r="I350" i="4"/>
  <c r="M350" i="8"/>
  <c r="M350" i="2" s="1"/>
  <c r="N350" i="2" s="1"/>
  <c r="I348" i="4"/>
  <c r="M348" i="8"/>
  <c r="I346" i="4"/>
  <c r="M346" i="8"/>
  <c r="I344" i="4"/>
  <c r="M344" i="8"/>
  <c r="I342" i="4"/>
  <c r="M342" i="8"/>
  <c r="I342" i="5" s="1"/>
  <c r="I340" i="4"/>
  <c r="M340" i="8"/>
  <c r="I338" i="4"/>
  <c r="M338" i="8"/>
  <c r="M338" i="2" s="1"/>
  <c r="N338" i="2" s="1"/>
  <c r="I336" i="4"/>
  <c r="M336" i="8"/>
  <c r="I334" i="4"/>
  <c r="M334" i="8"/>
  <c r="I334" i="5" s="1"/>
  <c r="I332" i="4"/>
  <c r="M332" i="8"/>
  <c r="I330" i="4"/>
  <c r="M330" i="8"/>
  <c r="I328" i="4"/>
  <c r="M328" i="8"/>
  <c r="I326" i="4"/>
  <c r="M326" i="8"/>
  <c r="M326" i="2" s="1"/>
  <c r="N326" i="2" s="1"/>
  <c r="I324" i="4"/>
  <c r="M324" i="8"/>
  <c r="I322" i="4"/>
  <c r="M322" i="8"/>
  <c r="I320" i="4"/>
  <c r="M320" i="8"/>
  <c r="I318" i="4"/>
  <c r="M318" i="8"/>
  <c r="M318" i="2" s="1"/>
  <c r="I315" i="4"/>
  <c r="M315" i="8"/>
  <c r="I313" i="4"/>
  <c r="M313" i="8"/>
  <c r="M313" i="2" s="1"/>
  <c r="I311" i="4"/>
  <c r="M311" i="8"/>
  <c r="I309" i="4"/>
  <c r="M309" i="8"/>
  <c r="I307" i="4"/>
  <c r="M307" i="8"/>
  <c r="I305" i="4"/>
  <c r="M305" i="8"/>
  <c r="I305" i="5" s="1"/>
  <c r="I303" i="4"/>
  <c r="M303" i="8"/>
  <c r="I301" i="4"/>
  <c r="M301" i="8"/>
  <c r="M301" i="2" s="1"/>
  <c r="I299" i="4"/>
  <c r="M299" i="8"/>
  <c r="I297" i="4"/>
  <c r="M297" i="8"/>
  <c r="M297" i="2" s="1"/>
  <c r="I295" i="4"/>
  <c r="M295" i="8"/>
  <c r="I293" i="4"/>
  <c r="M293" i="8"/>
  <c r="I291" i="4"/>
  <c r="M291" i="8"/>
  <c r="I291" i="5" s="1"/>
  <c r="I289" i="4"/>
  <c r="M289" i="8"/>
  <c r="I289" i="5" s="1"/>
  <c r="I287" i="4"/>
  <c r="M287" i="8"/>
  <c r="I287" i="5" s="1"/>
  <c r="I285" i="4"/>
  <c r="M285" i="8"/>
  <c r="I285" i="5" s="1"/>
  <c r="I283" i="4"/>
  <c r="M283" i="8"/>
  <c r="M283" i="2" s="1"/>
  <c r="I281" i="4"/>
  <c r="M281" i="8"/>
  <c r="I281" i="5" s="1"/>
  <c r="I279" i="4"/>
  <c r="M279" i="8"/>
  <c r="I277" i="4"/>
  <c r="M277" i="8"/>
  <c r="I277" i="5" s="1"/>
  <c r="I274" i="4"/>
  <c r="M274" i="8"/>
  <c r="I272" i="4"/>
  <c r="M272" i="8"/>
  <c r="I272" i="5" s="1"/>
  <c r="I270" i="4"/>
  <c r="M270" i="8"/>
  <c r="M270" i="2" s="1"/>
  <c r="N270" i="2" s="1"/>
  <c r="I268" i="4"/>
  <c r="M268" i="8"/>
  <c r="I266" i="4"/>
  <c r="M266" i="8"/>
  <c r="M266" i="2" s="1"/>
  <c r="N266" i="2" s="1"/>
  <c r="I264" i="4"/>
  <c r="M264" i="8"/>
  <c r="I262" i="4"/>
  <c r="M262" i="8"/>
  <c r="I262" i="5" s="1"/>
  <c r="I260" i="4"/>
  <c r="M260" i="8"/>
  <c r="I258" i="4"/>
  <c r="M258" i="8"/>
  <c r="M258" i="2" s="1"/>
  <c r="N258" i="2" s="1"/>
  <c r="I256" i="4"/>
  <c r="M256" i="8"/>
  <c r="I254" i="4"/>
  <c r="M254" i="8"/>
  <c r="M254" i="2" s="1"/>
  <c r="N254" i="2" s="1"/>
  <c r="I252" i="4"/>
  <c r="M252" i="8"/>
  <c r="I250" i="4"/>
  <c r="M250" i="8"/>
  <c r="I250" i="5" s="1"/>
  <c r="I248" i="4"/>
  <c r="M248" i="8"/>
  <c r="I246" i="4"/>
  <c r="M246" i="8"/>
  <c r="M246" i="2" s="1"/>
  <c r="N246" i="2" s="1"/>
  <c r="I244" i="4"/>
  <c r="M244" i="8"/>
  <c r="I242" i="4"/>
  <c r="M242" i="8"/>
  <c r="M242" i="2" s="1"/>
  <c r="N242" i="2" s="1"/>
  <c r="I240" i="4"/>
  <c r="M240" i="8"/>
  <c r="I238" i="4"/>
  <c r="M238" i="8"/>
  <c r="M238" i="2" s="1"/>
  <c r="N238" i="2" s="1"/>
  <c r="I236" i="4"/>
  <c r="M236" i="8"/>
  <c r="I234" i="4"/>
  <c r="M234" i="8"/>
  <c r="I234" i="5" s="1"/>
  <c r="I232" i="4"/>
  <c r="M232" i="8"/>
  <c r="I230" i="4"/>
  <c r="M230" i="8"/>
  <c r="I228" i="4"/>
  <c r="M228" i="8"/>
  <c r="I226" i="4"/>
  <c r="M226" i="8"/>
  <c r="I226" i="5" s="1"/>
  <c r="I224" i="4"/>
  <c r="M224" i="8"/>
  <c r="I222" i="4"/>
  <c r="M222" i="8"/>
  <c r="M222" i="2" s="1"/>
  <c r="N222" i="2" s="1"/>
  <c r="I220" i="4"/>
  <c r="M220" i="8"/>
  <c r="I218" i="4"/>
  <c r="M218" i="8"/>
  <c r="M218" i="2" s="1"/>
  <c r="N218" i="2" s="1"/>
  <c r="I216" i="4"/>
  <c r="M216" i="8"/>
  <c r="I214" i="4"/>
  <c r="M214" i="8"/>
  <c r="I212" i="4"/>
  <c r="M212" i="8"/>
  <c r="I210" i="4"/>
  <c r="M210" i="8"/>
  <c r="I210" i="5" s="1"/>
  <c r="I208" i="4"/>
  <c r="M208" i="8"/>
  <c r="I206" i="4"/>
  <c r="M206" i="8"/>
  <c r="M206" i="2" s="1"/>
  <c r="N206" i="2" s="1"/>
  <c r="I204" i="4"/>
  <c r="M204" i="8"/>
  <c r="I202" i="4"/>
  <c r="M202" i="8"/>
  <c r="M202" i="2" s="1"/>
  <c r="N202" i="2" s="1"/>
  <c r="I200" i="4"/>
  <c r="M200" i="8"/>
  <c r="I198" i="4"/>
  <c r="M198" i="8"/>
  <c r="M198" i="2" s="1"/>
  <c r="N198" i="2" s="1"/>
  <c r="I196" i="4"/>
  <c r="M196" i="8"/>
  <c r="I196" i="5" s="1"/>
  <c r="I194" i="4"/>
  <c r="M194" i="8"/>
  <c r="M194" i="2" s="1"/>
  <c r="N194" i="2" s="1"/>
  <c r="I192" i="4"/>
  <c r="M192" i="8"/>
  <c r="I192" i="5" s="1"/>
  <c r="I190" i="4"/>
  <c r="M190" i="8"/>
  <c r="M190" i="2" s="1"/>
  <c r="N190" i="2" s="1"/>
  <c r="I188" i="4"/>
  <c r="M188" i="8"/>
  <c r="M188" i="2" s="1"/>
  <c r="N188" i="2" s="1"/>
  <c r="I186" i="4"/>
  <c r="M186" i="8"/>
  <c r="I186" i="5" s="1"/>
  <c r="I184" i="4"/>
  <c r="M184" i="8"/>
  <c r="M184" i="2" s="1"/>
  <c r="N184" i="2" s="1"/>
  <c r="I182" i="4"/>
  <c r="M182" i="8"/>
  <c r="M182" i="2" s="1"/>
  <c r="N182" i="2" s="1"/>
  <c r="I180" i="4"/>
  <c r="M180" i="8"/>
  <c r="I178" i="4"/>
  <c r="M178" i="8"/>
  <c r="M178" i="2" s="1"/>
  <c r="N178" i="2" s="1"/>
  <c r="I176" i="4"/>
  <c r="M176" i="8"/>
  <c r="I174" i="4"/>
  <c r="M174" i="8"/>
  <c r="M174" i="2" s="1"/>
  <c r="N174" i="2" s="1"/>
  <c r="I172" i="4"/>
  <c r="M172" i="8"/>
  <c r="I170" i="4"/>
  <c r="M170" i="8"/>
  <c r="I170" i="5" s="1"/>
  <c r="I168" i="4"/>
  <c r="M168" i="8"/>
  <c r="I166" i="4"/>
  <c r="M166" i="8"/>
  <c r="I164" i="4"/>
  <c r="M164" i="8"/>
  <c r="I162" i="4"/>
  <c r="M162" i="8"/>
  <c r="I162" i="5" s="1"/>
  <c r="I160" i="4"/>
  <c r="M160" i="8"/>
  <c r="I158" i="4"/>
  <c r="M158" i="8"/>
  <c r="I158" i="5" s="1"/>
  <c r="I156" i="4"/>
  <c r="M156" i="8"/>
  <c r="M156" i="2" s="1"/>
  <c r="N156" i="2" s="1"/>
  <c r="I154" i="4"/>
  <c r="M154" i="8"/>
  <c r="I154" i="5" s="1"/>
  <c r="I152" i="4"/>
  <c r="M152" i="8"/>
  <c r="I150" i="4"/>
  <c r="M150" i="8"/>
  <c r="M150" i="2" s="1"/>
  <c r="N150" i="2" s="1"/>
  <c r="I148" i="4"/>
  <c r="M148" i="8"/>
  <c r="I148" i="5" s="1"/>
  <c r="I146" i="4"/>
  <c r="M146" i="8"/>
  <c r="M146" i="2" s="1"/>
  <c r="I144" i="4"/>
  <c r="M144" i="8"/>
  <c r="I142" i="4"/>
  <c r="M142" i="8"/>
  <c r="M142" i="2" s="1"/>
  <c r="I140" i="4"/>
  <c r="M140" i="8"/>
  <c r="I138" i="4"/>
  <c r="M138" i="8"/>
  <c r="I138" i="5" s="1"/>
  <c r="I136" i="4"/>
  <c r="M136" i="8"/>
  <c r="I134" i="4"/>
  <c r="M134" i="8"/>
  <c r="M134" i="2" s="1"/>
  <c r="N134" i="2" s="1"/>
  <c r="I132" i="4"/>
  <c r="M132" i="8"/>
  <c r="I132" i="5" s="1"/>
  <c r="I130" i="4"/>
  <c r="M130" i="8"/>
  <c r="I130" i="5" s="1"/>
  <c r="I128" i="4"/>
  <c r="M128" i="8"/>
  <c r="M128" i="2" s="1"/>
  <c r="N128" i="2" s="1"/>
  <c r="I126" i="4"/>
  <c r="M126" i="8"/>
  <c r="I126" i="5" s="1"/>
  <c r="I124" i="4"/>
  <c r="M124" i="8"/>
  <c r="I122" i="4"/>
  <c r="M122" i="8"/>
  <c r="M122" i="2" s="1"/>
  <c r="N122" i="2" s="1"/>
  <c r="I120" i="4"/>
  <c r="M120" i="8"/>
  <c r="I118" i="4"/>
  <c r="M118" i="8"/>
  <c r="I116" i="4"/>
  <c r="M116" i="8"/>
  <c r="I114" i="4"/>
  <c r="M114" i="8"/>
  <c r="M114" i="2" s="1"/>
  <c r="N114" i="2" s="1"/>
  <c r="I112" i="4"/>
  <c r="M112" i="8"/>
  <c r="I110" i="4"/>
  <c r="M110" i="8"/>
  <c r="I108" i="4"/>
  <c r="M108" i="8"/>
  <c r="I106" i="4"/>
  <c r="M106" i="8"/>
  <c r="I106" i="5" s="1"/>
  <c r="I104" i="4"/>
  <c r="M104" i="8"/>
  <c r="I102" i="4"/>
  <c r="M102" i="8"/>
  <c r="I102" i="5" s="1"/>
  <c r="I100" i="4"/>
  <c r="M100" i="8"/>
  <c r="I98" i="4"/>
  <c r="M98" i="8"/>
  <c r="M98" i="2" s="1"/>
  <c r="N98" i="2" s="1"/>
  <c r="I96" i="4"/>
  <c r="M96" i="8"/>
  <c r="I94" i="4"/>
  <c r="M94" i="8"/>
  <c r="I94" i="5" s="1"/>
  <c r="I92" i="4"/>
  <c r="M92" i="8"/>
  <c r="I90" i="4"/>
  <c r="M90" i="8"/>
  <c r="I88" i="4"/>
  <c r="M88" i="8"/>
  <c r="I86" i="4"/>
  <c r="M86" i="8"/>
  <c r="I86" i="5" s="1"/>
  <c r="M83" i="8"/>
  <c r="I83" i="4"/>
  <c r="M81" i="8"/>
  <c r="M81" i="2" s="1"/>
  <c r="I81" i="4"/>
  <c r="M79" i="8"/>
  <c r="I79" i="4"/>
  <c r="M77" i="8"/>
  <c r="M77" i="2" s="1"/>
  <c r="I77" i="4"/>
  <c r="M75" i="8"/>
  <c r="I75" i="4"/>
  <c r="M73" i="8"/>
  <c r="M73" i="2" s="1"/>
  <c r="I73" i="4"/>
  <c r="M70" i="8"/>
  <c r="I70" i="4"/>
  <c r="M68" i="8"/>
  <c r="I68" i="5" s="1"/>
  <c r="I68" i="4"/>
  <c r="M66" i="8"/>
  <c r="I66" i="4"/>
  <c r="M64" i="8"/>
  <c r="M64" i="2" s="1"/>
  <c r="N64" i="2" s="1"/>
  <c r="I64" i="4"/>
  <c r="M62" i="8"/>
  <c r="I62" i="4"/>
  <c r="M60" i="8"/>
  <c r="I60" i="5" s="1"/>
  <c r="I60" i="4"/>
  <c r="M58" i="8"/>
  <c r="I58" i="4"/>
  <c r="M56" i="8"/>
  <c r="I56" i="5" s="1"/>
  <c r="I56" i="4"/>
  <c r="I54" i="4"/>
  <c r="M54" i="8"/>
  <c r="I52" i="4"/>
  <c r="M52" i="8"/>
  <c r="M52" i="2" s="1"/>
  <c r="N52" i="2" s="1"/>
  <c r="I50" i="4"/>
  <c r="M50" i="8"/>
  <c r="I48" i="4"/>
  <c r="M48" i="8"/>
  <c r="I46" i="4"/>
  <c r="M46" i="8"/>
  <c r="I44" i="4"/>
  <c r="M44" i="8"/>
  <c r="M44" i="2" s="1"/>
  <c r="N44" i="2" s="1"/>
  <c r="I42" i="4"/>
  <c r="M42" i="8"/>
  <c r="I40" i="4"/>
  <c r="M40" i="8"/>
  <c r="M40" i="2" s="1"/>
  <c r="N40" i="2" s="1"/>
  <c r="I38" i="4"/>
  <c r="M38" i="8"/>
  <c r="I36" i="4"/>
  <c r="M36" i="8"/>
  <c r="I36" i="5" s="1"/>
  <c r="I34" i="4"/>
  <c r="M34" i="8"/>
  <c r="I32" i="4"/>
  <c r="M32" i="8"/>
  <c r="M32" i="2" s="1"/>
  <c r="N32" i="2" s="1"/>
  <c r="I30" i="4"/>
  <c r="M30" i="8"/>
  <c r="I28" i="4"/>
  <c r="M28" i="8"/>
  <c r="M28" i="2" s="1"/>
  <c r="N28" i="2" s="1"/>
  <c r="I26" i="4"/>
  <c r="M26" i="8"/>
  <c r="I24" i="4"/>
  <c r="M24" i="8"/>
  <c r="I24" i="5" s="1"/>
  <c r="I22" i="4"/>
  <c r="M22" i="8"/>
  <c r="I20" i="4"/>
  <c r="M20" i="8"/>
  <c r="M20" i="2" s="1"/>
  <c r="I18" i="4"/>
  <c r="M18" i="8"/>
  <c r="I16" i="4"/>
  <c r="M16" i="8"/>
  <c r="I16" i="5" s="1"/>
  <c r="I14" i="4"/>
  <c r="M14" i="8"/>
  <c r="M14" i="2" s="1"/>
  <c r="N14" i="2" s="1"/>
  <c r="I12" i="4"/>
  <c r="M12" i="8"/>
  <c r="I10" i="4"/>
  <c r="M10" i="8"/>
  <c r="I8" i="4"/>
  <c r="M8" i="8"/>
  <c r="M8" i="2" s="1"/>
  <c r="N8" i="2" s="1"/>
  <c r="I6" i="4"/>
  <c r="M6" i="8"/>
  <c r="I502" i="4"/>
  <c r="M502" i="8"/>
  <c r="I500" i="4"/>
  <c r="M500" i="8"/>
  <c r="I500" i="5" s="1"/>
  <c r="I498" i="4"/>
  <c r="M498" i="8"/>
  <c r="I496" i="4"/>
  <c r="M496" i="8"/>
  <c r="I496" i="5" s="1"/>
  <c r="I494" i="4"/>
  <c r="M494" i="8"/>
  <c r="I492" i="4"/>
  <c r="M492" i="8"/>
  <c r="M492" i="2" s="1"/>
  <c r="N492" i="2" s="1"/>
  <c r="I490" i="4"/>
  <c r="M490" i="8"/>
  <c r="I490" i="5" s="1"/>
  <c r="I488" i="4"/>
  <c r="M488" i="8"/>
  <c r="I488" i="5" s="1"/>
  <c r="I486" i="4"/>
  <c r="M486" i="8"/>
  <c r="I484" i="4"/>
  <c r="M484" i="8"/>
  <c r="M484" i="2" s="1"/>
  <c r="N484" i="2" s="1"/>
  <c r="I482" i="4"/>
  <c r="M482" i="8"/>
  <c r="M482" i="2" s="1"/>
  <c r="N482" i="2" s="1"/>
  <c r="I480" i="4"/>
  <c r="M480" i="8"/>
  <c r="M480" i="2" s="1"/>
  <c r="N480" i="2" s="1"/>
  <c r="I478" i="4"/>
  <c r="M478" i="8"/>
  <c r="I476" i="4"/>
  <c r="M476" i="8"/>
  <c r="M476" i="2" s="1"/>
  <c r="N476" i="2" s="1"/>
  <c r="I474" i="4"/>
  <c r="M474" i="8"/>
  <c r="I472" i="4"/>
  <c r="M472" i="8"/>
  <c r="M472" i="2" s="1"/>
  <c r="N472" i="2" s="1"/>
  <c r="I470" i="4"/>
  <c r="M470" i="8"/>
  <c r="I468" i="4"/>
  <c r="M468" i="8"/>
  <c r="M468" i="2" s="1"/>
  <c r="N468" i="2" s="1"/>
  <c r="I466" i="4"/>
  <c r="M466" i="8"/>
  <c r="M466" i="2" s="1"/>
  <c r="N466" i="2" s="1"/>
  <c r="I464" i="4"/>
  <c r="M464" i="8"/>
  <c r="M464" i="2" s="1"/>
  <c r="N464" i="2" s="1"/>
  <c r="I462" i="4"/>
  <c r="M462" i="8"/>
  <c r="I460" i="4"/>
  <c r="M460" i="8"/>
  <c r="M460" i="2" s="1"/>
  <c r="N460" i="2" s="1"/>
  <c r="I458" i="4"/>
  <c r="M458" i="8"/>
  <c r="I456" i="4"/>
  <c r="M456" i="8"/>
  <c r="I456" i="5" s="1"/>
  <c r="I454" i="4"/>
  <c r="M454" i="8"/>
  <c r="I452" i="4"/>
  <c r="M452" i="8"/>
  <c r="I452" i="5" s="1"/>
  <c r="I450" i="4"/>
  <c r="M450" i="8"/>
  <c r="I448" i="4"/>
  <c r="M448" i="8"/>
  <c r="M448" i="2" s="1"/>
  <c r="N448" i="2" s="1"/>
  <c r="I446" i="4"/>
  <c r="M446" i="8"/>
  <c r="I444" i="4"/>
  <c r="M444" i="8"/>
  <c r="M444" i="2" s="1"/>
  <c r="N444" i="2" s="1"/>
  <c r="I442" i="4"/>
  <c r="M442" i="8"/>
  <c r="I442" i="5" s="1"/>
  <c r="I440" i="4"/>
  <c r="M440" i="8"/>
  <c r="M440" i="2" s="1"/>
  <c r="N440" i="2" s="1"/>
  <c r="I438" i="4"/>
  <c r="M438" i="8"/>
  <c r="I438" i="5" s="1"/>
  <c r="I436" i="4"/>
  <c r="M436" i="8"/>
  <c r="I436" i="5" s="1"/>
  <c r="I434" i="4"/>
  <c r="M434" i="8"/>
  <c r="I432" i="4"/>
  <c r="M432" i="8"/>
  <c r="M432" i="2" s="1"/>
  <c r="N432" i="2" s="1"/>
  <c r="I430" i="4"/>
  <c r="M430" i="8"/>
  <c r="I428" i="4"/>
  <c r="M428" i="8"/>
  <c r="M428" i="2" s="1"/>
  <c r="N428" i="2" s="1"/>
  <c r="I426" i="4"/>
  <c r="M426" i="8"/>
  <c r="I424" i="4"/>
  <c r="M424" i="8"/>
  <c r="M424" i="2" s="1"/>
  <c r="N424" i="2" s="1"/>
  <c r="I422" i="4"/>
  <c r="M422" i="8"/>
  <c r="I419" i="4"/>
  <c r="M419" i="8"/>
  <c r="I419" i="5" s="1"/>
  <c r="I417" i="4"/>
  <c r="M417" i="8"/>
  <c r="I415" i="4"/>
  <c r="M415" i="8"/>
  <c r="M415" i="2" s="1"/>
  <c r="I413" i="4"/>
  <c r="M413" i="8"/>
  <c r="I411" i="4"/>
  <c r="M411" i="8"/>
  <c r="M411" i="2" s="1"/>
  <c r="I409" i="4"/>
  <c r="M409" i="8"/>
  <c r="I407" i="4"/>
  <c r="M407" i="8"/>
  <c r="I405" i="4"/>
  <c r="M405" i="8"/>
  <c r="I403" i="4"/>
  <c r="M403" i="8"/>
  <c r="M403" i="2" s="1"/>
  <c r="I401" i="4"/>
  <c r="M401" i="8"/>
  <c r="I401" i="5" s="1"/>
  <c r="I399" i="4"/>
  <c r="M399" i="8"/>
  <c r="M399" i="2" s="1"/>
  <c r="I397" i="4"/>
  <c r="M397" i="8"/>
  <c r="I395" i="4"/>
  <c r="M395" i="8"/>
  <c r="I393" i="4"/>
  <c r="M393" i="8"/>
  <c r="I391" i="4"/>
  <c r="M391" i="8"/>
  <c r="M391" i="2" s="1"/>
  <c r="I389" i="4"/>
  <c r="M389" i="8"/>
  <c r="I387" i="4"/>
  <c r="M387" i="8"/>
  <c r="I385" i="4"/>
  <c r="M385" i="8"/>
  <c r="I383" i="4"/>
  <c r="M383" i="8"/>
  <c r="M383" i="2" s="1"/>
  <c r="I381" i="4"/>
  <c r="M381" i="8"/>
  <c r="I379" i="4"/>
  <c r="M379" i="8"/>
  <c r="M379" i="2" s="1"/>
  <c r="I377" i="4"/>
  <c r="M377" i="8"/>
  <c r="I375" i="4"/>
  <c r="M375" i="8"/>
  <c r="I373" i="4"/>
  <c r="M373" i="8"/>
  <c r="I371" i="4"/>
  <c r="M371" i="8"/>
  <c r="I371" i="5" s="1"/>
  <c r="I369" i="4"/>
  <c r="M369" i="8"/>
  <c r="I369" i="5" s="1"/>
  <c r="I367" i="4"/>
  <c r="M367" i="8"/>
  <c r="M367" i="2" s="1"/>
  <c r="I365" i="4"/>
  <c r="M365" i="8"/>
  <c r="I363" i="4"/>
  <c r="M363" i="8"/>
  <c r="I363" i="5" s="1"/>
  <c r="I361" i="4"/>
  <c r="M361" i="8"/>
  <c r="I359" i="4"/>
  <c r="M359" i="8"/>
  <c r="M359" i="2" s="1"/>
  <c r="I357" i="4"/>
  <c r="M357" i="8"/>
  <c r="I355" i="4"/>
  <c r="M355" i="8"/>
  <c r="I355" i="5" s="1"/>
  <c r="I353" i="4"/>
  <c r="M353" i="8"/>
  <c r="I351" i="4"/>
  <c r="M351" i="8"/>
  <c r="I351" i="5" s="1"/>
  <c r="I349" i="4"/>
  <c r="M349" i="8"/>
  <c r="I347" i="4"/>
  <c r="M347" i="8"/>
  <c r="M347" i="2" s="1"/>
  <c r="I345" i="4"/>
  <c r="M345" i="8"/>
  <c r="I343" i="4"/>
  <c r="M343" i="8"/>
  <c r="I341" i="4"/>
  <c r="M341" i="8"/>
  <c r="I339" i="4"/>
  <c r="M339" i="8"/>
  <c r="I339" i="5" s="1"/>
  <c r="I337" i="4"/>
  <c r="M337" i="8"/>
  <c r="I335" i="4"/>
  <c r="M335" i="8"/>
  <c r="M335" i="2" s="1"/>
  <c r="I333" i="4"/>
  <c r="M333" i="8"/>
  <c r="I331" i="4"/>
  <c r="M331" i="8"/>
  <c r="I331" i="5" s="1"/>
  <c r="I329" i="4"/>
  <c r="M329" i="8"/>
  <c r="M329" i="2" s="1"/>
  <c r="I327" i="4"/>
  <c r="M327" i="8"/>
  <c r="I325" i="4"/>
  <c r="M325" i="8"/>
  <c r="M325" i="2" s="1"/>
  <c r="I323" i="4"/>
  <c r="M323" i="8"/>
  <c r="I323" i="5" s="1"/>
  <c r="I321" i="4"/>
  <c r="M321" i="8"/>
  <c r="I321" i="5" s="1"/>
  <c r="I319" i="4"/>
  <c r="M319" i="8"/>
  <c r="I319" i="5" s="1"/>
  <c r="I316" i="4"/>
  <c r="M316" i="8"/>
  <c r="I316" i="5" s="1"/>
  <c r="I314" i="4"/>
  <c r="M314" i="8"/>
  <c r="M314" i="2" s="1"/>
  <c r="N314" i="2" s="1"/>
  <c r="I312" i="4"/>
  <c r="M312" i="8"/>
  <c r="I312" i="5" s="1"/>
  <c r="I310" i="4"/>
  <c r="M310" i="8"/>
  <c r="I308" i="4"/>
  <c r="M308" i="8"/>
  <c r="M308" i="2" s="1"/>
  <c r="N308" i="2" s="1"/>
  <c r="I306" i="4"/>
  <c r="M306" i="8"/>
  <c r="I306" i="5" s="1"/>
  <c r="I304" i="4"/>
  <c r="M304" i="8"/>
  <c r="I304" i="5" s="1"/>
  <c r="I302" i="4"/>
  <c r="M302" i="8"/>
  <c r="I300" i="4"/>
  <c r="M300" i="8"/>
  <c r="I298" i="4"/>
  <c r="M298" i="8"/>
  <c r="I296" i="4"/>
  <c r="M296" i="8"/>
  <c r="M296" i="2" s="1"/>
  <c r="N296" i="2" s="1"/>
  <c r="I294" i="4"/>
  <c r="M294" i="8"/>
  <c r="I292" i="4"/>
  <c r="M292" i="8"/>
  <c r="M292" i="2" s="1"/>
  <c r="N292" i="2" s="1"/>
  <c r="I290" i="4"/>
  <c r="M290" i="8"/>
  <c r="I290" i="5" s="1"/>
  <c r="I288" i="4"/>
  <c r="M288" i="8"/>
  <c r="I288" i="5" s="1"/>
  <c r="I286" i="4"/>
  <c r="M286" i="8"/>
  <c r="M286" i="2" s="1"/>
  <c r="N286" i="2" s="1"/>
  <c r="I284" i="4"/>
  <c r="M284" i="8"/>
  <c r="I282" i="4"/>
  <c r="K282" i="4" s="1"/>
  <c r="M282" i="8"/>
  <c r="M282" i="2" s="1"/>
  <c r="I280" i="4"/>
  <c r="M280" i="8"/>
  <c r="M280" i="2" s="1"/>
  <c r="N280" i="2" s="1"/>
  <c r="I278" i="4"/>
  <c r="K278" i="4" s="1"/>
  <c r="M278" i="8"/>
  <c r="I275" i="4"/>
  <c r="M275" i="8"/>
  <c r="M275" i="2" s="1"/>
  <c r="I273" i="4"/>
  <c r="M273" i="8"/>
  <c r="I271" i="4"/>
  <c r="M271" i="8"/>
  <c r="M271" i="2" s="1"/>
  <c r="I269" i="4"/>
  <c r="M269" i="8"/>
  <c r="I267" i="4"/>
  <c r="M267" i="8"/>
  <c r="M267" i="2" s="1"/>
  <c r="I265" i="4"/>
  <c r="M265" i="8"/>
  <c r="I265" i="5" s="1"/>
  <c r="I263" i="4"/>
  <c r="M263" i="8"/>
  <c r="M263" i="2" s="1"/>
  <c r="I261" i="4"/>
  <c r="M261" i="8"/>
  <c r="I259" i="4"/>
  <c r="M259" i="8"/>
  <c r="M259" i="2" s="1"/>
  <c r="I257" i="4"/>
  <c r="M257" i="8"/>
  <c r="M257" i="2" s="1"/>
  <c r="I255" i="4"/>
  <c r="M255" i="8"/>
  <c r="M255" i="2" s="1"/>
  <c r="I253" i="4"/>
  <c r="M253" i="8"/>
  <c r="I253" i="5" s="1"/>
  <c r="I251" i="4"/>
  <c r="M251" i="8"/>
  <c r="M251" i="2" s="1"/>
  <c r="I249" i="4"/>
  <c r="M249" i="8"/>
  <c r="I249" i="5" s="1"/>
  <c r="I247" i="4"/>
  <c r="M247" i="8"/>
  <c r="I245" i="4"/>
  <c r="M245" i="8"/>
  <c r="I243" i="4"/>
  <c r="M243" i="8"/>
  <c r="M243" i="2" s="1"/>
  <c r="I241" i="4"/>
  <c r="M241" i="8"/>
  <c r="M241" i="2" s="1"/>
  <c r="I239" i="4"/>
  <c r="M239" i="8"/>
  <c r="I237" i="4"/>
  <c r="M237" i="8"/>
  <c r="I235" i="4"/>
  <c r="M235" i="8"/>
  <c r="I233" i="4"/>
  <c r="M233" i="8"/>
  <c r="I231" i="4"/>
  <c r="M231" i="8"/>
  <c r="I231" i="5" s="1"/>
  <c r="I229" i="4"/>
  <c r="M229" i="8"/>
  <c r="I227" i="4"/>
  <c r="M227" i="8"/>
  <c r="M227" i="2" s="1"/>
  <c r="I225" i="4"/>
  <c r="M225" i="8"/>
  <c r="I223" i="4"/>
  <c r="M223" i="8"/>
  <c r="I223" i="5" s="1"/>
  <c r="I221" i="4"/>
  <c r="M221" i="8"/>
  <c r="M221" i="2" s="1"/>
  <c r="I219" i="4"/>
  <c r="M219" i="8"/>
  <c r="M219" i="2" s="1"/>
  <c r="I217" i="4"/>
  <c r="M217" i="8"/>
  <c r="I215" i="4"/>
  <c r="M215" i="8"/>
  <c r="I215" i="5" s="1"/>
  <c r="I213" i="4"/>
  <c r="M213" i="8"/>
  <c r="I211" i="4"/>
  <c r="M211" i="8"/>
  <c r="M211" i="2" s="1"/>
  <c r="I209" i="4"/>
  <c r="M209" i="8"/>
  <c r="M209" i="2" s="1"/>
  <c r="I207" i="4"/>
  <c r="M207" i="8"/>
  <c r="I205" i="4"/>
  <c r="M205" i="8"/>
  <c r="I203" i="4"/>
  <c r="M203" i="8"/>
  <c r="I201" i="4"/>
  <c r="M201" i="8"/>
  <c r="M201" i="2" s="1"/>
  <c r="I199" i="4"/>
  <c r="M199" i="8"/>
  <c r="I199" i="5" s="1"/>
  <c r="I197" i="4"/>
  <c r="M197" i="8"/>
  <c r="I195" i="4"/>
  <c r="M195" i="8"/>
  <c r="M195" i="2" s="1"/>
  <c r="N195" i="2" s="1"/>
  <c r="I193" i="4"/>
  <c r="M193" i="8"/>
  <c r="M193" i="2" s="1"/>
  <c r="I191" i="4"/>
  <c r="M191" i="8"/>
  <c r="I191" i="5" s="1"/>
  <c r="I189" i="4"/>
  <c r="M189" i="8"/>
  <c r="M189" i="2" s="1"/>
  <c r="I187" i="4"/>
  <c r="M187" i="8"/>
  <c r="M185" i="8"/>
  <c r="I185" i="5" s="1"/>
  <c r="I185" i="4"/>
  <c r="M183" i="8"/>
  <c r="M183" i="2" s="1"/>
  <c r="I183" i="4"/>
  <c r="M181" i="8"/>
  <c r="I181" i="4"/>
  <c r="M179" i="8"/>
  <c r="I179" i="5" s="1"/>
  <c r="I179" i="4"/>
  <c r="M177" i="8"/>
  <c r="I177" i="4"/>
  <c r="M175" i="8"/>
  <c r="M175" i="2" s="1"/>
  <c r="I175" i="4"/>
  <c r="M173" i="8"/>
  <c r="I173" i="4"/>
  <c r="M171" i="8"/>
  <c r="M171" i="2" s="1"/>
  <c r="I171" i="4"/>
  <c r="M169" i="8"/>
  <c r="I169" i="4"/>
  <c r="M167" i="8"/>
  <c r="I167" i="4"/>
  <c r="M165" i="8"/>
  <c r="I165" i="4"/>
  <c r="M163" i="8"/>
  <c r="I163" i="5" s="1"/>
  <c r="I163" i="4"/>
  <c r="M161" i="8"/>
  <c r="I161" i="5" s="1"/>
  <c r="I161" i="4"/>
  <c r="M159" i="8"/>
  <c r="M159" i="2" s="1"/>
  <c r="I159" i="4"/>
  <c r="M157" i="8"/>
  <c r="I157" i="4"/>
  <c r="M155" i="8"/>
  <c r="M155" i="2" s="1"/>
  <c r="I155" i="4"/>
  <c r="M153" i="8"/>
  <c r="I153" i="4"/>
  <c r="M151" i="8"/>
  <c r="I151" i="4"/>
  <c r="M149" i="8"/>
  <c r="I149" i="4"/>
  <c r="M147" i="8"/>
  <c r="I147" i="5" s="1"/>
  <c r="I147" i="4"/>
  <c r="M145" i="8"/>
  <c r="I145" i="4"/>
  <c r="M143" i="8"/>
  <c r="I143" i="5" s="1"/>
  <c r="I143" i="4"/>
  <c r="M141" i="8"/>
  <c r="I141" i="4"/>
  <c r="M139" i="8"/>
  <c r="M139" i="2" s="1"/>
  <c r="I139" i="4"/>
  <c r="M137" i="8"/>
  <c r="M137" i="2" s="1"/>
  <c r="I137" i="4"/>
  <c r="M135" i="8"/>
  <c r="M135" i="2" s="1"/>
  <c r="I135" i="4"/>
  <c r="M133" i="8"/>
  <c r="I133" i="4"/>
  <c r="M131" i="8"/>
  <c r="M131" i="2" s="1"/>
  <c r="I131" i="4"/>
  <c r="M129" i="8"/>
  <c r="I129" i="5" s="1"/>
  <c r="I129" i="4"/>
  <c r="M127" i="8"/>
  <c r="M127" i="2" s="1"/>
  <c r="I127" i="4"/>
  <c r="M125" i="8"/>
  <c r="I125" i="5" s="1"/>
  <c r="I125" i="4"/>
  <c r="M123" i="8"/>
  <c r="M123" i="2" s="1"/>
  <c r="I123" i="4"/>
  <c r="M121" i="8"/>
  <c r="I121" i="4"/>
  <c r="M119" i="8"/>
  <c r="M119" i="2" s="1"/>
  <c r="I119" i="4"/>
  <c r="M117" i="8"/>
  <c r="I117" i="4"/>
  <c r="M115" i="8"/>
  <c r="I115" i="5" s="1"/>
  <c r="I115" i="4"/>
  <c r="M113" i="8"/>
  <c r="I113" i="4"/>
  <c r="M111" i="8"/>
  <c r="I111" i="5" s="1"/>
  <c r="I111" i="4"/>
  <c r="M109" i="8"/>
  <c r="I109" i="4"/>
  <c r="M107" i="8"/>
  <c r="M107" i="2" s="1"/>
  <c r="I107" i="4"/>
  <c r="M105" i="8"/>
  <c r="M105" i="2" s="1"/>
  <c r="I105" i="4"/>
  <c r="M103" i="8"/>
  <c r="I103" i="5" s="1"/>
  <c r="I103" i="4"/>
  <c r="M101" i="8"/>
  <c r="I101" i="4"/>
  <c r="M99" i="8"/>
  <c r="I99" i="5" s="1"/>
  <c r="I99" i="4"/>
  <c r="M97" i="8"/>
  <c r="I97" i="5" s="1"/>
  <c r="I97" i="4"/>
  <c r="M95" i="8"/>
  <c r="I95" i="5" s="1"/>
  <c r="I95" i="4"/>
  <c r="M93" i="8"/>
  <c r="I93" i="4"/>
  <c r="M91" i="8"/>
  <c r="M91" i="2" s="1"/>
  <c r="I91" i="4"/>
  <c r="M89" i="8"/>
  <c r="M89" i="2" s="1"/>
  <c r="I89" i="4"/>
  <c r="M87" i="8"/>
  <c r="I87" i="5" s="1"/>
  <c r="I87" i="4"/>
  <c r="I84" i="4"/>
  <c r="M84" i="8"/>
  <c r="M84" i="2" s="1"/>
  <c r="N84" i="2" s="1"/>
  <c r="I82" i="4"/>
  <c r="M82" i="8"/>
  <c r="I82" i="5" s="1"/>
  <c r="I80" i="4"/>
  <c r="M80" i="8"/>
  <c r="M80" i="2" s="1"/>
  <c r="N80" i="2" s="1"/>
  <c r="I78" i="4"/>
  <c r="M78" i="8"/>
  <c r="I76" i="4"/>
  <c r="M76" i="8"/>
  <c r="I76" i="5" s="1"/>
  <c r="I74" i="4"/>
  <c r="M74" i="8"/>
  <c r="I74" i="5" s="1"/>
  <c r="I71" i="4"/>
  <c r="M71" i="8"/>
  <c r="I71" i="5" s="1"/>
  <c r="I69" i="4"/>
  <c r="M69" i="8"/>
  <c r="I67" i="4"/>
  <c r="M67" i="8"/>
  <c r="I67" i="5" s="1"/>
  <c r="I65" i="4"/>
  <c r="M65" i="8"/>
  <c r="I65" i="5" s="1"/>
  <c r="I63" i="4"/>
  <c r="M63" i="8"/>
  <c r="I63" i="5" s="1"/>
  <c r="I61" i="4"/>
  <c r="M61" i="8"/>
  <c r="I59" i="4"/>
  <c r="M59" i="8"/>
  <c r="I59" i="5" s="1"/>
  <c r="I57" i="4"/>
  <c r="M57" i="8"/>
  <c r="M57" i="2" s="1"/>
  <c r="M55" i="8"/>
  <c r="I55" i="4"/>
  <c r="M53" i="8"/>
  <c r="I53" i="5" s="1"/>
  <c r="I53" i="4"/>
  <c r="M51" i="8"/>
  <c r="I51" i="4"/>
  <c r="M49" i="8"/>
  <c r="M49" i="2" s="1"/>
  <c r="I49" i="4"/>
  <c r="M47" i="8"/>
  <c r="I47" i="4"/>
  <c r="M45" i="8"/>
  <c r="M45" i="2" s="1"/>
  <c r="I45" i="4"/>
  <c r="M43" i="8"/>
  <c r="M43" i="2" s="1"/>
  <c r="I43" i="4"/>
  <c r="M41" i="8"/>
  <c r="M41" i="2" s="1"/>
  <c r="I41" i="4"/>
  <c r="M39" i="8"/>
  <c r="I39" i="4"/>
  <c r="M37" i="8"/>
  <c r="I37" i="5" s="1"/>
  <c r="I37" i="4"/>
  <c r="M35" i="8"/>
  <c r="I35" i="4"/>
  <c r="M33" i="8"/>
  <c r="M33" i="2" s="1"/>
  <c r="I33" i="4"/>
  <c r="K33" i="4" s="1"/>
  <c r="M31" i="8"/>
  <c r="I31" i="5" s="1"/>
  <c r="I31" i="4"/>
  <c r="I29" i="4"/>
  <c r="K29" i="4" s="1"/>
  <c r="M29" i="8"/>
  <c r="I27" i="4"/>
  <c r="M27" i="8"/>
  <c r="I27" i="5" s="1"/>
  <c r="I25" i="4"/>
  <c r="M25" i="8"/>
  <c r="I23" i="4"/>
  <c r="M23" i="8"/>
  <c r="M23" i="2" s="1"/>
  <c r="I21" i="4"/>
  <c r="K21" i="4" s="1"/>
  <c r="M21" i="8"/>
  <c r="M21" i="2" s="1"/>
  <c r="I19" i="4"/>
  <c r="M19" i="8"/>
  <c r="I17" i="4"/>
  <c r="M17" i="8"/>
  <c r="M17" i="2" s="1"/>
  <c r="I15" i="4"/>
  <c r="M15" i="8"/>
  <c r="I15" i="5" s="1"/>
  <c r="I13" i="4"/>
  <c r="K13" i="4" s="1"/>
  <c r="M13" i="8"/>
  <c r="I11" i="4"/>
  <c r="M11" i="8"/>
  <c r="M11" i="2" s="1"/>
  <c r="I9" i="4"/>
  <c r="K9" i="4" s="1"/>
  <c r="M9" i="8"/>
  <c r="I9" i="5" s="1"/>
  <c r="I7" i="4"/>
  <c r="M7" i="8"/>
  <c r="M7" i="2" s="1"/>
  <c r="I5" i="4"/>
  <c r="K5" i="4" s="1"/>
  <c r="M5" i="8"/>
  <c r="I4" i="4"/>
  <c r="E149" i="3"/>
  <c r="E149" i="4" s="1"/>
  <c r="E149" i="5" s="1"/>
  <c r="E149" i="9" s="1"/>
  <c r="E277" i="3"/>
  <c r="E277" i="4" s="1"/>
  <c r="E277" i="5" s="1"/>
  <c r="E277" i="9" s="1"/>
  <c r="E277" i="11" s="1"/>
  <c r="E277" i="8" s="1"/>
  <c r="E277" i="14" s="1"/>
  <c r="E384" i="3"/>
  <c r="E384" i="4" s="1"/>
  <c r="E384" i="5" s="1"/>
  <c r="E384" i="9" s="1"/>
  <c r="E392" i="3"/>
  <c r="E392" i="4" s="1"/>
  <c r="E392" i="5" s="1"/>
  <c r="E392" i="9" s="1"/>
  <c r="E400" i="3"/>
  <c r="E408" i="3"/>
  <c r="E408" i="4" s="1"/>
  <c r="E408" i="5" s="1"/>
  <c r="E408" i="9" s="1"/>
  <c r="E408" i="11" s="1"/>
  <c r="E408" i="8" s="1"/>
  <c r="E416" i="3"/>
  <c r="E416" i="4" s="1"/>
  <c r="E416" i="5" s="1"/>
  <c r="E416" i="9" s="1"/>
  <c r="E416" i="10" s="1"/>
  <c r="E424" i="3"/>
  <c r="E432" i="3"/>
  <c r="E440" i="3"/>
  <c r="E440" i="4" s="1"/>
  <c r="E440" i="5" s="1"/>
  <c r="E440" i="9" s="1"/>
  <c r="E448" i="3"/>
  <c r="E448" i="4" s="1"/>
  <c r="E448" i="5" s="1"/>
  <c r="E448" i="9" s="1"/>
  <c r="E448" i="10" s="1"/>
  <c r="E456" i="3"/>
  <c r="E456" i="4" s="1"/>
  <c r="E456" i="5" s="1"/>
  <c r="E456" i="9" s="1"/>
  <c r="E464" i="3"/>
  <c r="E472" i="3"/>
  <c r="E472" i="4" s="1"/>
  <c r="E472" i="5" s="1"/>
  <c r="E472" i="9" s="1"/>
  <c r="E472" i="11" s="1"/>
  <c r="E472" i="8" s="1"/>
  <c r="E480" i="3"/>
  <c r="E480" i="4" s="1"/>
  <c r="E480" i="5" s="1"/>
  <c r="E480" i="9" s="1"/>
  <c r="E480" i="10" s="1"/>
  <c r="E488" i="3"/>
  <c r="E488" i="4" s="1"/>
  <c r="E488" i="5" s="1"/>
  <c r="E488" i="9" s="1"/>
  <c r="E496" i="3"/>
  <c r="E6" i="3"/>
  <c r="E6" i="4" s="1"/>
  <c r="E6" i="5" s="1"/>
  <c r="E6" i="9" s="1"/>
  <c r="E16" i="3"/>
  <c r="E16" i="4" s="1"/>
  <c r="E16" i="5" s="1"/>
  <c r="E16" i="9" s="1"/>
  <c r="E59" i="3"/>
  <c r="E59" i="4" s="1"/>
  <c r="E59" i="5" s="1"/>
  <c r="E59" i="9" s="1"/>
  <c r="E378" i="3"/>
  <c r="E378" i="4" s="1"/>
  <c r="E378" i="5" s="1"/>
  <c r="E386" i="3"/>
  <c r="E386" i="4" s="1"/>
  <c r="E386" i="5" s="1"/>
  <c r="E394" i="3"/>
  <c r="E394" i="4" s="1"/>
  <c r="E394" i="5" s="1"/>
  <c r="E402" i="3"/>
  <c r="E402" i="4" s="1"/>
  <c r="E402" i="5" s="1"/>
  <c r="E402" i="9" s="1"/>
  <c r="E418" i="3"/>
  <c r="E418" i="4" s="1"/>
  <c r="E418" i="5" s="1"/>
  <c r="E418" i="9" s="1"/>
  <c r="E426" i="3"/>
  <c r="E426" i="4" s="1"/>
  <c r="E426" i="5" s="1"/>
  <c r="E426" i="9" s="1"/>
  <c r="E426" i="10" s="1"/>
  <c r="E434" i="3"/>
  <c r="E434" i="4" s="1"/>
  <c r="E434" i="5" s="1"/>
  <c r="E434" i="9" s="1"/>
  <c r="E434" i="10" s="1"/>
  <c r="E442" i="3"/>
  <c r="E442" i="4" s="1"/>
  <c r="E442" i="5" s="1"/>
  <c r="E450" i="3"/>
  <c r="E450" i="4" s="1"/>
  <c r="E450" i="5" s="1"/>
  <c r="E450" i="9" s="1"/>
  <c r="E450" i="10" s="1"/>
  <c r="E458" i="3"/>
  <c r="E458" i="4" s="1"/>
  <c r="E458" i="5" s="1"/>
  <c r="E466" i="3"/>
  <c r="E466" i="4" s="1"/>
  <c r="E466" i="5" s="1"/>
  <c r="E466" i="9" s="1"/>
  <c r="E474" i="3"/>
  <c r="E474" i="4" s="1"/>
  <c r="E474" i="5" s="1"/>
  <c r="E482" i="3"/>
  <c r="E482" i="4" s="1"/>
  <c r="E482" i="5" s="1"/>
  <c r="E482" i="9" s="1"/>
  <c r="E490" i="3"/>
  <c r="E490" i="4" s="1"/>
  <c r="E490" i="5" s="1"/>
  <c r="E490" i="9" s="1"/>
  <c r="E490" i="11" s="1"/>
  <c r="E490" i="8" s="1"/>
  <c r="E498" i="3"/>
  <c r="E498" i="4" s="1"/>
  <c r="E498" i="5" s="1"/>
  <c r="E498" i="9" s="1"/>
  <c r="B502" i="3"/>
  <c r="B502" i="4" s="1"/>
  <c r="B502" i="5" s="1"/>
  <c r="B500" i="3"/>
  <c r="B500" i="4" s="1"/>
  <c r="B500" i="5" s="1"/>
  <c r="B498" i="3"/>
  <c r="B498" i="4" s="1"/>
  <c r="B498" i="5" s="1"/>
  <c r="B496" i="3"/>
  <c r="B496" i="4" s="1"/>
  <c r="B496" i="5" s="1"/>
  <c r="B494" i="3"/>
  <c r="B494" i="4" s="1"/>
  <c r="B494" i="5" s="1"/>
  <c r="B490" i="3"/>
  <c r="B490" i="4" s="1"/>
  <c r="B490" i="5" s="1"/>
  <c r="B486" i="3"/>
  <c r="B486" i="4" s="1"/>
  <c r="B486" i="5" s="1"/>
  <c r="B482" i="3"/>
  <c r="B482" i="4" s="1"/>
  <c r="B482" i="5" s="1"/>
  <c r="B478" i="3"/>
  <c r="B478" i="4" s="1"/>
  <c r="B478" i="5" s="1"/>
  <c r="B474" i="3"/>
  <c r="B474" i="4" s="1"/>
  <c r="B474" i="5" s="1"/>
  <c r="B470" i="3"/>
  <c r="B470" i="4" s="1"/>
  <c r="B470" i="5" s="1"/>
  <c r="B466" i="3"/>
  <c r="B466" i="4" s="1"/>
  <c r="B466" i="5" s="1"/>
  <c r="B462" i="3"/>
  <c r="B462" i="4" s="1"/>
  <c r="B462" i="5" s="1"/>
  <c r="B458" i="3"/>
  <c r="B458" i="4" s="1"/>
  <c r="B458" i="5" s="1"/>
  <c r="B454" i="3"/>
  <c r="B454" i="4" s="1"/>
  <c r="B454" i="5" s="1"/>
  <c r="B450" i="3"/>
  <c r="B450" i="4" s="1"/>
  <c r="B450" i="5" s="1"/>
  <c r="B446" i="3"/>
  <c r="B446" i="4" s="1"/>
  <c r="B446" i="5" s="1"/>
  <c r="B442" i="3"/>
  <c r="B442" i="4" s="1"/>
  <c r="B442" i="5" s="1"/>
  <c r="B438" i="3"/>
  <c r="B438" i="4" s="1"/>
  <c r="B438" i="5" s="1"/>
  <c r="B434" i="3"/>
  <c r="B434" i="4" s="1"/>
  <c r="B434" i="5" s="1"/>
  <c r="B430" i="3"/>
  <c r="B430" i="4" s="1"/>
  <c r="B430" i="5" s="1"/>
  <c r="B426" i="3"/>
  <c r="B426" i="4" s="1"/>
  <c r="B426" i="5" s="1"/>
  <c r="B422" i="3"/>
  <c r="B422" i="4" s="1"/>
  <c r="B422" i="5" s="1"/>
  <c r="B418" i="3"/>
  <c r="B418" i="4" s="1"/>
  <c r="B418" i="5" s="1"/>
  <c r="B414" i="3"/>
  <c r="B414" i="4" s="1"/>
  <c r="B414" i="5" s="1"/>
  <c r="B410" i="3"/>
  <c r="B410" i="4" s="1"/>
  <c r="B410" i="5" s="1"/>
  <c r="B406" i="3"/>
  <c r="B406" i="4" s="1"/>
  <c r="B406" i="5" s="1"/>
  <c r="B402" i="3"/>
  <c r="B402" i="4" s="1"/>
  <c r="B402" i="5" s="1"/>
  <c r="B398" i="3"/>
  <c r="B398" i="4" s="1"/>
  <c r="B398" i="5" s="1"/>
  <c r="B394" i="3"/>
  <c r="B394" i="4" s="1"/>
  <c r="B394" i="5" s="1"/>
  <c r="B390" i="3"/>
  <c r="B390" i="4" s="1"/>
  <c r="B390" i="5" s="1"/>
  <c r="B386" i="3"/>
  <c r="B386" i="4" s="1"/>
  <c r="B386" i="5" s="1"/>
  <c r="B382" i="3"/>
  <c r="B382" i="4" s="1"/>
  <c r="B382" i="5" s="1"/>
  <c r="B378" i="3"/>
  <c r="B378" i="4" s="1"/>
  <c r="B378" i="5" s="1"/>
  <c r="B374" i="3"/>
  <c r="B374" i="4" s="1"/>
  <c r="B374" i="5" s="1"/>
  <c r="B370" i="3"/>
  <c r="B370" i="4" s="1"/>
  <c r="B370" i="5" s="1"/>
  <c r="B366" i="3"/>
  <c r="B366" i="4" s="1"/>
  <c r="B366" i="5" s="1"/>
  <c r="B362" i="3"/>
  <c r="B362" i="4" s="1"/>
  <c r="B362" i="5" s="1"/>
  <c r="B358" i="3"/>
  <c r="B358" i="4" s="1"/>
  <c r="B358" i="5" s="1"/>
  <c r="B354" i="3"/>
  <c r="B354" i="4" s="1"/>
  <c r="B354" i="5" s="1"/>
  <c r="B350" i="3"/>
  <c r="B350" i="4" s="1"/>
  <c r="B350" i="5" s="1"/>
  <c r="B346" i="3"/>
  <c r="B346" i="4" s="1"/>
  <c r="B346" i="5" s="1"/>
  <c r="B342" i="3"/>
  <c r="B342" i="4" s="1"/>
  <c r="B342" i="5" s="1"/>
  <c r="B338" i="3"/>
  <c r="B338" i="4" s="1"/>
  <c r="B338" i="5" s="1"/>
  <c r="B334" i="3"/>
  <c r="B334" i="4" s="1"/>
  <c r="B334" i="5" s="1"/>
  <c r="B330" i="3"/>
  <c r="B330" i="4" s="1"/>
  <c r="B330" i="5" s="1"/>
  <c r="B326" i="3"/>
  <c r="B326" i="4" s="1"/>
  <c r="B326" i="5" s="1"/>
  <c r="B322" i="3"/>
  <c r="B322" i="4" s="1"/>
  <c r="B322" i="5" s="1"/>
  <c r="B318" i="3"/>
  <c r="B318" i="4" s="1"/>
  <c r="B318" i="5" s="1"/>
  <c r="B314" i="3"/>
  <c r="B314" i="4" s="1"/>
  <c r="B314" i="5" s="1"/>
  <c r="B310" i="3"/>
  <c r="B310" i="4" s="1"/>
  <c r="B310" i="5" s="1"/>
  <c r="B306" i="3"/>
  <c r="B306" i="4" s="1"/>
  <c r="B306" i="5" s="1"/>
  <c r="B302" i="3"/>
  <c r="B302" i="4" s="1"/>
  <c r="B302" i="5" s="1"/>
  <c r="B298" i="3"/>
  <c r="B298" i="4" s="1"/>
  <c r="B298" i="5" s="1"/>
  <c r="B294" i="3"/>
  <c r="B294" i="4" s="1"/>
  <c r="B294" i="5" s="1"/>
  <c r="B290" i="3"/>
  <c r="B290" i="4" s="1"/>
  <c r="B290" i="5" s="1"/>
  <c r="B286" i="3"/>
  <c r="B286" i="4" s="1"/>
  <c r="B286" i="5" s="1"/>
  <c r="B282" i="3"/>
  <c r="B282" i="4" s="1"/>
  <c r="B282" i="5" s="1"/>
  <c r="B278" i="3"/>
  <c r="B278" i="4" s="1"/>
  <c r="B278" i="5" s="1"/>
  <c r="B274" i="3"/>
  <c r="B274" i="4" s="1"/>
  <c r="B274" i="5" s="1"/>
  <c r="B270" i="3"/>
  <c r="B270" i="4" s="1"/>
  <c r="B270" i="5" s="1"/>
  <c r="B266" i="3"/>
  <c r="B266" i="4" s="1"/>
  <c r="B266" i="5" s="1"/>
  <c r="B262" i="3"/>
  <c r="B262" i="4" s="1"/>
  <c r="B262" i="5" s="1"/>
  <c r="B258" i="3"/>
  <c r="B258" i="4" s="1"/>
  <c r="B258" i="5" s="1"/>
  <c r="B254" i="3"/>
  <c r="B254" i="4" s="1"/>
  <c r="B254" i="5" s="1"/>
  <c r="B250" i="3"/>
  <c r="B250" i="4" s="1"/>
  <c r="B250" i="5" s="1"/>
  <c r="B246" i="3"/>
  <c r="B246" i="4" s="1"/>
  <c r="B246" i="5" s="1"/>
  <c r="B242" i="3"/>
  <c r="B242" i="4" s="1"/>
  <c r="B242" i="5" s="1"/>
  <c r="B238" i="3"/>
  <c r="B238" i="4" s="1"/>
  <c r="B238" i="5" s="1"/>
  <c r="B234" i="3"/>
  <c r="B234" i="4" s="1"/>
  <c r="B234" i="5" s="1"/>
  <c r="B230" i="3"/>
  <c r="B230" i="4" s="1"/>
  <c r="B230" i="5" s="1"/>
  <c r="B226" i="3"/>
  <c r="B226" i="4" s="1"/>
  <c r="B226" i="5" s="1"/>
  <c r="B222" i="3"/>
  <c r="B222" i="4" s="1"/>
  <c r="B222" i="5" s="1"/>
  <c r="B218" i="3"/>
  <c r="B218" i="4" s="1"/>
  <c r="B218" i="5" s="1"/>
  <c r="B214" i="3"/>
  <c r="B214" i="4" s="1"/>
  <c r="B214" i="5" s="1"/>
  <c r="B210" i="3"/>
  <c r="B210" i="4" s="1"/>
  <c r="B210" i="5" s="1"/>
  <c r="B206" i="3"/>
  <c r="B206" i="4" s="1"/>
  <c r="B206" i="5" s="1"/>
  <c r="B202" i="3"/>
  <c r="B202" i="4" s="1"/>
  <c r="B202" i="5" s="1"/>
  <c r="B198" i="3"/>
  <c r="B198" i="4" s="1"/>
  <c r="B198" i="5" s="1"/>
  <c r="B194" i="3"/>
  <c r="B194" i="4" s="1"/>
  <c r="B194" i="5" s="1"/>
  <c r="B190" i="3"/>
  <c r="B190" i="4" s="1"/>
  <c r="B190" i="5" s="1"/>
  <c r="B186" i="3"/>
  <c r="B186" i="4" s="1"/>
  <c r="B186" i="5" s="1"/>
  <c r="B182" i="3"/>
  <c r="B182" i="4" s="1"/>
  <c r="B182" i="5" s="1"/>
  <c r="B178" i="3"/>
  <c r="B178" i="4" s="1"/>
  <c r="B178" i="5" s="1"/>
  <c r="B174" i="3"/>
  <c r="B174" i="4" s="1"/>
  <c r="B174" i="5" s="1"/>
  <c r="B170" i="3"/>
  <c r="B170" i="4" s="1"/>
  <c r="B170" i="5" s="1"/>
  <c r="B166" i="3"/>
  <c r="B166" i="4" s="1"/>
  <c r="B166" i="5" s="1"/>
  <c r="B162" i="3"/>
  <c r="B162" i="4" s="1"/>
  <c r="B162" i="5" s="1"/>
  <c r="B158" i="3"/>
  <c r="B158" i="4" s="1"/>
  <c r="B158" i="5" s="1"/>
  <c r="B154" i="3"/>
  <c r="B154" i="4" s="1"/>
  <c r="B154" i="5" s="1"/>
  <c r="B150" i="3"/>
  <c r="B150" i="4" s="1"/>
  <c r="B150" i="5" s="1"/>
  <c r="B146" i="3"/>
  <c r="B146" i="4" s="1"/>
  <c r="B146" i="5" s="1"/>
  <c r="B142" i="3"/>
  <c r="B142" i="4" s="1"/>
  <c r="B142" i="5" s="1"/>
  <c r="B138" i="3"/>
  <c r="B138" i="4" s="1"/>
  <c r="B138" i="5" s="1"/>
  <c r="B134" i="3"/>
  <c r="B134" i="4" s="1"/>
  <c r="B134" i="5" s="1"/>
  <c r="B130" i="3"/>
  <c r="B130" i="4" s="1"/>
  <c r="B130" i="5" s="1"/>
  <c r="B126" i="3"/>
  <c r="B126" i="4" s="1"/>
  <c r="B126" i="5" s="1"/>
  <c r="B122" i="3"/>
  <c r="B122" i="4" s="1"/>
  <c r="B122" i="5" s="1"/>
  <c r="B118" i="3"/>
  <c r="B118" i="4" s="1"/>
  <c r="B118" i="5" s="1"/>
  <c r="B114" i="3"/>
  <c r="B114" i="4" s="1"/>
  <c r="B114" i="5" s="1"/>
  <c r="B110" i="3"/>
  <c r="B110" i="4" s="1"/>
  <c r="B110" i="5" s="1"/>
  <c r="B106" i="3"/>
  <c r="B106" i="4" s="1"/>
  <c r="B106" i="5" s="1"/>
  <c r="B102" i="3"/>
  <c r="B102" i="4" s="1"/>
  <c r="B102" i="5" s="1"/>
  <c r="B98" i="3"/>
  <c r="B98" i="4" s="1"/>
  <c r="B98" i="5" s="1"/>
  <c r="B94" i="3"/>
  <c r="B94" i="4" s="1"/>
  <c r="B94" i="5" s="1"/>
  <c r="B90" i="3"/>
  <c r="B90" i="4" s="1"/>
  <c r="B90" i="5" s="1"/>
  <c r="B86" i="3"/>
  <c r="B86" i="4" s="1"/>
  <c r="B86" i="5" s="1"/>
  <c r="B82" i="3"/>
  <c r="B82" i="4" s="1"/>
  <c r="B82" i="5" s="1"/>
  <c r="B78" i="3"/>
  <c r="B78" i="4" s="1"/>
  <c r="B78" i="5" s="1"/>
  <c r="B74" i="3"/>
  <c r="B74" i="4" s="1"/>
  <c r="B74" i="5" s="1"/>
  <c r="B70" i="3"/>
  <c r="B70" i="4" s="1"/>
  <c r="B70" i="5" s="1"/>
  <c r="B66" i="3"/>
  <c r="B66" i="4" s="1"/>
  <c r="B66" i="5" s="1"/>
  <c r="B62" i="3"/>
  <c r="B62" i="4" s="1"/>
  <c r="B62" i="5" s="1"/>
  <c r="B58" i="3"/>
  <c r="B58" i="4" s="1"/>
  <c r="B58" i="5" s="1"/>
  <c r="B54" i="3"/>
  <c r="B54" i="4" s="1"/>
  <c r="B54" i="5" s="1"/>
  <c r="B50" i="3"/>
  <c r="B50" i="4" s="1"/>
  <c r="B50" i="5" s="1"/>
  <c r="B46" i="3"/>
  <c r="B46" i="4" s="1"/>
  <c r="B46" i="5" s="1"/>
  <c r="B42" i="3"/>
  <c r="B42" i="4" s="1"/>
  <c r="B42" i="5" s="1"/>
  <c r="B38" i="3"/>
  <c r="B38" i="4" s="1"/>
  <c r="B38" i="5" s="1"/>
  <c r="B34" i="3"/>
  <c r="B34" i="4" s="1"/>
  <c r="B34" i="5" s="1"/>
  <c r="B30" i="3"/>
  <c r="B30" i="4" s="1"/>
  <c r="B30" i="5" s="1"/>
  <c r="B26" i="3"/>
  <c r="B26" i="4" s="1"/>
  <c r="B26" i="5" s="1"/>
  <c r="B22" i="3"/>
  <c r="B22" i="4" s="1"/>
  <c r="B22" i="5" s="1"/>
  <c r="B18" i="3"/>
  <c r="B18" i="4" s="1"/>
  <c r="B18" i="5" s="1"/>
  <c r="B14" i="3"/>
  <c r="B14" i="4" s="1"/>
  <c r="B14" i="5" s="1"/>
  <c r="B10" i="3"/>
  <c r="B10" i="4" s="1"/>
  <c r="B10" i="5" s="1"/>
  <c r="B6" i="3"/>
  <c r="B6" i="4" s="1"/>
  <c r="B6" i="5" s="1"/>
  <c r="B503" i="3"/>
  <c r="B503" i="4" s="1"/>
  <c r="B503" i="5" s="1"/>
  <c r="B501" i="3"/>
  <c r="B501" i="4" s="1"/>
  <c r="B501" i="5" s="1"/>
  <c r="B499" i="3"/>
  <c r="B499" i="4" s="1"/>
  <c r="B499" i="5" s="1"/>
  <c r="B497" i="3"/>
  <c r="B497" i="4" s="1"/>
  <c r="B497" i="5" s="1"/>
  <c r="B495" i="3"/>
  <c r="B495" i="4" s="1"/>
  <c r="B495" i="5" s="1"/>
  <c r="B493" i="3"/>
  <c r="B493" i="4" s="1"/>
  <c r="B493" i="5" s="1"/>
  <c r="B489" i="3"/>
  <c r="B489" i="4" s="1"/>
  <c r="B489" i="5" s="1"/>
  <c r="B485" i="3"/>
  <c r="B485" i="4" s="1"/>
  <c r="B485" i="5" s="1"/>
  <c r="B481" i="3"/>
  <c r="B481" i="4" s="1"/>
  <c r="B481" i="5" s="1"/>
  <c r="B477" i="3"/>
  <c r="B477" i="4" s="1"/>
  <c r="B477" i="5" s="1"/>
  <c r="B473" i="3"/>
  <c r="B473" i="4" s="1"/>
  <c r="B473" i="5" s="1"/>
  <c r="B469" i="3"/>
  <c r="B469" i="4" s="1"/>
  <c r="B469" i="5" s="1"/>
  <c r="B465" i="3"/>
  <c r="B465" i="4" s="1"/>
  <c r="B465" i="5" s="1"/>
  <c r="B461" i="3"/>
  <c r="B461" i="4" s="1"/>
  <c r="B461" i="5" s="1"/>
  <c r="B457" i="3"/>
  <c r="B457" i="4" s="1"/>
  <c r="B457" i="5" s="1"/>
  <c r="B453" i="3"/>
  <c r="B453" i="4" s="1"/>
  <c r="B453" i="5" s="1"/>
  <c r="B449" i="3"/>
  <c r="B449" i="4" s="1"/>
  <c r="B449" i="5" s="1"/>
  <c r="B445" i="3"/>
  <c r="B445" i="4" s="1"/>
  <c r="B445" i="5" s="1"/>
  <c r="B441" i="3"/>
  <c r="B441" i="4" s="1"/>
  <c r="B441" i="5" s="1"/>
  <c r="B437" i="3"/>
  <c r="B437" i="4" s="1"/>
  <c r="B437" i="5" s="1"/>
  <c r="B433" i="3"/>
  <c r="B433" i="4" s="1"/>
  <c r="B433" i="5" s="1"/>
  <c r="B429" i="3"/>
  <c r="B429" i="4" s="1"/>
  <c r="B429" i="5" s="1"/>
  <c r="B425" i="3"/>
  <c r="B425" i="4" s="1"/>
  <c r="B425" i="5" s="1"/>
  <c r="B421" i="3"/>
  <c r="B421" i="4" s="1"/>
  <c r="B421" i="5" s="1"/>
  <c r="B417" i="3"/>
  <c r="B417" i="4" s="1"/>
  <c r="B417" i="5" s="1"/>
  <c r="B413" i="3"/>
  <c r="B413" i="4" s="1"/>
  <c r="B413" i="5" s="1"/>
  <c r="B409" i="3"/>
  <c r="B409" i="4" s="1"/>
  <c r="B409" i="5" s="1"/>
  <c r="B405" i="3"/>
  <c r="B405" i="4" s="1"/>
  <c r="B405" i="5" s="1"/>
  <c r="B401" i="3"/>
  <c r="B401" i="4" s="1"/>
  <c r="B401" i="5" s="1"/>
  <c r="B397" i="3"/>
  <c r="B397" i="4" s="1"/>
  <c r="B397" i="5" s="1"/>
  <c r="B393" i="3"/>
  <c r="B393" i="4" s="1"/>
  <c r="B393" i="5" s="1"/>
  <c r="B389" i="3"/>
  <c r="B389" i="4" s="1"/>
  <c r="B389" i="5" s="1"/>
  <c r="B385" i="3"/>
  <c r="B385" i="4" s="1"/>
  <c r="B385" i="5" s="1"/>
  <c r="B381" i="3"/>
  <c r="B381" i="4" s="1"/>
  <c r="B381" i="5" s="1"/>
  <c r="B377" i="3"/>
  <c r="B377" i="4" s="1"/>
  <c r="B377" i="5" s="1"/>
  <c r="B373" i="3"/>
  <c r="B373" i="4" s="1"/>
  <c r="B373" i="5" s="1"/>
  <c r="B369" i="3"/>
  <c r="B369" i="4" s="1"/>
  <c r="B369" i="5" s="1"/>
  <c r="B365" i="3"/>
  <c r="B365" i="4" s="1"/>
  <c r="B365" i="5" s="1"/>
  <c r="B361" i="3"/>
  <c r="B361" i="4" s="1"/>
  <c r="B361" i="5" s="1"/>
  <c r="B357" i="3"/>
  <c r="B357" i="4" s="1"/>
  <c r="B357" i="5" s="1"/>
  <c r="B353" i="3"/>
  <c r="B353" i="4" s="1"/>
  <c r="B353" i="5" s="1"/>
  <c r="B349" i="3"/>
  <c r="B349" i="4" s="1"/>
  <c r="B349" i="5" s="1"/>
  <c r="B345" i="3"/>
  <c r="B345" i="4" s="1"/>
  <c r="B345" i="5" s="1"/>
  <c r="B341" i="3"/>
  <c r="B341" i="4" s="1"/>
  <c r="B341" i="5" s="1"/>
  <c r="B337" i="3"/>
  <c r="B337" i="4" s="1"/>
  <c r="B337" i="5" s="1"/>
  <c r="B333" i="3"/>
  <c r="B333" i="4" s="1"/>
  <c r="B333" i="5" s="1"/>
  <c r="B329" i="3"/>
  <c r="B329" i="4" s="1"/>
  <c r="B329" i="5" s="1"/>
  <c r="B325" i="3"/>
  <c r="B325" i="4" s="1"/>
  <c r="B325" i="5" s="1"/>
  <c r="B321" i="3"/>
  <c r="B321" i="4" s="1"/>
  <c r="B321" i="5" s="1"/>
  <c r="B317" i="3"/>
  <c r="B317" i="4" s="1"/>
  <c r="B317" i="5" s="1"/>
  <c r="B313" i="3"/>
  <c r="B313" i="4" s="1"/>
  <c r="B313" i="5" s="1"/>
  <c r="B309" i="3"/>
  <c r="B309" i="4" s="1"/>
  <c r="B309" i="5" s="1"/>
  <c r="B305" i="3"/>
  <c r="B305" i="4" s="1"/>
  <c r="B305" i="5" s="1"/>
  <c r="B301" i="3"/>
  <c r="B301" i="4" s="1"/>
  <c r="B301" i="5" s="1"/>
  <c r="B297" i="3"/>
  <c r="B297" i="4" s="1"/>
  <c r="B297" i="5" s="1"/>
  <c r="B293" i="3"/>
  <c r="B293" i="4" s="1"/>
  <c r="B293" i="5" s="1"/>
  <c r="B289" i="3"/>
  <c r="B289" i="4" s="1"/>
  <c r="B289" i="5" s="1"/>
  <c r="B285" i="3"/>
  <c r="B285" i="4" s="1"/>
  <c r="B285" i="5" s="1"/>
  <c r="B281" i="3"/>
  <c r="B281" i="4" s="1"/>
  <c r="B281" i="5" s="1"/>
  <c r="B277" i="3"/>
  <c r="B277" i="4" s="1"/>
  <c r="B277" i="5" s="1"/>
  <c r="B273" i="3"/>
  <c r="B273" i="4" s="1"/>
  <c r="B273" i="5" s="1"/>
  <c r="B269" i="3"/>
  <c r="B269" i="4" s="1"/>
  <c r="B269" i="5" s="1"/>
  <c r="B265" i="3"/>
  <c r="B265" i="4" s="1"/>
  <c r="B265" i="5" s="1"/>
  <c r="B261" i="3"/>
  <c r="B261" i="4" s="1"/>
  <c r="B261" i="5" s="1"/>
  <c r="B257" i="3"/>
  <c r="B257" i="4" s="1"/>
  <c r="B257" i="5" s="1"/>
  <c r="B253" i="3"/>
  <c r="B253" i="4" s="1"/>
  <c r="B253" i="5" s="1"/>
  <c r="B249" i="3"/>
  <c r="B249" i="4" s="1"/>
  <c r="B249" i="5" s="1"/>
  <c r="B245" i="3"/>
  <c r="B245" i="4" s="1"/>
  <c r="B245" i="5" s="1"/>
  <c r="B241" i="3"/>
  <c r="B241" i="4" s="1"/>
  <c r="B241" i="5" s="1"/>
  <c r="B237" i="3"/>
  <c r="B237" i="4" s="1"/>
  <c r="B237" i="5" s="1"/>
  <c r="B233" i="3"/>
  <c r="B233" i="4" s="1"/>
  <c r="B233" i="5" s="1"/>
  <c r="B229" i="3"/>
  <c r="B229" i="4" s="1"/>
  <c r="B229" i="5" s="1"/>
  <c r="B225" i="3"/>
  <c r="B225" i="4" s="1"/>
  <c r="B225" i="5" s="1"/>
  <c r="B221" i="3"/>
  <c r="B221" i="4" s="1"/>
  <c r="B221" i="5" s="1"/>
  <c r="B217" i="3"/>
  <c r="B217" i="4" s="1"/>
  <c r="B217" i="5" s="1"/>
  <c r="B213" i="3"/>
  <c r="B213" i="4" s="1"/>
  <c r="B213" i="5" s="1"/>
  <c r="B209" i="3"/>
  <c r="B209" i="4" s="1"/>
  <c r="B209" i="5" s="1"/>
  <c r="B205" i="3"/>
  <c r="B205" i="4" s="1"/>
  <c r="B205" i="5" s="1"/>
  <c r="B201" i="3"/>
  <c r="B201" i="4" s="1"/>
  <c r="B201" i="5" s="1"/>
  <c r="E65" i="3"/>
  <c r="E65" i="4" s="1"/>
  <c r="E65" i="5" s="1"/>
  <c r="E65" i="9" s="1"/>
  <c r="E193" i="3"/>
  <c r="E193" i="4" s="1"/>
  <c r="E193" i="5" s="1"/>
  <c r="E193" i="9" s="1"/>
  <c r="E193" i="10" s="1"/>
  <c r="E321" i="3"/>
  <c r="E321" i="4" s="1"/>
  <c r="E321" i="5" s="1"/>
  <c r="E321" i="9" s="1"/>
  <c r="E380" i="3"/>
  <c r="E380" i="4" s="1"/>
  <c r="E380" i="5" s="1"/>
  <c r="E388" i="3"/>
  <c r="E388" i="4" s="1"/>
  <c r="E388" i="5" s="1"/>
  <c r="E388" i="9" s="1"/>
  <c r="E388" i="11" s="1"/>
  <c r="E388" i="8" s="1"/>
  <c r="E396" i="3"/>
  <c r="E396" i="4" s="1"/>
  <c r="E396" i="5" s="1"/>
  <c r="E396" i="9" s="1"/>
  <c r="E404" i="3"/>
  <c r="E404" i="4" s="1"/>
  <c r="E404" i="5" s="1"/>
  <c r="E404" i="9" s="1"/>
  <c r="E404" i="11" s="1"/>
  <c r="E404" i="8" s="1"/>
  <c r="E404" i="14" s="1"/>
  <c r="E420" i="3"/>
  <c r="E420" i="4" s="1"/>
  <c r="E420" i="5" s="1"/>
  <c r="E420" i="9" s="1"/>
  <c r="E428" i="3"/>
  <c r="E428" i="4" s="1"/>
  <c r="E428" i="5" s="1"/>
  <c r="E436" i="3"/>
  <c r="E436" i="4" s="1"/>
  <c r="E436" i="5" s="1"/>
  <c r="E436" i="9" s="1"/>
  <c r="E444" i="3"/>
  <c r="E444" i="4" s="1"/>
  <c r="E444" i="5" s="1"/>
  <c r="E452" i="3"/>
  <c r="E452" i="4" s="1"/>
  <c r="E452" i="5" s="1"/>
  <c r="E460" i="3"/>
  <c r="E460" i="4" s="1"/>
  <c r="E460" i="5" s="1"/>
  <c r="E460" i="9" s="1"/>
  <c r="E460" i="11" s="1"/>
  <c r="E460" i="8" s="1"/>
  <c r="E468" i="3"/>
  <c r="E468" i="4" s="1"/>
  <c r="E468" i="5" s="1"/>
  <c r="E476" i="3"/>
  <c r="E476" i="4" s="1"/>
  <c r="E476" i="5" s="1"/>
  <c r="E476" i="9" s="1"/>
  <c r="E476" i="11" s="1"/>
  <c r="E476" i="8" s="1"/>
  <c r="E476" i="14" s="1"/>
  <c r="Z476" i="14" s="1"/>
  <c r="E484" i="3"/>
  <c r="E484" i="4" s="1"/>
  <c r="E484" i="5" s="1"/>
  <c r="E492" i="3"/>
  <c r="E492" i="4" s="1"/>
  <c r="E492" i="5" s="1"/>
  <c r="E492" i="9" s="1"/>
  <c r="E492" i="11" s="1"/>
  <c r="E492" i="8" s="1"/>
  <c r="E500" i="3"/>
  <c r="E500" i="4" s="1"/>
  <c r="E500" i="5" s="1"/>
  <c r="E500" i="9" s="1"/>
  <c r="E24" i="3"/>
  <c r="E52" i="3"/>
  <c r="E52" i="4" s="1"/>
  <c r="E52" i="5" s="1"/>
  <c r="E52" i="9" s="1"/>
  <c r="E52" i="10" s="1"/>
  <c r="E60" i="3"/>
  <c r="E60" i="4" s="1"/>
  <c r="E60" i="5" s="1"/>
  <c r="E68" i="3"/>
  <c r="E68" i="4" s="1"/>
  <c r="E68" i="5" s="1"/>
  <c r="E76" i="3"/>
  <c r="E84" i="3"/>
  <c r="E84" i="4" s="1"/>
  <c r="E84" i="5" s="1"/>
  <c r="E84" i="9" s="1"/>
  <c r="E92" i="3"/>
  <c r="E92" i="4" s="1"/>
  <c r="E92" i="5" s="1"/>
  <c r="E100" i="3"/>
  <c r="E100" i="4" s="1"/>
  <c r="E100" i="5" s="1"/>
  <c r="E100" i="9" s="1"/>
  <c r="E100" i="11" s="1"/>
  <c r="E100" i="8" s="1"/>
  <c r="E108" i="3"/>
  <c r="E116" i="3"/>
  <c r="E116" i="4" s="1"/>
  <c r="E116" i="5" s="1"/>
  <c r="E124" i="3"/>
  <c r="E124" i="4" s="1"/>
  <c r="E124" i="5" s="1"/>
  <c r="E124" i="9" s="1"/>
  <c r="E124" i="11" s="1"/>
  <c r="E124" i="8" s="1"/>
  <c r="E132" i="3"/>
  <c r="E132" i="4" s="1"/>
  <c r="E132" i="5" s="1"/>
  <c r="E132" i="9" s="1"/>
  <c r="E140" i="3"/>
  <c r="E148" i="3"/>
  <c r="E148" i="4" s="1"/>
  <c r="E148" i="5" s="1"/>
  <c r="E156" i="3"/>
  <c r="E156" i="4" s="1"/>
  <c r="E156" i="5" s="1"/>
  <c r="E156" i="9" s="1"/>
  <c r="E164" i="3"/>
  <c r="E164" i="4" s="1"/>
  <c r="E164" i="5" s="1"/>
  <c r="E164" i="9" s="1"/>
  <c r="E164" i="11" s="1"/>
  <c r="E164" i="8" s="1"/>
  <c r="E172" i="3"/>
  <c r="E180" i="3"/>
  <c r="E180" i="4" s="1"/>
  <c r="E180" i="5" s="1"/>
  <c r="E180" i="9" s="1"/>
  <c r="E180" i="11" s="1"/>
  <c r="E180" i="8" s="1"/>
  <c r="E188" i="3"/>
  <c r="E188" i="4" s="1"/>
  <c r="E188" i="5" s="1"/>
  <c r="E196" i="3"/>
  <c r="E196" i="4" s="1"/>
  <c r="E196" i="5" s="1"/>
  <c r="E196" i="9" s="1"/>
  <c r="E204" i="3"/>
  <c r="E212" i="3"/>
  <c r="E212" i="4" s="1"/>
  <c r="E212" i="5" s="1"/>
  <c r="E212" i="9" s="1"/>
  <c r="E212" i="10" s="1"/>
  <c r="E220" i="3"/>
  <c r="E220" i="4" s="1"/>
  <c r="E220" i="5" s="1"/>
  <c r="E228" i="3"/>
  <c r="E228" i="4" s="1"/>
  <c r="E228" i="5" s="1"/>
  <c r="E236" i="3"/>
  <c r="E244" i="3"/>
  <c r="E244" i="4" s="1"/>
  <c r="E244" i="5" s="1"/>
  <c r="E244" i="9" s="1"/>
  <c r="E244" i="11" s="1"/>
  <c r="E244" i="8" s="1"/>
  <c r="E244" i="14" s="1"/>
  <c r="E252" i="3"/>
  <c r="E252" i="4" s="1"/>
  <c r="E252" i="5" s="1"/>
  <c r="E260" i="3"/>
  <c r="E260" i="4" s="1"/>
  <c r="E260" i="5" s="1"/>
  <c r="E260" i="9" s="1"/>
  <c r="E276" i="3"/>
  <c r="E276" i="4" s="1"/>
  <c r="E276" i="5" s="1"/>
  <c r="E276" i="9" s="1"/>
  <c r="E276" i="10" s="1"/>
  <c r="E284" i="3"/>
  <c r="E284" i="4" s="1"/>
  <c r="E284" i="5" s="1"/>
  <c r="E284" i="9" s="1"/>
  <c r="E284" i="11" s="1"/>
  <c r="E284" i="8" s="1"/>
  <c r="E284" i="14" s="1"/>
  <c r="E292" i="3"/>
  <c r="E292" i="4" s="1"/>
  <c r="E292" i="5" s="1"/>
  <c r="E292" i="9" s="1"/>
  <c r="E300" i="3"/>
  <c r="E300" i="4" s="1"/>
  <c r="E300" i="5" s="1"/>
  <c r="E300" i="9" s="1"/>
  <c r="E300" i="11" s="1"/>
  <c r="E300" i="8" s="1"/>
  <c r="E308" i="3"/>
  <c r="E316" i="3"/>
  <c r="E316" i="4" s="1"/>
  <c r="E316" i="5" s="1"/>
  <c r="E316" i="9" s="1"/>
  <c r="E316" i="11" s="1"/>
  <c r="E316" i="8" s="1"/>
  <c r="E324" i="3"/>
  <c r="E324" i="4" s="1"/>
  <c r="E324" i="5" s="1"/>
  <c r="E324" i="9" s="1"/>
  <c r="E332" i="3"/>
  <c r="E332" i="4" s="1"/>
  <c r="E332" i="5" s="1"/>
  <c r="E340" i="3"/>
  <c r="E340" i="4" s="1"/>
  <c r="E340" i="5" s="1"/>
  <c r="E340" i="9" s="1"/>
  <c r="E348" i="3"/>
  <c r="E348" i="4" s="1"/>
  <c r="E348" i="5" s="1"/>
  <c r="E348" i="9" s="1"/>
  <c r="E348" i="10" s="1"/>
  <c r="E356" i="3"/>
  <c r="E356" i="4" s="1"/>
  <c r="E356" i="5" s="1"/>
  <c r="E364" i="3"/>
  <c r="E364" i="4" s="1"/>
  <c r="E364" i="5" s="1"/>
  <c r="E372" i="3"/>
  <c r="B492" i="3"/>
  <c r="B492" i="4" s="1"/>
  <c r="B492" i="5" s="1"/>
  <c r="B488" i="3"/>
  <c r="B488" i="4" s="1"/>
  <c r="B488" i="5" s="1"/>
  <c r="B484" i="3"/>
  <c r="B484" i="4" s="1"/>
  <c r="B484" i="5" s="1"/>
  <c r="B480" i="3"/>
  <c r="B480" i="4" s="1"/>
  <c r="B480" i="5" s="1"/>
  <c r="B476" i="3"/>
  <c r="B476" i="4" s="1"/>
  <c r="B476" i="5" s="1"/>
  <c r="B472" i="3"/>
  <c r="B472" i="4" s="1"/>
  <c r="B472" i="5" s="1"/>
  <c r="B468" i="3"/>
  <c r="B468" i="4" s="1"/>
  <c r="B468" i="5" s="1"/>
  <c r="B464" i="3"/>
  <c r="B464" i="4" s="1"/>
  <c r="B464" i="5" s="1"/>
  <c r="B460" i="3"/>
  <c r="B460" i="4" s="1"/>
  <c r="B460" i="5" s="1"/>
  <c r="B456" i="3"/>
  <c r="B456" i="4" s="1"/>
  <c r="B456" i="5" s="1"/>
  <c r="B452" i="3"/>
  <c r="B452" i="4" s="1"/>
  <c r="B452" i="5" s="1"/>
  <c r="B448" i="3"/>
  <c r="B448" i="4" s="1"/>
  <c r="B448" i="5" s="1"/>
  <c r="B444" i="3"/>
  <c r="B444" i="4" s="1"/>
  <c r="B444" i="5" s="1"/>
  <c r="B440" i="3"/>
  <c r="B440" i="4" s="1"/>
  <c r="B440" i="5" s="1"/>
  <c r="B436" i="3"/>
  <c r="B436" i="4" s="1"/>
  <c r="B436" i="5" s="1"/>
  <c r="B432" i="3"/>
  <c r="B432" i="4" s="1"/>
  <c r="B432" i="5" s="1"/>
  <c r="B428" i="3"/>
  <c r="B428" i="4" s="1"/>
  <c r="B428" i="5" s="1"/>
  <c r="B424" i="3"/>
  <c r="B424" i="4" s="1"/>
  <c r="B424" i="5" s="1"/>
  <c r="B420" i="3"/>
  <c r="B420" i="4" s="1"/>
  <c r="B420" i="5" s="1"/>
  <c r="B416" i="3"/>
  <c r="B416" i="4" s="1"/>
  <c r="B416" i="5" s="1"/>
  <c r="B412" i="3"/>
  <c r="B412" i="4" s="1"/>
  <c r="B412" i="5" s="1"/>
  <c r="B408" i="3"/>
  <c r="B408" i="4" s="1"/>
  <c r="B408" i="5" s="1"/>
  <c r="B404" i="3"/>
  <c r="B404" i="4" s="1"/>
  <c r="B404" i="5" s="1"/>
  <c r="B400" i="3"/>
  <c r="B400" i="4" s="1"/>
  <c r="B400" i="5" s="1"/>
  <c r="B396" i="3"/>
  <c r="B396" i="4" s="1"/>
  <c r="B396" i="5" s="1"/>
  <c r="B392" i="3"/>
  <c r="B392" i="4" s="1"/>
  <c r="B392" i="5" s="1"/>
  <c r="B388" i="3"/>
  <c r="B388" i="4" s="1"/>
  <c r="B388" i="5" s="1"/>
  <c r="B384" i="3"/>
  <c r="B384" i="4" s="1"/>
  <c r="B384" i="5" s="1"/>
  <c r="B380" i="3"/>
  <c r="B380" i="4" s="1"/>
  <c r="B380" i="5" s="1"/>
  <c r="B376" i="3"/>
  <c r="B376" i="4" s="1"/>
  <c r="B376" i="5" s="1"/>
  <c r="B372" i="3"/>
  <c r="B372" i="4" s="1"/>
  <c r="B372" i="5" s="1"/>
  <c r="B368" i="3"/>
  <c r="B368" i="4" s="1"/>
  <c r="B368" i="5" s="1"/>
  <c r="B364" i="3"/>
  <c r="B364" i="4" s="1"/>
  <c r="B364" i="5" s="1"/>
  <c r="B360" i="3"/>
  <c r="B360" i="4" s="1"/>
  <c r="B360" i="5" s="1"/>
  <c r="B356" i="3"/>
  <c r="B356" i="4" s="1"/>
  <c r="B356" i="5" s="1"/>
  <c r="B352" i="3"/>
  <c r="B352" i="4" s="1"/>
  <c r="B352" i="5" s="1"/>
  <c r="B348" i="3"/>
  <c r="B348" i="4" s="1"/>
  <c r="B348" i="5" s="1"/>
  <c r="B344" i="3"/>
  <c r="B344" i="4" s="1"/>
  <c r="B344" i="5" s="1"/>
  <c r="B340" i="3"/>
  <c r="B340" i="4" s="1"/>
  <c r="B340" i="5" s="1"/>
  <c r="B336" i="3"/>
  <c r="B336" i="4" s="1"/>
  <c r="B336" i="5" s="1"/>
  <c r="B332" i="3"/>
  <c r="B332" i="4" s="1"/>
  <c r="B332" i="5" s="1"/>
  <c r="B328" i="3"/>
  <c r="B328" i="4" s="1"/>
  <c r="B328" i="5" s="1"/>
  <c r="B324" i="3"/>
  <c r="B324" i="4" s="1"/>
  <c r="B324" i="5" s="1"/>
  <c r="B320" i="3"/>
  <c r="B320" i="4" s="1"/>
  <c r="B320" i="5" s="1"/>
  <c r="B316" i="3"/>
  <c r="B316" i="4" s="1"/>
  <c r="B316" i="5" s="1"/>
  <c r="B312" i="3"/>
  <c r="B312" i="4" s="1"/>
  <c r="B312" i="5" s="1"/>
  <c r="B308" i="3"/>
  <c r="B308" i="4" s="1"/>
  <c r="B308" i="5" s="1"/>
  <c r="B304" i="3"/>
  <c r="B304" i="4" s="1"/>
  <c r="B304" i="5" s="1"/>
  <c r="B300" i="3"/>
  <c r="B300" i="4" s="1"/>
  <c r="B300" i="5" s="1"/>
  <c r="B296" i="3"/>
  <c r="B296" i="4" s="1"/>
  <c r="B296" i="5" s="1"/>
  <c r="B292" i="3"/>
  <c r="B292" i="4" s="1"/>
  <c r="B292" i="5" s="1"/>
  <c r="B288" i="3"/>
  <c r="B288" i="4" s="1"/>
  <c r="B288" i="5" s="1"/>
  <c r="B284" i="3"/>
  <c r="B284" i="4" s="1"/>
  <c r="B284" i="5" s="1"/>
  <c r="B280" i="3"/>
  <c r="B280" i="4" s="1"/>
  <c r="B280" i="5" s="1"/>
  <c r="B276" i="3"/>
  <c r="B276" i="4" s="1"/>
  <c r="B276" i="5" s="1"/>
  <c r="B272" i="3"/>
  <c r="B272" i="4" s="1"/>
  <c r="B272" i="5" s="1"/>
  <c r="B268" i="3"/>
  <c r="B268" i="4" s="1"/>
  <c r="B268" i="5" s="1"/>
  <c r="B264" i="3"/>
  <c r="B264" i="4" s="1"/>
  <c r="B264" i="5" s="1"/>
  <c r="B260" i="3"/>
  <c r="B260" i="4" s="1"/>
  <c r="B260" i="5" s="1"/>
  <c r="B256" i="3"/>
  <c r="B256" i="4" s="1"/>
  <c r="B256" i="5" s="1"/>
  <c r="B252" i="3"/>
  <c r="B252" i="4" s="1"/>
  <c r="B252" i="5" s="1"/>
  <c r="B248" i="3"/>
  <c r="B248" i="4" s="1"/>
  <c r="B248" i="5" s="1"/>
  <c r="B244" i="3"/>
  <c r="B244" i="4" s="1"/>
  <c r="B244" i="5" s="1"/>
  <c r="B240" i="3"/>
  <c r="B240" i="4" s="1"/>
  <c r="B240" i="5" s="1"/>
  <c r="B236" i="3"/>
  <c r="B236" i="4" s="1"/>
  <c r="B236" i="5" s="1"/>
  <c r="B232" i="3"/>
  <c r="B232" i="4" s="1"/>
  <c r="B232" i="5" s="1"/>
  <c r="B228" i="3"/>
  <c r="B228" i="4" s="1"/>
  <c r="B228" i="5" s="1"/>
  <c r="B224" i="3"/>
  <c r="B224" i="4" s="1"/>
  <c r="B224" i="5" s="1"/>
  <c r="B220" i="3"/>
  <c r="B220" i="4" s="1"/>
  <c r="B220" i="5" s="1"/>
  <c r="B216" i="3"/>
  <c r="B216" i="4" s="1"/>
  <c r="B216" i="5" s="1"/>
  <c r="B212" i="3"/>
  <c r="B212" i="4" s="1"/>
  <c r="B212" i="5" s="1"/>
  <c r="B208" i="3"/>
  <c r="B208" i="4" s="1"/>
  <c r="B208" i="5" s="1"/>
  <c r="B204" i="3"/>
  <c r="B204" i="4" s="1"/>
  <c r="B204" i="5" s="1"/>
  <c r="B200" i="3"/>
  <c r="B200" i="4" s="1"/>
  <c r="B200" i="5" s="1"/>
  <c r="B196" i="3"/>
  <c r="B196" i="4" s="1"/>
  <c r="B196" i="5" s="1"/>
  <c r="B192" i="3"/>
  <c r="B192" i="4" s="1"/>
  <c r="B192" i="5" s="1"/>
  <c r="B188" i="3"/>
  <c r="B188" i="4" s="1"/>
  <c r="B188" i="5" s="1"/>
  <c r="B184" i="3"/>
  <c r="B184" i="4" s="1"/>
  <c r="B184" i="5" s="1"/>
  <c r="B180" i="3"/>
  <c r="B180" i="4" s="1"/>
  <c r="B180" i="5" s="1"/>
  <c r="B176" i="3"/>
  <c r="B176" i="4" s="1"/>
  <c r="B176" i="5" s="1"/>
  <c r="B172" i="3"/>
  <c r="B172" i="4" s="1"/>
  <c r="B172" i="5" s="1"/>
  <c r="B168" i="3"/>
  <c r="B168" i="4" s="1"/>
  <c r="B168" i="5" s="1"/>
  <c r="B164" i="3"/>
  <c r="B164" i="4" s="1"/>
  <c r="B164" i="5" s="1"/>
  <c r="B160" i="3"/>
  <c r="B160" i="4" s="1"/>
  <c r="B160" i="5" s="1"/>
  <c r="B156" i="3"/>
  <c r="B156" i="4" s="1"/>
  <c r="B156" i="5" s="1"/>
  <c r="B152" i="3"/>
  <c r="B152" i="4" s="1"/>
  <c r="B152" i="5" s="1"/>
  <c r="B148" i="3"/>
  <c r="B148" i="4" s="1"/>
  <c r="B148" i="5" s="1"/>
  <c r="B144" i="3"/>
  <c r="B144" i="4" s="1"/>
  <c r="B144" i="5" s="1"/>
  <c r="B140" i="3"/>
  <c r="B140" i="4" s="1"/>
  <c r="B140" i="5" s="1"/>
  <c r="B136" i="3"/>
  <c r="B136" i="4" s="1"/>
  <c r="B136" i="5" s="1"/>
  <c r="B132" i="3"/>
  <c r="B132" i="4" s="1"/>
  <c r="B132" i="5" s="1"/>
  <c r="B128" i="3"/>
  <c r="B128" i="4" s="1"/>
  <c r="B128" i="5" s="1"/>
  <c r="B124" i="3"/>
  <c r="B124" i="4" s="1"/>
  <c r="B124" i="5" s="1"/>
  <c r="B120" i="3"/>
  <c r="B120" i="4" s="1"/>
  <c r="B120" i="5" s="1"/>
  <c r="B116" i="3"/>
  <c r="B116" i="4" s="1"/>
  <c r="B116" i="5" s="1"/>
  <c r="B112" i="3"/>
  <c r="B112" i="4" s="1"/>
  <c r="B112" i="5" s="1"/>
  <c r="B108" i="3"/>
  <c r="B108" i="4" s="1"/>
  <c r="B108" i="5" s="1"/>
  <c r="B104" i="3"/>
  <c r="B104" i="4" s="1"/>
  <c r="B104" i="5" s="1"/>
  <c r="B100" i="3"/>
  <c r="B100" i="4" s="1"/>
  <c r="B100" i="5" s="1"/>
  <c r="B96" i="3"/>
  <c r="B96" i="4" s="1"/>
  <c r="B96" i="5" s="1"/>
  <c r="B92" i="3"/>
  <c r="B92" i="4" s="1"/>
  <c r="B92" i="5" s="1"/>
  <c r="B88" i="3"/>
  <c r="B88" i="4" s="1"/>
  <c r="B88" i="5" s="1"/>
  <c r="B84" i="3"/>
  <c r="B84" i="4" s="1"/>
  <c r="B84" i="5" s="1"/>
  <c r="B80" i="3"/>
  <c r="B80" i="4" s="1"/>
  <c r="B80" i="5" s="1"/>
  <c r="B76" i="3"/>
  <c r="B76" i="4" s="1"/>
  <c r="B76" i="5" s="1"/>
  <c r="B72" i="3"/>
  <c r="B72" i="4" s="1"/>
  <c r="B72" i="5" s="1"/>
  <c r="B68" i="3"/>
  <c r="B68" i="4" s="1"/>
  <c r="B68" i="5" s="1"/>
  <c r="B64" i="3"/>
  <c r="B64" i="4" s="1"/>
  <c r="B64" i="5" s="1"/>
  <c r="B60" i="3"/>
  <c r="B60" i="4" s="1"/>
  <c r="B60" i="5" s="1"/>
  <c r="B56" i="3"/>
  <c r="B56" i="4" s="1"/>
  <c r="B56" i="5" s="1"/>
  <c r="B52" i="3"/>
  <c r="B52" i="4" s="1"/>
  <c r="B52" i="5" s="1"/>
  <c r="B48" i="3"/>
  <c r="B48" i="4" s="1"/>
  <c r="B48" i="5" s="1"/>
  <c r="B44" i="3"/>
  <c r="B44" i="4" s="1"/>
  <c r="B44" i="5" s="1"/>
  <c r="B40" i="3"/>
  <c r="B40" i="4" s="1"/>
  <c r="B40" i="5" s="1"/>
  <c r="B36" i="3"/>
  <c r="B36" i="4" s="1"/>
  <c r="B36" i="5" s="1"/>
  <c r="B32" i="3"/>
  <c r="B32" i="4" s="1"/>
  <c r="B32" i="5" s="1"/>
  <c r="B28" i="3"/>
  <c r="B28" i="4" s="1"/>
  <c r="B28" i="5" s="1"/>
  <c r="B24" i="3"/>
  <c r="B24" i="4" s="1"/>
  <c r="B24" i="5" s="1"/>
  <c r="B20" i="3"/>
  <c r="B20" i="4" s="1"/>
  <c r="B20" i="5" s="1"/>
  <c r="B16" i="3"/>
  <c r="B16" i="4" s="1"/>
  <c r="B16" i="5" s="1"/>
  <c r="B12" i="3"/>
  <c r="B12" i="4" s="1"/>
  <c r="B12" i="5" s="1"/>
  <c r="B8" i="3"/>
  <c r="B8" i="4" s="1"/>
  <c r="B8" i="5" s="1"/>
  <c r="B4" i="3"/>
  <c r="B4" i="4" s="1"/>
  <c r="B4" i="5" s="1"/>
  <c r="B491" i="3"/>
  <c r="B491" i="4" s="1"/>
  <c r="B491" i="5" s="1"/>
  <c r="B487" i="3"/>
  <c r="B487" i="4" s="1"/>
  <c r="B487" i="5" s="1"/>
  <c r="B483" i="3"/>
  <c r="B483" i="4" s="1"/>
  <c r="B483" i="5" s="1"/>
  <c r="B479" i="3"/>
  <c r="B479" i="4" s="1"/>
  <c r="B479" i="5" s="1"/>
  <c r="B475" i="3"/>
  <c r="B475" i="4" s="1"/>
  <c r="B475" i="5" s="1"/>
  <c r="B471" i="3"/>
  <c r="B471" i="4" s="1"/>
  <c r="B471" i="5" s="1"/>
  <c r="B467" i="3"/>
  <c r="B467" i="4" s="1"/>
  <c r="B467" i="5" s="1"/>
  <c r="B463" i="3"/>
  <c r="B463" i="4" s="1"/>
  <c r="B463" i="5" s="1"/>
  <c r="B459" i="3"/>
  <c r="B459" i="4" s="1"/>
  <c r="B459" i="5" s="1"/>
  <c r="B455" i="3"/>
  <c r="B455" i="4" s="1"/>
  <c r="B455" i="5" s="1"/>
  <c r="B451" i="3"/>
  <c r="B451" i="4" s="1"/>
  <c r="B451" i="5" s="1"/>
  <c r="B447" i="3"/>
  <c r="B447" i="4" s="1"/>
  <c r="B447" i="5" s="1"/>
  <c r="B443" i="3"/>
  <c r="B443" i="4" s="1"/>
  <c r="B443" i="5" s="1"/>
  <c r="B439" i="3"/>
  <c r="B439" i="4" s="1"/>
  <c r="B439" i="5" s="1"/>
  <c r="B435" i="3"/>
  <c r="B435" i="4" s="1"/>
  <c r="B435" i="5" s="1"/>
  <c r="B431" i="3"/>
  <c r="B431" i="4" s="1"/>
  <c r="B431" i="5" s="1"/>
  <c r="B427" i="3"/>
  <c r="B427" i="4" s="1"/>
  <c r="B427" i="5" s="1"/>
  <c r="B423" i="3"/>
  <c r="B423" i="4" s="1"/>
  <c r="B423" i="5" s="1"/>
  <c r="B419" i="3"/>
  <c r="B419" i="4" s="1"/>
  <c r="B419" i="5" s="1"/>
  <c r="B415" i="3"/>
  <c r="B415" i="4" s="1"/>
  <c r="B415" i="5" s="1"/>
  <c r="B411" i="3"/>
  <c r="B411" i="4" s="1"/>
  <c r="B411" i="5" s="1"/>
  <c r="B407" i="3"/>
  <c r="B407" i="4" s="1"/>
  <c r="B407" i="5" s="1"/>
  <c r="B403" i="3"/>
  <c r="B403" i="4" s="1"/>
  <c r="B403" i="5" s="1"/>
  <c r="B399" i="3"/>
  <c r="B399" i="4" s="1"/>
  <c r="B399" i="5" s="1"/>
  <c r="B395" i="3"/>
  <c r="B395" i="4" s="1"/>
  <c r="B395" i="5" s="1"/>
  <c r="B391" i="3"/>
  <c r="B391" i="4" s="1"/>
  <c r="B391" i="5" s="1"/>
  <c r="B387" i="3"/>
  <c r="B387" i="4" s="1"/>
  <c r="B387" i="5" s="1"/>
  <c r="B383" i="3"/>
  <c r="B383" i="4" s="1"/>
  <c r="B383" i="5" s="1"/>
  <c r="B379" i="3"/>
  <c r="B379" i="4" s="1"/>
  <c r="B379" i="5" s="1"/>
  <c r="B375" i="3"/>
  <c r="B375" i="4" s="1"/>
  <c r="B375" i="5" s="1"/>
  <c r="B371" i="3"/>
  <c r="B371" i="4" s="1"/>
  <c r="B371" i="5" s="1"/>
  <c r="B367" i="3"/>
  <c r="B367" i="4" s="1"/>
  <c r="B367" i="5" s="1"/>
  <c r="B363" i="3"/>
  <c r="B363" i="4" s="1"/>
  <c r="B363" i="5" s="1"/>
  <c r="B359" i="3"/>
  <c r="B359" i="4" s="1"/>
  <c r="B359" i="5" s="1"/>
  <c r="B355" i="3"/>
  <c r="B355" i="4" s="1"/>
  <c r="B355" i="5" s="1"/>
  <c r="B351" i="3"/>
  <c r="B351" i="4" s="1"/>
  <c r="B351" i="5" s="1"/>
  <c r="B347" i="3"/>
  <c r="B347" i="4" s="1"/>
  <c r="B347" i="5" s="1"/>
  <c r="B343" i="3"/>
  <c r="B343" i="4" s="1"/>
  <c r="B343" i="5" s="1"/>
  <c r="B339" i="3"/>
  <c r="B339" i="4" s="1"/>
  <c r="B339" i="5" s="1"/>
  <c r="B335" i="3"/>
  <c r="B335" i="4" s="1"/>
  <c r="B335" i="5" s="1"/>
  <c r="B331" i="3"/>
  <c r="B331" i="4" s="1"/>
  <c r="B331" i="5" s="1"/>
  <c r="B327" i="3"/>
  <c r="B327" i="4" s="1"/>
  <c r="B327" i="5" s="1"/>
  <c r="B323" i="3"/>
  <c r="B323" i="4" s="1"/>
  <c r="B323" i="5" s="1"/>
  <c r="B319" i="3"/>
  <c r="B319" i="4" s="1"/>
  <c r="B319" i="5" s="1"/>
  <c r="B315" i="3"/>
  <c r="B315" i="4" s="1"/>
  <c r="B315" i="5" s="1"/>
  <c r="B311" i="3"/>
  <c r="B311" i="4" s="1"/>
  <c r="B311" i="5" s="1"/>
  <c r="B307" i="3"/>
  <c r="B307" i="4" s="1"/>
  <c r="B307" i="5" s="1"/>
  <c r="B303" i="3"/>
  <c r="B303" i="4" s="1"/>
  <c r="B303" i="5" s="1"/>
  <c r="B299" i="3"/>
  <c r="B299" i="4" s="1"/>
  <c r="B299" i="5" s="1"/>
  <c r="B295" i="3"/>
  <c r="B295" i="4" s="1"/>
  <c r="B295" i="5" s="1"/>
  <c r="B291" i="3"/>
  <c r="B291" i="4" s="1"/>
  <c r="B291" i="5" s="1"/>
  <c r="B287" i="3"/>
  <c r="B287" i="4" s="1"/>
  <c r="B287" i="5" s="1"/>
  <c r="B283" i="3"/>
  <c r="B283" i="4" s="1"/>
  <c r="B283" i="5" s="1"/>
  <c r="B279" i="3"/>
  <c r="B279" i="4" s="1"/>
  <c r="B279" i="5" s="1"/>
  <c r="B275" i="3"/>
  <c r="B275" i="4" s="1"/>
  <c r="B275" i="5" s="1"/>
  <c r="B271" i="3"/>
  <c r="B271" i="4" s="1"/>
  <c r="B271" i="5" s="1"/>
  <c r="B267" i="3"/>
  <c r="B267" i="4" s="1"/>
  <c r="B267" i="5" s="1"/>
  <c r="B263" i="3"/>
  <c r="B263" i="4" s="1"/>
  <c r="B263" i="5" s="1"/>
  <c r="B259" i="3"/>
  <c r="B259" i="4" s="1"/>
  <c r="B259" i="5" s="1"/>
  <c r="B255" i="3"/>
  <c r="B255" i="4" s="1"/>
  <c r="B255" i="5" s="1"/>
  <c r="B251" i="3"/>
  <c r="B251" i="4" s="1"/>
  <c r="B251" i="5" s="1"/>
  <c r="B247" i="3"/>
  <c r="B247" i="4" s="1"/>
  <c r="B247" i="5" s="1"/>
  <c r="B243" i="3"/>
  <c r="B243" i="4" s="1"/>
  <c r="B243" i="5" s="1"/>
  <c r="B239" i="3"/>
  <c r="B239" i="4" s="1"/>
  <c r="B239" i="5" s="1"/>
  <c r="B235" i="3"/>
  <c r="B235" i="4" s="1"/>
  <c r="B235" i="5" s="1"/>
  <c r="B231" i="3"/>
  <c r="B231" i="4" s="1"/>
  <c r="B231" i="5" s="1"/>
  <c r="B227" i="3"/>
  <c r="B227" i="4" s="1"/>
  <c r="B227" i="5" s="1"/>
  <c r="B223" i="3"/>
  <c r="B223" i="4" s="1"/>
  <c r="B223" i="5" s="1"/>
  <c r="B219" i="3"/>
  <c r="B219" i="4" s="1"/>
  <c r="B219" i="5" s="1"/>
  <c r="B215" i="3"/>
  <c r="B215" i="4" s="1"/>
  <c r="B215" i="5" s="1"/>
  <c r="B211" i="3"/>
  <c r="B211" i="4" s="1"/>
  <c r="B211" i="5" s="1"/>
  <c r="B207" i="3"/>
  <c r="B207" i="4" s="1"/>
  <c r="B207" i="5" s="1"/>
  <c r="B203" i="3"/>
  <c r="B203" i="4" s="1"/>
  <c r="B203" i="5" s="1"/>
  <c r="B199" i="3"/>
  <c r="B199" i="4" s="1"/>
  <c r="B199" i="5" s="1"/>
  <c r="B195" i="3"/>
  <c r="B195" i="4" s="1"/>
  <c r="B195" i="5" s="1"/>
  <c r="B191" i="3"/>
  <c r="B191" i="4" s="1"/>
  <c r="B191" i="5" s="1"/>
  <c r="B187" i="3"/>
  <c r="B187" i="4" s="1"/>
  <c r="B187" i="5" s="1"/>
  <c r="B183" i="3"/>
  <c r="B183" i="4" s="1"/>
  <c r="B183" i="5" s="1"/>
  <c r="B179" i="3"/>
  <c r="B179" i="4" s="1"/>
  <c r="B179" i="5" s="1"/>
  <c r="B175" i="3"/>
  <c r="B175" i="4" s="1"/>
  <c r="B175" i="5" s="1"/>
  <c r="B171" i="3"/>
  <c r="B171" i="4" s="1"/>
  <c r="B171" i="5" s="1"/>
  <c r="B167" i="3"/>
  <c r="B167" i="4" s="1"/>
  <c r="B167" i="5" s="1"/>
  <c r="B163" i="3"/>
  <c r="B163" i="4" s="1"/>
  <c r="B163" i="5" s="1"/>
  <c r="B159" i="3"/>
  <c r="B159" i="4" s="1"/>
  <c r="B159" i="5" s="1"/>
  <c r="B155" i="3"/>
  <c r="B155" i="4" s="1"/>
  <c r="B155" i="5" s="1"/>
  <c r="B151" i="3"/>
  <c r="B151" i="4" s="1"/>
  <c r="B151" i="5" s="1"/>
  <c r="B147" i="3"/>
  <c r="B147" i="4" s="1"/>
  <c r="B147" i="5" s="1"/>
  <c r="B143" i="3"/>
  <c r="B143" i="4" s="1"/>
  <c r="B143" i="5" s="1"/>
  <c r="B139" i="3"/>
  <c r="B139" i="4" s="1"/>
  <c r="B139" i="5" s="1"/>
  <c r="B135" i="3"/>
  <c r="B135" i="4" s="1"/>
  <c r="B135" i="5" s="1"/>
  <c r="B131" i="3"/>
  <c r="B131" i="4" s="1"/>
  <c r="B131" i="5" s="1"/>
  <c r="B127" i="3"/>
  <c r="B127" i="4" s="1"/>
  <c r="B127" i="5" s="1"/>
  <c r="B123" i="3"/>
  <c r="B123" i="4" s="1"/>
  <c r="B123" i="5" s="1"/>
  <c r="B119" i="3"/>
  <c r="B119" i="4" s="1"/>
  <c r="B119" i="5" s="1"/>
  <c r="B115" i="3"/>
  <c r="B115" i="4" s="1"/>
  <c r="B115" i="5" s="1"/>
  <c r="B111" i="3"/>
  <c r="B111" i="4" s="1"/>
  <c r="B111" i="5" s="1"/>
  <c r="B107" i="3"/>
  <c r="B107" i="4" s="1"/>
  <c r="B107" i="5" s="1"/>
  <c r="B103" i="3"/>
  <c r="B103" i="4" s="1"/>
  <c r="B103" i="5" s="1"/>
  <c r="B99" i="3"/>
  <c r="B99" i="4" s="1"/>
  <c r="B99" i="5" s="1"/>
  <c r="B95" i="3"/>
  <c r="B95" i="4" s="1"/>
  <c r="B95" i="5" s="1"/>
  <c r="B91" i="3"/>
  <c r="B91" i="4" s="1"/>
  <c r="B91" i="5" s="1"/>
  <c r="B87" i="3"/>
  <c r="B87" i="4" s="1"/>
  <c r="B87" i="5" s="1"/>
  <c r="B83" i="3"/>
  <c r="B83" i="4" s="1"/>
  <c r="B83" i="5" s="1"/>
  <c r="B79" i="3"/>
  <c r="B79" i="4" s="1"/>
  <c r="B79" i="5" s="1"/>
  <c r="B75" i="3"/>
  <c r="B75" i="4" s="1"/>
  <c r="B75" i="5" s="1"/>
  <c r="B71" i="3"/>
  <c r="B71" i="4" s="1"/>
  <c r="B71" i="5" s="1"/>
  <c r="B67" i="3"/>
  <c r="B67" i="4" s="1"/>
  <c r="B67" i="5" s="1"/>
  <c r="B63" i="3"/>
  <c r="B63" i="4" s="1"/>
  <c r="B63" i="5" s="1"/>
  <c r="B59" i="3"/>
  <c r="B59" i="4" s="1"/>
  <c r="B59" i="5" s="1"/>
  <c r="B55" i="3"/>
  <c r="B55" i="4" s="1"/>
  <c r="B55" i="5" s="1"/>
  <c r="B51" i="3"/>
  <c r="B51" i="4" s="1"/>
  <c r="B51" i="5" s="1"/>
  <c r="B47" i="3"/>
  <c r="B47" i="4" s="1"/>
  <c r="B47" i="5" s="1"/>
  <c r="B43" i="3"/>
  <c r="B43" i="4" s="1"/>
  <c r="B43" i="5" s="1"/>
  <c r="B39" i="3"/>
  <c r="B39" i="4" s="1"/>
  <c r="B39" i="5" s="1"/>
  <c r="B35" i="3"/>
  <c r="B35" i="4" s="1"/>
  <c r="B35" i="5" s="1"/>
  <c r="B31" i="3"/>
  <c r="B31" i="4" s="1"/>
  <c r="B31" i="5" s="1"/>
  <c r="B27" i="3"/>
  <c r="B27" i="4" s="1"/>
  <c r="B27" i="5" s="1"/>
  <c r="B23" i="3"/>
  <c r="B23" i="4" s="1"/>
  <c r="B23" i="5" s="1"/>
  <c r="B19" i="3"/>
  <c r="B19" i="4" s="1"/>
  <c r="B19" i="5" s="1"/>
  <c r="B15" i="3"/>
  <c r="B15" i="4" s="1"/>
  <c r="B15" i="5" s="1"/>
  <c r="B11" i="3"/>
  <c r="B11" i="4" s="1"/>
  <c r="B11" i="5" s="1"/>
  <c r="B7" i="3"/>
  <c r="B7" i="4" s="1"/>
  <c r="B7" i="5" s="1"/>
  <c r="E18" i="3"/>
  <c r="E18" i="4" s="1"/>
  <c r="E18" i="5" s="1"/>
  <c r="E18" i="9" s="1"/>
  <c r="E62" i="3"/>
  <c r="E94" i="3"/>
  <c r="E94" i="4" s="1"/>
  <c r="E94" i="5" s="1"/>
  <c r="E126" i="3"/>
  <c r="E126" i="4" s="1"/>
  <c r="E126" i="5" s="1"/>
  <c r="E126" i="9" s="1"/>
  <c r="E10" i="3"/>
  <c r="E20" i="3"/>
  <c r="E20" i="4" s="1"/>
  <c r="E20" i="5" s="1"/>
  <c r="E50" i="3"/>
  <c r="E50" i="4" s="1"/>
  <c r="E50" i="5" s="1"/>
  <c r="E50" i="9" s="1"/>
  <c r="E64" i="3"/>
  <c r="E64" i="4" s="1"/>
  <c r="E64" i="5" s="1"/>
  <c r="E66" i="3"/>
  <c r="E66" i="4" s="1"/>
  <c r="E66" i="5" s="1"/>
  <c r="E66" i="9" s="1"/>
  <c r="E80" i="3"/>
  <c r="E80" i="4" s="1"/>
  <c r="E80" i="5" s="1"/>
  <c r="E80" i="9" s="1"/>
  <c r="E82" i="3"/>
  <c r="E82" i="4" s="1"/>
  <c r="E82" i="5" s="1"/>
  <c r="E82" i="9" s="1"/>
  <c r="E96" i="3"/>
  <c r="E96" i="4" s="1"/>
  <c r="E96" i="5" s="1"/>
  <c r="E98" i="3"/>
  <c r="E98" i="4" s="1"/>
  <c r="E98" i="5" s="1"/>
  <c r="E98" i="9" s="1"/>
  <c r="E98" i="11" s="1"/>
  <c r="E98" i="8" s="1"/>
  <c r="E112" i="3"/>
  <c r="E114" i="3"/>
  <c r="E114" i="4" s="1"/>
  <c r="E114" i="5" s="1"/>
  <c r="E114" i="9" s="1"/>
  <c r="E114" i="10" s="1"/>
  <c r="E128" i="3"/>
  <c r="E128" i="4" s="1"/>
  <c r="E128" i="5" s="1"/>
  <c r="E128" i="9" s="1"/>
  <c r="E130" i="3"/>
  <c r="E130" i="4" s="1"/>
  <c r="E130" i="5" s="1"/>
  <c r="E130" i="9" s="1"/>
  <c r="E144" i="3"/>
  <c r="E144" i="4" s="1"/>
  <c r="E144" i="5" s="1"/>
  <c r="E146" i="3"/>
  <c r="E146" i="4" s="1"/>
  <c r="E146" i="5" s="1"/>
  <c r="E160" i="3"/>
  <c r="E160" i="4" s="1"/>
  <c r="E160" i="5" s="1"/>
  <c r="E160" i="9" s="1"/>
  <c r="E162" i="3"/>
  <c r="E162" i="4" s="1"/>
  <c r="E162" i="5" s="1"/>
  <c r="E162" i="9" s="1"/>
  <c r="E162" i="11" s="1"/>
  <c r="E162" i="8" s="1"/>
  <c r="E14" i="3"/>
  <c r="E14" i="4" s="1"/>
  <c r="E14" i="5" s="1"/>
  <c r="E26" i="3"/>
  <c r="E26" i="4" s="1"/>
  <c r="E26" i="5" s="1"/>
  <c r="E26" i="9" s="1"/>
  <c r="E28" i="3"/>
  <c r="E28" i="4" s="1"/>
  <c r="E28" i="5" s="1"/>
  <c r="E28" i="9" s="1"/>
  <c r="E28" i="10" s="1"/>
  <c r="E30" i="3"/>
  <c r="E30" i="4" s="1"/>
  <c r="E30" i="5" s="1"/>
  <c r="E30" i="9" s="1"/>
  <c r="E34" i="3"/>
  <c r="E34" i="4" s="1"/>
  <c r="E34" i="5" s="1"/>
  <c r="E34" i="9" s="1"/>
  <c r="E34" i="11" s="1"/>
  <c r="E34" i="8" s="1"/>
  <c r="E34" i="14" s="1"/>
  <c r="Z34" i="14" s="1"/>
  <c r="E36" i="3"/>
  <c r="E36" i="4" s="1"/>
  <c r="E36" i="5" s="1"/>
  <c r="E36" i="9" s="1"/>
  <c r="E36" i="10" s="1"/>
  <c r="E38" i="3"/>
  <c r="E38" i="4" s="1"/>
  <c r="E38" i="5" s="1"/>
  <c r="E38" i="9" s="1"/>
  <c r="E40" i="3"/>
  <c r="E40" i="4" s="1"/>
  <c r="E40" i="5" s="1"/>
  <c r="E40" i="9" s="1"/>
  <c r="E40" i="11" s="1"/>
  <c r="E40" i="8" s="1"/>
  <c r="E40" i="14" s="1"/>
  <c r="Z40" i="14" s="1"/>
  <c r="E42" i="3"/>
  <c r="E42" i="4" s="1"/>
  <c r="E42" i="5" s="1"/>
  <c r="E42" i="9" s="1"/>
  <c r="E44" i="3"/>
  <c r="E44" i="4" s="1"/>
  <c r="E44" i="5" s="1"/>
  <c r="E44" i="9" s="1"/>
  <c r="E56" i="3"/>
  <c r="E56" i="4" s="1"/>
  <c r="E56" i="5" s="1"/>
  <c r="E56" i="9" s="1"/>
  <c r="E58" i="3"/>
  <c r="E58" i="4" s="1"/>
  <c r="E58" i="5" s="1"/>
  <c r="E58" i="9" s="1"/>
  <c r="E58" i="11" s="1"/>
  <c r="E58" i="8" s="1"/>
  <c r="E72" i="3"/>
  <c r="E72" i="4" s="1"/>
  <c r="E72" i="5" s="1"/>
  <c r="E72" i="9" s="1"/>
  <c r="E74" i="3"/>
  <c r="E74" i="4" s="1"/>
  <c r="E74" i="5" s="1"/>
  <c r="E88" i="3"/>
  <c r="E88" i="4" s="1"/>
  <c r="E88" i="5" s="1"/>
  <c r="E88" i="9" s="1"/>
  <c r="E90" i="3"/>
  <c r="E90" i="4" s="1"/>
  <c r="E90" i="5" s="1"/>
  <c r="E90" i="9" s="1"/>
  <c r="E90" i="10" s="1"/>
  <c r="E104" i="3"/>
  <c r="E104" i="4" s="1"/>
  <c r="E104" i="5" s="1"/>
  <c r="E104" i="9" s="1"/>
  <c r="E104" i="10" s="1"/>
  <c r="E106" i="3"/>
  <c r="E106" i="4" s="1"/>
  <c r="E106" i="5" s="1"/>
  <c r="E106" i="9" s="1"/>
  <c r="E106" i="10" s="1"/>
  <c r="E120" i="3"/>
  <c r="E120" i="4" s="1"/>
  <c r="E120" i="5" s="1"/>
  <c r="E122" i="3"/>
  <c r="E122" i="4" s="1"/>
  <c r="E122" i="5" s="1"/>
  <c r="E122" i="9" s="1"/>
  <c r="E136" i="3"/>
  <c r="E138" i="3"/>
  <c r="E138" i="4" s="1"/>
  <c r="E138" i="5" s="1"/>
  <c r="E138" i="9" s="1"/>
  <c r="E138" i="10" s="1"/>
  <c r="E152" i="3"/>
  <c r="E152" i="4" s="1"/>
  <c r="E152" i="5" s="1"/>
  <c r="E152" i="9" s="1"/>
  <c r="E152" i="10" s="1"/>
  <c r="E154" i="3"/>
  <c r="E154" i="4" s="1"/>
  <c r="E154" i="5" s="1"/>
  <c r="E154" i="9" s="1"/>
  <c r="E154" i="10" s="1"/>
  <c r="E168" i="3"/>
  <c r="E168" i="4" s="1"/>
  <c r="E168" i="5" s="1"/>
  <c r="E168" i="9" s="1"/>
  <c r="E198" i="3"/>
  <c r="E198" i="4" s="1"/>
  <c r="E198" i="5" s="1"/>
  <c r="E230" i="3"/>
  <c r="E230" i="4" s="1"/>
  <c r="E230" i="5" s="1"/>
  <c r="E230" i="9" s="1"/>
  <c r="E230" i="11" s="1"/>
  <c r="E230" i="8" s="1"/>
  <c r="E262" i="3"/>
  <c r="E262" i="4" s="1"/>
  <c r="E262" i="5" s="1"/>
  <c r="E262" i="9" s="1"/>
  <c r="E262" i="10" s="1"/>
  <c r="E294" i="3"/>
  <c r="E294" i="4" s="1"/>
  <c r="E294" i="5" s="1"/>
  <c r="E294" i="9" s="1"/>
  <c r="E326" i="3"/>
  <c r="E326" i="4" s="1"/>
  <c r="E326" i="5" s="1"/>
  <c r="E326" i="9" s="1"/>
  <c r="E358" i="3"/>
  <c r="E358" i="4" s="1"/>
  <c r="E358" i="5" s="1"/>
  <c r="E358" i="9" s="1"/>
  <c r="E184" i="3"/>
  <c r="E184" i="4" s="1"/>
  <c r="E184" i="5" s="1"/>
  <c r="E186" i="3"/>
  <c r="E186" i="4" s="1"/>
  <c r="E186" i="5" s="1"/>
  <c r="E200" i="3"/>
  <c r="E200" i="4" s="1"/>
  <c r="E200" i="5" s="1"/>
  <c r="E202" i="3"/>
  <c r="E202" i="4" s="1"/>
  <c r="E202" i="5" s="1"/>
  <c r="E202" i="9" s="1"/>
  <c r="E202" i="10" s="1"/>
  <c r="E216" i="3"/>
  <c r="E218" i="3"/>
  <c r="E218" i="4" s="1"/>
  <c r="E218" i="5" s="1"/>
  <c r="E218" i="9" s="1"/>
  <c r="E218" i="11" s="1"/>
  <c r="E218" i="8" s="1"/>
  <c r="E232" i="3"/>
  <c r="E232" i="4" s="1"/>
  <c r="E232" i="5" s="1"/>
  <c r="E232" i="9" s="1"/>
  <c r="E232" i="11" s="1"/>
  <c r="E232" i="8" s="1"/>
  <c r="E234" i="3"/>
  <c r="E234" i="4" s="1"/>
  <c r="E234" i="5" s="1"/>
  <c r="E234" i="9" s="1"/>
  <c r="E248" i="3"/>
  <c r="E248" i="4" s="1"/>
  <c r="E248" i="5" s="1"/>
  <c r="E248" i="9" s="1"/>
  <c r="E248" i="11" s="1"/>
  <c r="E248" i="8" s="1"/>
  <c r="E248" i="14" s="1"/>
  <c r="Z248" i="14" s="1"/>
  <c r="E250" i="3"/>
  <c r="E250" i="4" s="1"/>
  <c r="E250" i="5" s="1"/>
  <c r="E250" i="9" s="1"/>
  <c r="E264" i="3"/>
  <c r="E264" i="4" s="1"/>
  <c r="E264" i="5" s="1"/>
  <c r="E264" i="9" s="1"/>
  <c r="E266" i="3"/>
  <c r="E266" i="4" s="1"/>
  <c r="E266" i="5" s="1"/>
  <c r="E280" i="3"/>
  <c r="E280" i="4" s="1"/>
  <c r="E280" i="5" s="1"/>
  <c r="E280" i="9" s="1"/>
  <c r="E280" i="10" s="1"/>
  <c r="E282" i="3"/>
  <c r="E282" i="4" s="1"/>
  <c r="E282" i="5" s="1"/>
  <c r="E282" i="9" s="1"/>
  <c r="E296" i="3"/>
  <c r="E296" i="4" s="1"/>
  <c r="E296" i="5" s="1"/>
  <c r="E298" i="3"/>
  <c r="E312" i="3"/>
  <c r="E312" i="4" s="1"/>
  <c r="E312" i="5" s="1"/>
  <c r="E312" i="9" s="1"/>
  <c r="E314" i="3"/>
  <c r="E314" i="4" s="1"/>
  <c r="E314" i="5" s="1"/>
  <c r="E314" i="9" s="1"/>
  <c r="E314" i="11" s="1"/>
  <c r="E314" i="8" s="1"/>
  <c r="E328" i="3"/>
  <c r="E328" i="4" s="1"/>
  <c r="E328" i="5" s="1"/>
  <c r="E328" i="9" s="1"/>
  <c r="E328" i="11" s="1"/>
  <c r="E328" i="8" s="1"/>
  <c r="E330" i="3"/>
  <c r="E330" i="4" s="1"/>
  <c r="E330" i="5" s="1"/>
  <c r="E330" i="9" s="1"/>
  <c r="E330" i="11" s="1"/>
  <c r="E330" i="8" s="1"/>
  <c r="E344" i="3"/>
  <c r="E344" i="4" s="1"/>
  <c r="E344" i="5" s="1"/>
  <c r="E344" i="9" s="1"/>
  <c r="E346" i="3"/>
  <c r="E346" i="4" s="1"/>
  <c r="E346" i="5" s="1"/>
  <c r="E346" i="9" s="1"/>
  <c r="E346" i="10" s="1"/>
  <c r="E362" i="3"/>
  <c r="E362" i="4" s="1"/>
  <c r="E362" i="5" s="1"/>
  <c r="E362" i="9" s="1"/>
  <c r="E376" i="3"/>
  <c r="E376" i="4" s="1"/>
  <c r="E376" i="5" s="1"/>
  <c r="E390" i="3"/>
  <c r="E406" i="3"/>
  <c r="E406" i="4" s="1"/>
  <c r="E406" i="5" s="1"/>
  <c r="E422" i="3"/>
  <c r="E422" i="4" s="1"/>
  <c r="E422" i="5" s="1"/>
  <c r="E438" i="3"/>
  <c r="E438" i="4" s="1"/>
  <c r="E438" i="5" s="1"/>
  <c r="E438" i="9" s="1"/>
  <c r="E454" i="3"/>
  <c r="E470" i="3"/>
  <c r="E470" i="4" s="1"/>
  <c r="E470" i="5" s="1"/>
  <c r="E470" i="9" s="1"/>
  <c r="E486" i="3"/>
  <c r="E486" i="4" s="1"/>
  <c r="E486" i="5" s="1"/>
  <c r="E486" i="9" s="1"/>
  <c r="E486" i="10" s="1"/>
  <c r="E170" i="3"/>
  <c r="E170" i="4" s="1"/>
  <c r="E170" i="5" s="1"/>
  <c r="E170" i="9" s="1"/>
  <c r="E170" i="10" s="1"/>
  <c r="E176" i="3"/>
  <c r="E176" i="4" s="1"/>
  <c r="E176" i="5" s="1"/>
  <c r="E176" i="9" s="1"/>
  <c r="E178" i="3"/>
  <c r="E178" i="4" s="1"/>
  <c r="E178" i="5" s="1"/>
  <c r="E178" i="9" s="1"/>
  <c r="E192" i="3"/>
  <c r="E192" i="4" s="1"/>
  <c r="E192" i="5" s="1"/>
  <c r="E192" i="9" s="1"/>
  <c r="E192" i="11" s="1"/>
  <c r="E192" i="8" s="1"/>
  <c r="P192" i="8" s="1"/>
  <c r="E194" i="3"/>
  <c r="E194" i="4" s="1"/>
  <c r="E194" i="5" s="1"/>
  <c r="E194" i="9" s="1"/>
  <c r="E194" i="10" s="1"/>
  <c r="E208" i="3"/>
  <c r="E208" i="4" s="1"/>
  <c r="E208" i="5" s="1"/>
  <c r="E210" i="3"/>
  <c r="E210" i="4" s="1"/>
  <c r="E210" i="5" s="1"/>
  <c r="E224" i="3"/>
  <c r="E224" i="4" s="1"/>
  <c r="E224" i="5" s="1"/>
  <c r="E224" i="9" s="1"/>
  <c r="E224" i="10" s="1"/>
  <c r="E226" i="3"/>
  <c r="E226" i="4" s="1"/>
  <c r="E226" i="5" s="1"/>
  <c r="E226" i="9" s="1"/>
  <c r="E226" i="11" s="1"/>
  <c r="E226" i="8" s="1"/>
  <c r="P226" i="8" s="1"/>
  <c r="E240" i="3"/>
  <c r="E240" i="4" s="1"/>
  <c r="E240" i="5" s="1"/>
  <c r="E240" i="9" s="1"/>
  <c r="E242" i="3"/>
  <c r="E256" i="3"/>
  <c r="E258" i="3"/>
  <c r="E258" i="4" s="1"/>
  <c r="E258" i="5" s="1"/>
  <c r="E272" i="3"/>
  <c r="E274" i="3"/>
  <c r="E288" i="3"/>
  <c r="E288" i="4" s="1"/>
  <c r="E288" i="5" s="1"/>
  <c r="E288" i="9" s="1"/>
  <c r="E290" i="3"/>
  <c r="E290" i="4" s="1"/>
  <c r="E290" i="5" s="1"/>
  <c r="E290" i="9" s="1"/>
  <c r="E306" i="3"/>
  <c r="E306" i="4" s="1"/>
  <c r="E306" i="5" s="1"/>
  <c r="E320" i="3"/>
  <c r="E320" i="4" s="1"/>
  <c r="E320" i="5" s="1"/>
  <c r="E320" i="9" s="1"/>
  <c r="E322" i="3"/>
  <c r="E322" i="4" s="1"/>
  <c r="E322" i="5" s="1"/>
  <c r="E322" i="9" s="1"/>
  <c r="E336" i="3"/>
  <c r="E336" i="4" s="1"/>
  <c r="E336" i="5" s="1"/>
  <c r="E336" i="9" s="1"/>
  <c r="E338" i="3"/>
  <c r="E338" i="4" s="1"/>
  <c r="E338" i="5" s="1"/>
  <c r="E338" i="9" s="1"/>
  <c r="E338" i="11" s="1"/>
  <c r="E338" i="8" s="1"/>
  <c r="E352" i="3"/>
  <c r="E352" i="4" s="1"/>
  <c r="E352" i="5" s="1"/>
  <c r="E354" i="3"/>
  <c r="E354" i="4" s="1"/>
  <c r="E354" i="5" s="1"/>
  <c r="E354" i="9" s="1"/>
  <c r="E354" i="10" s="1"/>
  <c r="E368" i="3"/>
  <c r="E370" i="3"/>
  <c r="E370" i="4" s="1"/>
  <c r="E370" i="5" s="1"/>
  <c r="E398" i="3"/>
  <c r="E398" i="4" s="1"/>
  <c r="E398" i="5" s="1"/>
  <c r="E398" i="9" s="1"/>
  <c r="E398" i="10" s="1"/>
  <c r="E414" i="3"/>
  <c r="E414" i="4" s="1"/>
  <c r="E414" i="5" s="1"/>
  <c r="E414" i="9" s="1"/>
  <c r="E430" i="3"/>
  <c r="E430" i="4" s="1"/>
  <c r="E430" i="5" s="1"/>
  <c r="E446" i="3"/>
  <c r="E446" i="4" s="1"/>
  <c r="E446" i="5" s="1"/>
  <c r="E446" i="9" s="1"/>
  <c r="E446" i="11" s="1"/>
  <c r="E446" i="8" s="1"/>
  <c r="P446" i="8" s="1"/>
  <c r="E462" i="3"/>
  <c r="E462" i="4" s="1"/>
  <c r="E462" i="5" s="1"/>
  <c r="E478" i="3"/>
  <c r="E478" i="4" s="1"/>
  <c r="E478" i="5" s="1"/>
  <c r="E478" i="9" s="1"/>
  <c r="E494" i="3"/>
  <c r="E494" i="4" s="1"/>
  <c r="E494" i="5" s="1"/>
  <c r="E502" i="3"/>
  <c r="E502" i="4" s="1"/>
  <c r="E502" i="5" s="1"/>
  <c r="E502" i="9" s="1"/>
  <c r="E502" i="11" s="1"/>
  <c r="E502" i="8" s="1"/>
  <c r="E502" i="14" s="1"/>
  <c r="E4" i="3"/>
  <c r="E190" i="3"/>
  <c r="E254" i="3"/>
  <c r="E318" i="3"/>
  <c r="E318" i="4" s="1"/>
  <c r="E318" i="5" s="1"/>
  <c r="E318" i="9" s="1"/>
  <c r="E334" i="3"/>
  <c r="E334" i="4" s="1"/>
  <c r="E334" i="5" s="1"/>
  <c r="E334" i="9" s="1"/>
  <c r="E366" i="3"/>
  <c r="D13" i="4"/>
  <c r="D13" i="5" s="1"/>
  <c r="D13" i="9" s="1"/>
  <c r="D13" i="10" s="1"/>
  <c r="C16" i="4"/>
  <c r="C16" i="5" s="1"/>
  <c r="C16" i="9" s="1"/>
  <c r="C16" i="10" s="1"/>
  <c r="C64" i="4"/>
  <c r="C64" i="5" s="1"/>
  <c r="C64" i="9" s="1"/>
  <c r="C64" i="11" s="1"/>
  <c r="C64" i="8" s="1"/>
  <c r="C80" i="4"/>
  <c r="C80" i="5" s="1"/>
  <c r="C80" i="9" s="1"/>
  <c r="B197" i="3"/>
  <c r="B197" i="4" s="1"/>
  <c r="B197" i="5" s="1"/>
  <c r="B193" i="3"/>
  <c r="B193" i="4" s="1"/>
  <c r="B193" i="5" s="1"/>
  <c r="B189" i="3"/>
  <c r="B189" i="4" s="1"/>
  <c r="B189" i="5" s="1"/>
  <c r="B185" i="3"/>
  <c r="B185" i="4" s="1"/>
  <c r="B185" i="5" s="1"/>
  <c r="B181" i="3"/>
  <c r="B181" i="4" s="1"/>
  <c r="B181" i="5" s="1"/>
  <c r="B177" i="3"/>
  <c r="B177" i="4" s="1"/>
  <c r="B177" i="5" s="1"/>
  <c r="B173" i="3"/>
  <c r="B173" i="4" s="1"/>
  <c r="B173" i="5" s="1"/>
  <c r="B169" i="3"/>
  <c r="B169" i="4" s="1"/>
  <c r="B169" i="5" s="1"/>
  <c r="B165" i="3"/>
  <c r="B165" i="4" s="1"/>
  <c r="B165" i="5" s="1"/>
  <c r="B161" i="3"/>
  <c r="B161" i="4" s="1"/>
  <c r="B161" i="5" s="1"/>
  <c r="B157" i="3"/>
  <c r="B157" i="4" s="1"/>
  <c r="B157" i="5" s="1"/>
  <c r="B153" i="3"/>
  <c r="B153" i="4" s="1"/>
  <c r="B153" i="5" s="1"/>
  <c r="B149" i="3"/>
  <c r="B149" i="4" s="1"/>
  <c r="B149" i="5" s="1"/>
  <c r="B145" i="3"/>
  <c r="B145" i="4" s="1"/>
  <c r="B145" i="5" s="1"/>
  <c r="B141" i="3"/>
  <c r="B141" i="4" s="1"/>
  <c r="B141" i="5" s="1"/>
  <c r="B137" i="3"/>
  <c r="B137" i="4" s="1"/>
  <c r="B137" i="5" s="1"/>
  <c r="B133" i="3"/>
  <c r="B133" i="4" s="1"/>
  <c r="B133" i="5" s="1"/>
  <c r="B129" i="3"/>
  <c r="B129" i="4" s="1"/>
  <c r="B129" i="5" s="1"/>
  <c r="B125" i="3"/>
  <c r="B125" i="4" s="1"/>
  <c r="B125" i="5" s="1"/>
  <c r="B121" i="3"/>
  <c r="B121" i="4" s="1"/>
  <c r="B121" i="5" s="1"/>
  <c r="B117" i="3"/>
  <c r="B117" i="4" s="1"/>
  <c r="B117" i="5" s="1"/>
  <c r="B113" i="3"/>
  <c r="B113" i="4" s="1"/>
  <c r="B113" i="5" s="1"/>
  <c r="B109" i="3"/>
  <c r="B109" i="4" s="1"/>
  <c r="B109" i="5" s="1"/>
  <c r="B105" i="3"/>
  <c r="B105" i="4" s="1"/>
  <c r="B105" i="5" s="1"/>
  <c r="B101" i="3"/>
  <c r="B101" i="4" s="1"/>
  <c r="B101" i="5" s="1"/>
  <c r="B97" i="3"/>
  <c r="B97" i="4" s="1"/>
  <c r="B97" i="5" s="1"/>
  <c r="B93" i="3"/>
  <c r="B93" i="4" s="1"/>
  <c r="B93" i="5" s="1"/>
  <c r="B89" i="3"/>
  <c r="B89" i="4" s="1"/>
  <c r="B89" i="5" s="1"/>
  <c r="B85" i="3"/>
  <c r="B85" i="4" s="1"/>
  <c r="B85" i="5" s="1"/>
  <c r="B81" i="3"/>
  <c r="B81" i="4" s="1"/>
  <c r="B81" i="5" s="1"/>
  <c r="B77" i="3"/>
  <c r="B77" i="4" s="1"/>
  <c r="B77" i="5" s="1"/>
  <c r="B73" i="3"/>
  <c r="B73" i="4" s="1"/>
  <c r="B73" i="5" s="1"/>
  <c r="B69" i="3"/>
  <c r="B69" i="4" s="1"/>
  <c r="B69" i="5" s="1"/>
  <c r="B65" i="3"/>
  <c r="B65" i="4" s="1"/>
  <c r="B65" i="5" s="1"/>
  <c r="B61" i="3"/>
  <c r="B61" i="4" s="1"/>
  <c r="B61" i="5" s="1"/>
  <c r="B57" i="3"/>
  <c r="B57" i="4" s="1"/>
  <c r="B57" i="5" s="1"/>
  <c r="B53" i="3"/>
  <c r="B53" i="4" s="1"/>
  <c r="B53" i="5" s="1"/>
  <c r="B49" i="3"/>
  <c r="B49" i="4" s="1"/>
  <c r="B49" i="5" s="1"/>
  <c r="B45" i="3"/>
  <c r="B45" i="4" s="1"/>
  <c r="B45" i="5" s="1"/>
  <c r="B41" i="3"/>
  <c r="B41" i="4" s="1"/>
  <c r="B41" i="5" s="1"/>
  <c r="B37" i="3"/>
  <c r="B37" i="4" s="1"/>
  <c r="B37" i="5" s="1"/>
  <c r="B33" i="3"/>
  <c r="B33" i="4" s="1"/>
  <c r="B33" i="5" s="1"/>
  <c r="B29" i="3"/>
  <c r="B29" i="4" s="1"/>
  <c r="B29" i="5" s="1"/>
  <c r="B25" i="3"/>
  <c r="B25" i="4" s="1"/>
  <c r="B25" i="5" s="1"/>
  <c r="B21" i="3"/>
  <c r="B21" i="4" s="1"/>
  <c r="B21" i="5" s="1"/>
  <c r="B17" i="3"/>
  <c r="B17" i="4" s="1"/>
  <c r="B17" i="5" s="1"/>
  <c r="B13" i="3"/>
  <c r="B13" i="4" s="1"/>
  <c r="B13" i="5" s="1"/>
  <c r="B9" i="3"/>
  <c r="B9" i="4" s="1"/>
  <c r="B9" i="5" s="1"/>
  <c r="B5" i="3"/>
  <c r="B5" i="4" s="1"/>
  <c r="B5" i="5" s="1"/>
  <c r="E8" i="3"/>
  <c r="E8" i="4" s="1"/>
  <c r="E8" i="5" s="1"/>
  <c r="E8" i="9" s="1"/>
  <c r="E46" i="3"/>
  <c r="E46" i="4" s="1"/>
  <c r="E46" i="5" s="1"/>
  <c r="E46" i="9" s="1"/>
  <c r="E46" i="10" s="1"/>
  <c r="E78" i="3"/>
  <c r="E78" i="4" s="1"/>
  <c r="E78" i="5" s="1"/>
  <c r="E110" i="3"/>
  <c r="E110" i="4" s="1"/>
  <c r="E110" i="5" s="1"/>
  <c r="E110" i="9" s="1"/>
  <c r="E110" i="11" s="1"/>
  <c r="E110" i="8" s="1"/>
  <c r="E142" i="3"/>
  <c r="E142" i="4" s="1"/>
  <c r="E142" i="5" s="1"/>
  <c r="E142" i="9" s="1"/>
  <c r="D29" i="4"/>
  <c r="D29" i="5" s="1"/>
  <c r="D29" i="9" s="1"/>
  <c r="D29" i="11" s="1"/>
  <c r="E182" i="3"/>
  <c r="E182" i="4" s="1"/>
  <c r="E182" i="5" s="1"/>
  <c r="E214" i="3"/>
  <c r="E214" i="4" s="1"/>
  <c r="E214" i="5" s="1"/>
  <c r="E246" i="3"/>
  <c r="E246" i="4" s="1"/>
  <c r="E246" i="5" s="1"/>
  <c r="E246" i="9" s="1"/>
  <c r="E278" i="3"/>
  <c r="E278" i="4" s="1"/>
  <c r="E278" i="5" s="1"/>
  <c r="E310" i="3"/>
  <c r="E310" i="4" s="1"/>
  <c r="E310" i="5" s="1"/>
  <c r="E342" i="3"/>
  <c r="E342" i="4" s="1"/>
  <c r="E342" i="5" s="1"/>
  <c r="E342" i="9" s="1"/>
  <c r="E374" i="3"/>
  <c r="E374" i="4" s="1"/>
  <c r="E374" i="5" s="1"/>
  <c r="E374" i="9" s="1"/>
  <c r="D393" i="4"/>
  <c r="D393" i="5" s="1"/>
  <c r="D393" i="9" s="1"/>
  <c r="E174" i="3"/>
  <c r="E174" i="4" s="1"/>
  <c r="E174" i="5" s="1"/>
  <c r="E174" i="9" s="1"/>
  <c r="E174" i="10" s="1"/>
  <c r="E222" i="3"/>
  <c r="E222" i="4" s="1"/>
  <c r="E222" i="5" s="1"/>
  <c r="E222" i="9" s="1"/>
  <c r="E286" i="3"/>
  <c r="E286" i="4" s="1"/>
  <c r="E286" i="5" s="1"/>
  <c r="E286" i="9" s="1"/>
  <c r="E350" i="3"/>
  <c r="E350" i="4" s="1"/>
  <c r="E350" i="5" s="1"/>
  <c r="E350" i="9" s="1"/>
  <c r="E350" i="11" s="1"/>
  <c r="E350" i="8" s="1"/>
  <c r="E70" i="3"/>
  <c r="E70" i="4" s="1"/>
  <c r="E70" i="5" s="1"/>
  <c r="E70" i="9" s="1"/>
  <c r="E70" i="11" s="1"/>
  <c r="E70" i="8" s="1"/>
  <c r="E206" i="3"/>
  <c r="E206" i="4" s="1"/>
  <c r="E206" i="5" s="1"/>
  <c r="E206" i="9" s="1"/>
  <c r="E302" i="3"/>
  <c r="E302" i="4" s="1"/>
  <c r="E302" i="5" s="1"/>
  <c r="E302" i="9" s="1"/>
  <c r="C8" i="5"/>
  <c r="C8" i="9" s="1"/>
  <c r="D81" i="4"/>
  <c r="D81" i="5" s="1"/>
  <c r="D81" i="9" s="1"/>
  <c r="D205" i="4"/>
  <c r="D205" i="5" s="1"/>
  <c r="D205" i="9" s="1"/>
  <c r="C244" i="4"/>
  <c r="C244" i="5" s="1"/>
  <c r="C244" i="9" s="1"/>
  <c r="D293" i="4"/>
  <c r="D293" i="5" s="1"/>
  <c r="D293" i="9" s="1"/>
  <c r="D293" i="11" s="1"/>
  <c r="D293" i="8" s="1"/>
  <c r="O293" i="8" s="1"/>
  <c r="C341" i="4"/>
  <c r="C341" i="5" s="1"/>
  <c r="C341" i="9" s="1"/>
  <c r="C341" i="10" s="1"/>
  <c r="C365" i="4"/>
  <c r="C365" i="5" s="1"/>
  <c r="C365" i="9" s="1"/>
  <c r="C365" i="11" s="1"/>
  <c r="C472" i="4"/>
  <c r="C472" i="5" s="1"/>
  <c r="C472" i="9" s="1"/>
  <c r="C472" i="11" s="1"/>
  <c r="C472" i="8" s="1"/>
  <c r="N472" i="8" s="1"/>
  <c r="C193" i="4"/>
  <c r="C193" i="5" s="1"/>
  <c r="C193" i="9" s="1"/>
  <c r="C193" i="11" s="1"/>
  <c r="C193" i="8" s="1"/>
  <c r="D261" i="4"/>
  <c r="D261" i="5" s="1"/>
  <c r="D261" i="9" s="1"/>
  <c r="D261" i="10" s="1"/>
  <c r="C284" i="4"/>
  <c r="C284" i="5" s="1"/>
  <c r="C284" i="9" s="1"/>
  <c r="C297" i="4"/>
  <c r="C297" i="5" s="1"/>
  <c r="C297" i="9" s="1"/>
  <c r="D310" i="4"/>
  <c r="D310" i="5" s="1"/>
  <c r="D310" i="9" s="1"/>
  <c r="D373" i="4"/>
  <c r="D450" i="4"/>
  <c r="D450" i="5" s="1"/>
  <c r="D450" i="9" s="1"/>
  <c r="D461" i="4"/>
  <c r="D461" i="5" s="1"/>
  <c r="D461" i="9" s="1"/>
  <c r="C492" i="4"/>
  <c r="C492" i="5" s="1"/>
  <c r="C492" i="9" s="1"/>
  <c r="E412" i="3"/>
  <c r="C504" i="4"/>
  <c r="E12" i="3"/>
  <c r="E268" i="3"/>
  <c r="E268" i="4" s="1"/>
  <c r="E268" i="5" s="1"/>
  <c r="E360" i="3"/>
  <c r="E360" i="4" s="1"/>
  <c r="E360" i="5" s="1"/>
  <c r="E360" i="9" s="1"/>
  <c r="E360" i="11" s="1"/>
  <c r="E360" i="8" s="1"/>
  <c r="E304" i="3"/>
  <c r="E304" i="4" s="1"/>
  <c r="E304" i="5" s="1"/>
  <c r="E304" i="9" s="1"/>
  <c r="E304" i="11" s="1"/>
  <c r="E304" i="8" s="1"/>
  <c r="E382" i="3"/>
  <c r="E382" i="4" s="1"/>
  <c r="E382" i="5" s="1"/>
  <c r="E382" i="9" s="1"/>
  <c r="E382" i="11" s="1"/>
  <c r="E382" i="8" s="1"/>
  <c r="E22" i="3"/>
  <c r="E22" i="4" s="1"/>
  <c r="E22" i="5" s="1"/>
  <c r="E22" i="9" s="1"/>
  <c r="E410" i="3"/>
  <c r="E410" i="4" s="1"/>
  <c r="E410" i="5" s="1"/>
  <c r="E158" i="3"/>
  <c r="E158" i="4" s="1"/>
  <c r="E158" i="5" s="1"/>
  <c r="E158" i="9" s="1"/>
  <c r="E23" i="3"/>
  <c r="E23" i="4" s="1"/>
  <c r="E23" i="5" s="1"/>
  <c r="E23" i="9" s="1"/>
  <c r="E48" i="3"/>
  <c r="E48" i="4" s="1"/>
  <c r="E48" i="5" s="1"/>
  <c r="E48" i="9" s="1"/>
  <c r="E32" i="3"/>
  <c r="E32" i="4" s="1"/>
  <c r="E32" i="5" s="1"/>
  <c r="E32" i="9" s="1"/>
  <c r="M37" i="2"/>
  <c r="I45" i="5"/>
  <c r="M87" i="2"/>
  <c r="M95" i="2"/>
  <c r="M103" i="2"/>
  <c r="M111" i="2"/>
  <c r="I127" i="5"/>
  <c r="I135" i="5"/>
  <c r="M143" i="2"/>
  <c r="I159" i="5"/>
  <c r="I175" i="5"/>
  <c r="I58" i="5"/>
  <c r="M58" i="2"/>
  <c r="N58" i="2" s="1"/>
  <c r="I62" i="5"/>
  <c r="M62" i="2"/>
  <c r="N62" i="2" s="1"/>
  <c r="M66" i="2"/>
  <c r="N66" i="2" s="1"/>
  <c r="I66" i="5"/>
  <c r="I70" i="5"/>
  <c r="M70" i="2"/>
  <c r="N70" i="2" s="1"/>
  <c r="I75" i="5"/>
  <c r="M75" i="2"/>
  <c r="N75" i="2" s="1"/>
  <c r="I79" i="5"/>
  <c r="M79" i="2"/>
  <c r="I83" i="5"/>
  <c r="M83" i="2"/>
  <c r="N83" i="2" s="1"/>
  <c r="I23" i="5"/>
  <c r="M27" i="2"/>
  <c r="N27" i="2" s="1"/>
  <c r="M59" i="2"/>
  <c r="M63" i="2"/>
  <c r="M67" i="2"/>
  <c r="M71" i="2"/>
  <c r="I80" i="5"/>
  <c r="I84" i="5"/>
  <c r="I189" i="5"/>
  <c r="I201" i="5"/>
  <c r="I205" i="5"/>
  <c r="M205" i="2"/>
  <c r="M217" i="2"/>
  <c r="I217" i="5"/>
  <c r="I221" i="5"/>
  <c r="M225" i="2"/>
  <c r="I225" i="5"/>
  <c r="I229" i="5"/>
  <c r="M229" i="2"/>
  <c r="M233" i="2"/>
  <c r="I233" i="5"/>
  <c r="I237" i="5"/>
  <c r="M237" i="2"/>
  <c r="I257" i="5"/>
  <c r="M265" i="2"/>
  <c r="I269" i="5"/>
  <c r="M269" i="2"/>
  <c r="M273" i="2"/>
  <c r="I273" i="5"/>
  <c r="I278" i="5"/>
  <c r="M278" i="2"/>
  <c r="N278" i="2" s="1"/>
  <c r="I282" i="5"/>
  <c r="I286" i="5"/>
  <c r="M290" i="2"/>
  <c r="N290" i="2" s="1"/>
  <c r="I298" i="5"/>
  <c r="M298" i="2"/>
  <c r="N298" i="2" s="1"/>
  <c r="I302" i="5"/>
  <c r="M302" i="2"/>
  <c r="N302" i="2" s="1"/>
  <c r="M323" i="2"/>
  <c r="I327" i="5"/>
  <c r="M327" i="2"/>
  <c r="M331" i="2"/>
  <c r="I335" i="5"/>
  <c r="I343" i="5"/>
  <c r="M343" i="2"/>
  <c r="M355" i="2"/>
  <c r="N355" i="2" s="1"/>
  <c r="I359" i="5"/>
  <c r="M363" i="2"/>
  <c r="I367" i="5"/>
  <c r="M371" i="2"/>
  <c r="I379" i="5"/>
  <c r="I387" i="5"/>
  <c r="M387" i="2"/>
  <c r="I395" i="5"/>
  <c r="M395" i="2"/>
  <c r="I403" i="5"/>
  <c r="I415" i="5"/>
  <c r="I428" i="5"/>
  <c r="I432" i="5"/>
  <c r="M452" i="2"/>
  <c r="N452" i="2" s="1"/>
  <c r="I460" i="5"/>
  <c r="I464" i="5"/>
  <c r="I492" i="5"/>
  <c r="M500" i="2"/>
  <c r="N500" i="2" s="1"/>
  <c r="I8" i="5"/>
  <c r="I12" i="5"/>
  <c r="M12" i="2"/>
  <c r="N12" i="2" s="1"/>
  <c r="M16" i="2"/>
  <c r="N16" i="2" s="1"/>
  <c r="I20" i="5"/>
  <c r="M24" i="2"/>
  <c r="N24" i="2" s="1"/>
  <c r="I32" i="5"/>
  <c r="M36" i="2"/>
  <c r="N36" i="2" s="1"/>
  <c r="I44" i="5"/>
  <c r="I48" i="5"/>
  <c r="M48" i="2"/>
  <c r="N48" i="2" s="1"/>
  <c r="M86" i="2"/>
  <c r="N86" i="2" s="1"/>
  <c r="I90" i="5"/>
  <c r="M90" i="2"/>
  <c r="N90" i="2" s="1"/>
  <c r="M94" i="2"/>
  <c r="N94" i="2" s="1"/>
  <c r="I98" i="5"/>
  <c r="M102" i="2"/>
  <c r="N102" i="2" s="1"/>
  <c r="I110" i="5"/>
  <c r="M110" i="2"/>
  <c r="N110" i="2" s="1"/>
  <c r="I114" i="5"/>
  <c r="M126" i="2"/>
  <c r="N126" i="2" s="1"/>
  <c r="I134" i="5"/>
  <c r="I142" i="5"/>
  <c r="M158" i="2"/>
  <c r="N158" i="2" s="1"/>
  <c r="M170" i="2"/>
  <c r="N170" i="2" s="1"/>
  <c r="I178" i="5"/>
  <c r="I190" i="5"/>
  <c r="I198" i="5"/>
  <c r="I206" i="5"/>
  <c r="I222" i="5"/>
  <c r="I238" i="5"/>
  <c r="I246" i="5"/>
  <c r="M250" i="2"/>
  <c r="N250" i="2" s="1"/>
  <c r="I258" i="5"/>
  <c r="M262" i="2"/>
  <c r="N262" i="2" s="1"/>
  <c r="I274" i="5"/>
  <c r="M274" i="2"/>
  <c r="N274" i="2" s="1"/>
  <c r="I279" i="5"/>
  <c r="M279" i="2"/>
  <c r="I283" i="5"/>
  <c r="M291" i="2"/>
  <c r="I299" i="5"/>
  <c r="M299" i="2"/>
  <c r="N299" i="2" s="1"/>
  <c r="I303" i="5"/>
  <c r="M303" i="2"/>
  <c r="I307" i="5"/>
  <c r="M307" i="2"/>
  <c r="N307" i="2" s="1"/>
  <c r="I311" i="5"/>
  <c r="M311" i="2"/>
  <c r="I315" i="5"/>
  <c r="M315" i="2"/>
  <c r="M320" i="2"/>
  <c r="N320" i="2" s="1"/>
  <c r="I320" i="5"/>
  <c r="I324" i="5"/>
  <c r="M324" i="2"/>
  <c r="N324" i="2" s="1"/>
  <c r="M328" i="2"/>
  <c r="N328" i="2" s="1"/>
  <c r="I328" i="5"/>
  <c r="I332" i="5"/>
  <c r="M332" i="2"/>
  <c r="N332" i="2" s="1"/>
  <c r="M336" i="2"/>
  <c r="N336" i="2" s="1"/>
  <c r="I336" i="5"/>
  <c r="I340" i="5"/>
  <c r="M340" i="2"/>
  <c r="N340" i="2" s="1"/>
  <c r="M344" i="2"/>
  <c r="N344" i="2" s="1"/>
  <c r="I344" i="5"/>
  <c r="I348" i="5"/>
  <c r="M348" i="2"/>
  <c r="N348" i="2" s="1"/>
  <c r="M352" i="2"/>
  <c r="N352" i="2" s="1"/>
  <c r="I352" i="5"/>
  <c r="I356" i="5"/>
  <c r="M356" i="2"/>
  <c r="N356" i="2" s="1"/>
  <c r="M360" i="2"/>
  <c r="N360" i="2" s="1"/>
  <c r="I360" i="5"/>
  <c r="I364" i="5"/>
  <c r="M364" i="2"/>
  <c r="N364" i="2" s="1"/>
  <c r="M368" i="2"/>
  <c r="I376" i="5"/>
  <c r="M384" i="2"/>
  <c r="N384" i="2" s="1"/>
  <c r="I384" i="5"/>
  <c r="I388" i="5"/>
  <c r="M388" i="2"/>
  <c r="N388" i="2" s="1"/>
  <c r="M392" i="2"/>
  <c r="N392" i="2" s="1"/>
  <c r="I392" i="5"/>
  <c r="I396" i="5"/>
  <c r="M396" i="2"/>
  <c r="N396" i="2" s="1"/>
  <c r="M400" i="2"/>
  <c r="N400" i="2" s="1"/>
  <c r="I400" i="5"/>
  <c r="I404" i="5"/>
  <c r="M404" i="2"/>
  <c r="N404" i="2" s="1"/>
  <c r="M408" i="2"/>
  <c r="N408" i="2" s="1"/>
  <c r="I408" i="5"/>
  <c r="I412" i="5"/>
  <c r="M416" i="2"/>
  <c r="N416" i="2" s="1"/>
  <c r="M421" i="2"/>
  <c r="M425" i="2"/>
  <c r="I425" i="5"/>
  <c r="I429" i="5"/>
  <c r="M429" i="2"/>
  <c r="M433" i="2"/>
  <c r="I433" i="5"/>
  <c r="I437" i="5"/>
  <c r="M437" i="2"/>
  <c r="M441" i="2"/>
  <c r="I441" i="5"/>
  <c r="I445" i="5"/>
  <c r="M445" i="2"/>
  <c r="M449" i="2"/>
  <c r="I449" i="5"/>
  <c r="I453" i="5"/>
  <c r="M453" i="2"/>
  <c r="M457" i="2"/>
  <c r="I457" i="5"/>
  <c r="I461" i="5"/>
  <c r="M461" i="2"/>
  <c r="M465" i="2"/>
  <c r="I465" i="5"/>
  <c r="I469" i="5"/>
  <c r="M469" i="2"/>
  <c r="M473" i="2"/>
  <c r="I473" i="5"/>
  <c r="I477" i="5"/>
  <c r="M477" i="2"/>
  <c r="M481" i="2"/>
  <c r="I481" i="5"/>
  <c r="I485" i="5"/>
  <c r="M485" i="2"/>
  <c r="M489" i="2"/>
  <c r="I489" i="5"/>
  <c r="I493" i="5"/>
  <c r="M493" i="2"/>
  <c r="M497" i="2"/>
  <c r="I497" i="5"/>
  <c r="I501" i="5"/>
  <c r="M501" i="2"/>
  <c r="M31" i="2"/>
  <c r="I35" i="5"/>
  <c r="M35" i="2"/>
  <c r="I39" i="5"/>
  <c r="M39" i="2"/>
  <c r="I47" i="5"/>
  <c r="M47" i="2"/>
  <c r="I51" i="5"/>
  <c r="M51" i="2"/>
  <c r="I55" i="5"/>
  <c r="M55" i="2"/>
  <c r="I89" i="5"/>
  <c r="I93" i="5"/>
  <c r="M93" i="2"/>
  <c r="M97" i="2"/>
  <c r="I105" i="5"/>
  <c r="I109" i="5"/>
  <c r="M109" i="2"/>
  <c r="I113" i="5"/>
  <c r="M113" i="2"/>
  <c r="I117" i="5"/>
  <c r="M117" i="2"/>
  <c r="I121" i="5"/>
  <c r="M121" i="2"/>
  <c r="M129" i="2"/>
  <c r="I141" i="5"/>
  <c r="M141" i="2"/>
  <c r="I145" i="5"/>
  <c r="M145" i="2"/>
  <c r="I149" i="5"/>
  <c r="M149" i="2"/>
  <c r="I153" i="5"/>
  <c r="M153" i="2"/>
  <c r="I157" i="5"/>
  <c r="M157" i="2"/>
  <c r="M161" i="2"/>
  <c r="I165" i="5"/>
  <c r="M165" i="2"/>
  <c r="M169" i="2"/>
  <c r="I169" i="5"/>
  <c r="I173" i="5"/>
  <c r="M173" i="2"/>
  <c r="M177" i="2"/>
  <c r="I177" i="5"/>
  <c r="M185" i="2"/>
  <c r="M60" i="2"/>
  <c r="N60" i="2" s="1"/>
  <c r="I73" i="5"/>
  <c r="I81" i="5"/>
  <c r="I4" i="5"/>
  <c r="M4" i="2"/>
  <c r="N4" i="2" s="1"/>
  <c r="I5" i="5"/>
  <c r="M5" i="2"/>
  <c r="M9" i="2"/>
  <c r="I25" i="5"/>
  <c r="M25" i="2"/>
  <c r="I61" i="5"/>
  <c r="M61" i="2"/>
  <c r="I78" i="5"/>
  <c r="M78" i="2"/>
  <c r="N78" i="2" s="1"/>
  <c r="I187" i="5"/>
  <c r="M187" i="2"/>
  <c r="N187" i="2" s="1"/>
  <c r="M191" i="2"/>
  <c r="I195" i="5"/>
  <c r="I207" i="5"/>
  <c r="M207" i="2"/>
  <c r="M215" i="2"/>
  <c r="I219" i="5"/>
  <c r="M223" i="2"/>
  <c r="I227" i="5"/>
  <c r="I239" i="5"/>
  <c r="M239" i="2"/>
  <c r="I247" i="5"/>
  <c r="M247" i="2"/>
  <c r="I255" i="5"/>
  <c r="I263" i="5"/>
  <c r="I275" i="5"/>
  <c r="I284" i="5"/>
  <c r="M284" i="2"/>
  <c r="N284" i="2" s="1"/>
  <c r="M288" i="2"/>
  <c r="N288" i="2" s="1"/>
  <c r="I292" i="5"/>
  <c r="I296" i="5"/>
  <c r="M304" i="2"/>
  <c r="M312" i="2"/>
  <c r="N312" i="2" s="1"/>
  <c r="M316" i="2"/>
  <c r="N316" i="2" s="1"/>
  <c r="I325" i="5"/>
  <c r="M337" i="2"/>
  <c r="I337" i="5"/>
  <c r="I341" i="5"/>
  <c r="M341" i="2"/>
  <c r="M345" i="2"/>
  <c r="I345" i="5"/>
  <c r="I349" i="5"/>
  <c r="M349" i="2"/>
  <c r="M353" i="2"/>
  <c r="I353" i="5"/>
  <c r="I357" i="5"/>
  <c r="M357" i="2"/>
  <c r="M361" i="2"/>
  <c r="I361" i="5"/>
  <c r="I365" i="5"/>
  <c r="M365" i="2"/>
  <c r="Q365" i="2" s="1"/>
  <c r="M369" i="2"/>
  <c r="I373" i="5"/>
  <c r="M373" i="2"/>
  <c r="M377" i="2"/>
  <c r="I377" i="5"/>
  <c r="I381" i="5"/>
  <c r="M381" i="2"/>
  <c r="M385" i="2"/>
  <c r="I385" i="5"/>
  <c r="I389" i="5"/>
  <c r="M389" i="2"/>
  <c r="M393" i="2"/>
  <c r="I393" i="5"/>
  <c r="I397" i="5"/>
  <c r="M397" i="2"/>
  <c r="M401" i="2"/>
  <c r="I405" i="5"/>
  <c r="M405" i="2"/>
  <c r="M409" i="2"/>
  <c r="I409" i="5"/>
  <c r="M417" i="2"/>
  <c r="I417" i="5"/>
  <c r="I422" i="5"/>
  <c r="M422" i="2"/>
  <c r="N422" i="2" s="1"/>
  <c r="I426" i="5"/>
  <c r="M426" i="2"/>
  <c r="N426" i="2" s="1"/>
  <c r="I430" i="5"/>
  <c r="M430" i="2"/>
  <c r="N430" i="2" s="1"/>
  <c r="I434" i="5"/>
  <c r="M434" i="2"/>
  <c r="N434" i="2" s="1"/>
  <c r="M438" i="2"/>
  <c r="N438" i="2" s="1"/>
  <c r="I446" i="5"/>
  <c r="M446" i="2"/>
  <c r="N446" i="2" s="1"/>
  <c r="I450" i="5"/>
  <c r="M450" i="2"/>
  <c r="N450" i="2" s="1"/>
  <c r="I454" i="5"/>
  <c r="M454" i="2"/>
  <c r="I458" i="5"/>
  <c r="M458" i="2"/>
  <c r="N458" i="2" s="1"/>
  <c r="I466" i="5"/>
  <c r="I470" i="5"/>
  <c r="M470" i="2"/>
  <c r="N470" i="2" s="1"/>
  <c r="I474" i="5"/>
  <c r="M474" i="2"/>
  <c r="N474" i="2" s="1"/>
  <c r="I478" i="5"/>
  <c r="M478" i="2"/>
  <c r="N478" i="2" s="1"/>
  <c r="I486" i="5"/>
  <c r="M486" i="2"/>
  <c r="N486" i="2" s="1"/>
  <c r="M490" i="2"/>
  <c r="I494" i="5"/>
  <c r="M494" i="2"/>
  <c r="N494" i="2" s="1"/>
  <c r="I498" i="5"/>
  <c r="M498" i="2"/>
  <c r="N498" i="2" s="1"/>
  <c r="I502" i="5"/>
  <c r="M502" i="2"/>
  <c r="M6" i="2"/>
  <c r="N6" i="2" s="1"/>
  <c r="I6" i="5"/>
  <c r="M10" i="2"/>
  <c r="N10" i="2" s="1"/>
  <c r="I10" i="5"/>
  <c r="I14" i="5"/>
  <c r="I18" i="5"/>
  <c r="M18" i="2"/>
  <c r="N18" i="2" s="1"/>
  <c r="M22" i="2"/>
  <c r="N22" i="2" s="1"/>
  <c r="I22" i="5"/>
  <c r="I26" i="5"/>
  <c r="M26" i="2"/>
  <c r="N26" i="2" s="1"/>
  <c r="I30" i="5"/>
  <c r="M30" i="2"/>
  <c r="N30" i="2" s="1"/>
  <c r="I34" i="5"/>
  <c r="M34" i="2"/>
  <c r="N34" i="2" s="1"/>
  <c r="M38" i="2"/>
  <c r="N38" i="2" s="1"/>
  <c r="I38" i="5"/>
  <c r="I42" i="5"/>
  <c r="M42" i="2"/>
  <c r="N42" i="2" s="1"/>
  <c r="I46" i="5"/>
  <c r="M46" i="2"/>
  <c r="N46" i="2" s="1"/>
  <c r="I50" i="5"/>
  <c r="M50" i="2"/>
  <c r="N50" i="2" s="1"/>
  <c r="M54" i="2"/>
  <c r="N54" i="2" s="1"/>
  <c r="I54" i="5"/>
  <c r="I88" i="5"/>
  <c r="M88" i="2"/>
  <c r="N88" i="2" s="1"/>
  <c r="I92" i="5"/>
  <c r="M92" i="2"/>
  <c r="N92" i="2" s="1"/>
  <c r="I96" i="5"/>
  <c r="M96" i="2"/>
  <c r="N96" i="2" s="1"/>
  <c r="I100" i="5"/>
  <c r="M100" i="2"/>
  <c r="N100" i="2" s="1"/>
  <c r="I104" i="5"/>
  <c r="M104" i="2"/>
  <c r="N104" i="2" s="1"/>
  <c r="I108" i="5"/>
  <c r="M108" i="2"/>
  <c r="N108" i="2" s="1"/>
  <c r="I112" i="5"/>
  <c r="M112" i="2"/>
  <c r="N112" i="2" s="1"/>
  <c r="I116" i="5"/>
  <c r="M116" i="2"/>
  <c r="I120" i="5"/>
  <c r="M120" i="2"/>
  <c r="N120" i="2" s="1"/>
  <c r="I124" i="5"/>
  <c r="M124" i="2"/>
  <c r="N124" i="2" s="1"/>
  <c r="I136" i="5"/>
  <c r="M136" i="2"/>
  <c r="N136" i="2" s="1"/>
  <c r="I140" i="5"/>
  <c r="M140" i="2"/>
  <c r="N140" i="2" s="1"/>
  <c r="I144" i="5"/>
  <c r="M144" i="2"/>
  <c r="N144" i="2" s="1"/>
  <c r="M148" i="2"/>
  <c r="N148" i="2" s="1"/>
  <c r="I156" i="5"/>
  <c r="I160" i="5"/>
  <c r="M160" i="2"/>
  <c r="N160" i="2" s="1"/>
  <c r="I164" i="5"/>
  <c r="M164" i="2"/>
  <c r="N164" i="2" s="1"/>
  <c r="M168" i="2"/>
  <c r="N168" i="2" s="1"/>
  <c r="I168" i="5"/>
  <c r="I172" i="5"/>
  <c r="M172" i="2"/>
  <c r="N172" i="2" s="1"/>
  <c r="M176" i="2"/>
  <c r="I176" i="5"/>
  <c r="I180" i="5"/>
  <c r="M180" i="2"/>
  <c r="N180" i="2" s="1"/>
  <c r="M192" i="2"/>
  <c r="N192" i="2" s="1"/>
  <c r="M200" i="2"/>
  <c r="N200" i="2" s="1"/>
  <c r="I200" i="5"/>
  <c r="I204" i="5"/>
  <c r="M204" i="2"/>
  <c r="N204" i="2" s="1"/>
  <c r="M208" i="2"/>
  <c r="N208" i="2" s="1"/>
  <c r="I208" i="5"/>
  <c r="I212" i="5"/>
  <c r="M212" i="2"/>
  <c r="N212" i="2" s="1"/>
  <c r="M216" i="2"/>
  <c r="N216" i="2" s="1"/>
  <c r="I216" i="5"/>
  <c r="I220" i="5"/>
  <c r="M220" i="2"/>
  <c r="N220" i="2" s="1"/>
  <c r="M224" i="2"/>
  <c r="N224" i="2" s="1"/>
  <c r="I224" i="5"/>
  <c r="I228" i="5"/>
  <c r="M228" i="2"/>
  <c r="N228" i="2" s="1"/>
  <c r="M232" i="2"/>
  <c r="N232" i="2" s="1"/>
  <c r="I232" i="5"/>
  <c r="I236" i="5"/>
  <c r="M236" i="2"/>
  <c r="N236" i="2" s="1"/>
  <c r="M240" i="2"/>
  <c r="N240" i="2" s="1"/>
  <c r="I240" i="5"/>
  <c r="I244" i="5"/>
  <c r="M244" i="2"/>
  <c r="N244" i="2" s="1"/>
  <c r="M248" i="2"/>
  <c r="N248" i="2" s="1"/>
  <c r="I248" i="5"/>
  <c r="I252" i="5"/>
  <c r="M252" i="2"/>
  <c r="N252" i="2" s="1"/>
  <c r="M256" i="2"/>
  <c r="N256" i="2" s="1"/>
  <c r="I256" i="5"/>
  <c r="I260" i="5"/>
  <c r="M260" i="2"/>
  <c r="N260" i="2" s="1"/>
  <c r="M264" i="2"/>
  <c r="N264" i="2" s="1"/>
  <c r="I264" i="5"/>
  <c r="I268" i="5"/>
  <c r="M268" i="2"/>
  <c r="N268" i="2" s="1"/>
  <c r="M272" i="2"/>
  <c r="N272" i="2" s="1"/>
  <c r="M281" i="2"/>
  <c r="M285" i="2"/>
  <c r="I293" i="5"/>
  <c r="M293" i="2"/>
  <c r="I297" i="5"/>
  <c r="I301" i="5"/>
  <c r="I309" i="5"/>
  <c r="M309" i="2"/>
  <c r="I313" i="5"/>
  <c r="I318" i="5"/>
  <c r="I322" i="5"/>
  <c r="M322" i="2"/>
  <c r="N322" i="2" s="1"/>
  <c r="I330" i="5"/>
  <c r="M330" i="2"/>
  <c r="N330" i="2" s="1"/>
  <c r="M334" i="2"/>
  <c r="N334" i="2" s="1"/>
  <c r="I354" i="5"/>
  <c r="M354" i="2"/>
  <c r="N354" i="2" s="1"/>
  <c r="I362" i="5"/>
  <c r="M362" i="2"/>
  <c r="N362" i="2" s="1"/>
  <c r="M366" i="2"/>
  <c r="N366" i="2" s="1"/>
  <c r="I374" i="5"/>
  <c r="M374" i="2"/>
  <c r="I382" i="5"/>
  <c r="I386" i="5"/>
  <c r="M386" i="2"/>
  <c r="N386" i="2" s="1"/>
  <c r="I398" i="5"/>
  <c r="M402" i="2"/>
  <c r="N402" i="2" s="1"/>
  <c r="M414" i="2"/>
  <c r="N414" i="2" s="1"/>
  <c r="I423" i="5"/>
  <c r="M423" i="2"/>
  <c r="I431" i="5"/>
  <c r="M431" i="2"/>
  <c r="I439" i="5"/>
  <c r="M439" i="2"/>
  <c r="I447" i="5"/>
  <c r="M447" i="2"/>
  <c r="I455" i="5"/>
  <c r="M455" i="2"/>
  <c r="I463" i="5"/>
  <c r="M467" i="2"/>
  <c r="I471" i="5"/>
  <c r="M475" i="2"/>
  <c r="I479" i="5"/>
  <c r="M483" i="2"/>
  <c r="I487" i="5"/>
  <c r="M491" i="2"/>
  <c r="I495" i="5"/>
  <c r="M499" i="2"/>
  <c r="I503" i="5"/>
  <c r="I85" i="5"/>
  <c r="M85" i="2"/>
  <c r="I72" i="5"/>
  <c r="M72" i="2"/>
  <c r="N72" i="2" s="1"/>
  <c r="D145" i="10"/>
  <c r="D105" i="11"/>
  <c r="G105" i="11" s="1"/>
  <c r="C149" i="10"/>
  <c r="D33" i="11"/>
  <c r="G33" i="11" s="1"/>
  <c r="Q412" i="2"/>
  <c r="R412" i="2" s="1"/>
  <c r="E424" i="4"/>
  <c r="E424" i="5" s="1"/>
  <c r="E424" i="9" s="1"/>
  <c r="Q279" i="2"/>
  <c r="R279" i="2" s="1"/>
  <c r="I209" i="5" l="1"/>
  <c r="M76" i="2"/>
  <c r="N76" i="2" s="1"/>
  <c r="M15" i="2"/>
  <c r="K27" i="4"/>
  <c r="K253" i="4"/>
  <c r="L253" i="4" s="1"/>
  <c r="K223" i="4"/>
  <c r="K288" i="4"/>
  <c r="L288" i="4" s="1"/>
  <c r="K325" i="4"/>
  <c r="K329" i="4"/>
  <c r="K401" i="4"/>
  <c r="K405" i="4"/>
  <c r="K118" i="4"/>
  <c r="K190" i="4"/>
  <c r="L504" i="14"/>
  <c r="Q10" i="2"/>
  <c r="R10" i="2" s="1"/>
  <c r="P148" i="2"/>
  <c r="P312" i="2"/>
  <c r="P356" i="2"/>
  <c r="N257" i="2"/>
  <c r="Q251" i="2"/>
  <c r="K270" i="4"/>
  <c r="D119" i="10"/>
  <c r="D233" i="11"/>
  <c r="D233" i="8" s="1"/>
  <c r="O233" i="8" s="1"/>
  <c r="C97" i="11"/>
  <c r="C97" i="8" s="1"/>
  <c r="C169" i="11"/>
  <c r="C169" i="8" s="1"/>
  <c r="D311" i="8"/>
  <c r="O311" i="8" s="1"/>
  <c r="D359" i="10"/>
  <c r="C140" i="10"/>
  <c r="C372" i="10"/>
  <c r="D49" i="10"/>
  <c r="C29" i="10"/>
  <c r="D195" i="10"/>
  <c r="D501" i="11"/>
  <c r="D501" i="8" s="1"/>
  <c r="O501" i="8" s="1"/>
  <c r="G273" i="11"/>
  <c r="C76" i="11"/>
  <c r="C76" i="8" s="1"/>
  <c r="C76" i="14" s="1"/>
  <c r="C136" i="11"/>
  <c r="C136" i="8" s="1"/>
  <c r="C136" i="14" s="1"/>
  <c r="N197" i="8"/>
  <c r="D465" i="11"/>
  <c r="G465" i="11" s="1"/>
  <c r="N372" i="8"/>
  <c r="C21" i="10"/>
  <c r="D276" i="8"/>
  <c r="D276" i="14" s="1"/>
  <c r="C68" i="10"/>
  <c r="D99" i="10"/>
  <c r="D108" i="11"/>
  <c r="G108" i="11" s="1"/>
  <c r="D177" i="11"/>
  <c r="D177" i="8" s="1"/>
  <c r="D177" i="14" s="1"/>
  <c r="N189" i="8"/>
  <c r="G377" i="11"/>
  <c r="C401" i="11"/>
  <c r="C401" i="8" s="1"/>
  <c r="C401" i="14" s="1"/>
  <c r="D301" i="8"/>
  <c r="D301" i="14" s="1"/>
  <c r="D192" i="11"/>
  <c r="G192" i="11" s="1"/>
  <c r="D280" i="11"/>
  <c r="D280" i="8" s="1"/>
  <c r="D280" i="14" s="1"/>
  <c r="D76" i="11"/>
  <c r="D76" i="8" s="1"/>
  <c r="O76" i="8" s="1"/>
  <c r="C45" i="10"/>
  <c r="C45" i="11"/>
  <c r="C45" i="8" s="1"/>
  <c r="C45" i="14" s="1"/>
  <c r="C377" i="11"/>
  <c r="C377" i="8" s="1"/>
  <c r="C377" i="14" s="1"/>
  <c r="C377" i="10"/>
  <c r="N218" i="8"/>
  <c r="D37" i="11"/>
  <c r="D37" i="8" s="1"/>
  <c r="D37" i="14" s="1"/>
  <c r="C194" i="11"/>
  <c r="C194" i="8" s="1"/>
  <c r="C194" i="14" s="1"/>
  <c r="D135" i="10"/>
  <c r="D135" i="11"/>
  <c r="G135" i="11" s="1"/>
  <c r="C137" i="10"/>
  <c r="C137" i="11"/>
  <c r="C137" i="8" s="1"/>
  <c r="N137" i="8" s="1"/>
  <c r="C222" i="14"/>
  <c r="N222" i="8"/>
  <c r="C185" i="14"/>
  <c r="G139" i="11"/>
  <c r="D79" i="11"/>
  <c r="D79" i="8" s="1"/>
  <c r="O79" i="8" s="1"/>
  <c r="N62" i="8"/>
  <c r="C62" i="10"/>
  <c r="D101" i="10"/>
  <c r="D17" i="11"/>
  <c r="G17" i="11" s="1"/>
  <c r="C389" i="10"/>
  <c r="C60" i="10"/>
  <c r="E150" i="11"/>
  <c r="E150" i="8" s="1"/>
  <c r="E150" i="14" s="1"/>
  <c r="C386" i="10"/>
  <c r="D273" i="14"/>
  <c r="N205" i="8"/>
  <c r="G39" i="11"/>
  <c r="C16" i="11"/>
  <c r="C16" i="8" s="1"/>
  <c r="C16" i="14" s="1"/>
  <c r="C37" i="10"/>
  <c r="C188" i="11"/>
  <c r="C188" i="8" s="1"/>
  <c r="N188" i="8" s="1"/>
  <c r="C172" i="10"/>
  <c r="C172" i="11"/>
  <c r="C172" i="8" s="1"/>
  <c r="C172" i="14" s="1"/>
  <c r="C61" i="11"/>
  <c r="C61" i="8" s="1"/>
  <c r="C61" i="14" s="1"/>
  <c r="C61" i="10"/>
  <c r="C148" i="11"/>
  <c r="C148" i="8" s="1"/>
  <c r="N148" i="8" s="1"/>
  <c r="C148" i="10"/>
  <c r="D169" i="10"/>
  <c r="E498" i="10"/>
  <c r="E498" i="11"/>
  <c r="E498" i="8" s="1"/>
  <c r="P498" i="8" s="1"/>
  <c r="C65" i="11"/>
  <c r="C65" i="8" s="1"/>
  <c r="C65" i="14" s="1"/>
  <c r="C65" i="10"/>
  <c r="C73" i="11"/>
  <c r="C73" i="8" s="1"/>
  <c r="N73" i="8" s="1"/>
  <c r="C73" i="10"/>
  <c r="C378" i="11"/>
  <c r="C378" i="8" s="1"/>
  <c r="C378" i="10"/>
  <c r="C386" i="14"/>
  <c r="N386" i="8"/>
  <c r="C156" i="11"/>
  <c r="C156" i="8" s="1"/>
  <c r="C156" i="14" s="1"/>
  <c r="C156" i="10"/>
  <c r="C109" i="11"/>
  <c r="C109" i="8" s="1"/>
  <c r="N109" i="8" s="1"/>
  <c r="C425" i="10"/>
  <c r="D111" i="10"/>
  <c r="D111" i="11"/>
  <c r="C150" i="10"/>
  <c r="C150" i="11"/>
  <c r="C150" i="8" s="1"/>
  <c r="N150" i="8" s="1"/>
  <c r="D51" i="11"/>
  <c r="G51" i="11" s="1"/>
  <c r="D51" i="10"/>
  <c r="C472" i="14"/>
  <c r="E98" i="10"/>
  <c r="C17" i="11"/>
  <c r="C17" i="8" s="1"/>
  <c r="N17" i="8" s="1"/>
  <c r="D39" i="10"/>
  <c r="C69" i="10"/>
  <c r="C116" i="11"/>
  <c r="C116" i="8" s="1"/>
  <c r="C144" i="11"/>
  <c r="C144" i="8" s="1"/>
  <c r="C144" i="14" s="1"/>
  <c r="D213" i="10"/>
  <c r="C392" i="11"/>
  <c r="C392" i="8" s="1"/>
  <c r="N392" i="8" s="1"/>
  <c r="D377" i="10"/>
  <c r="D169" i="8"/>
  <c r="D169" i="14" s="1"/>
  <c r="G169" i="11"/>
  <c r="N488" i="8"/>
  <c r="C488" i="14"/>
  <c r="E40" i="10"/>
  <c r="D7" i="10"/>
  <c r="D7" i="11"/>
  <c r="G7" i="11" s="1"/>
  <c r="C53" i="11"/>
  <c r="C53" i="8" s="1"/>
  <c r="N53" i="8" s="1"/>
  <c r="C53" i="10"/>
  <c r="C106" i="11"/>
  <c r="C106" i="8" s="1"/>
  <c r="C106" i="14" s="1"/>
  <c r="C106" i="10"/>
  <c r="E346" i="11"/>
  <c r="E346" i="8" s="1"/>
  <c r="E346" i="14" s="1"/>
  <c r="Z346" i="14" s="1"/>
  <c r="E478" i="10"/>
  <c r="E478" i="11"/>
  <c r="E478" i="8" s="1"/>
  <c r="P478" i="8" s="1"/>
  <c r="D359" i="8"/>
  <c r="O359" i="8" s="1"/>
  <c r="G359" i="11"/>
  <c r="G76" i="11"/>
  <c r="C200" i="10"/>
  <c r="D247" i="14"/>
  <c r="G303" i="11"/>
  <c r="D175" i="11"/>
  <c r="D175" i="8" s="1"/>
  <c r="O175" i="8" s="1"/>
  <c r="D139" i="10"/>
  <c r="C164" i="10"/>
  <c r="C220" i="14"/>
  <c r="N220" i="8"/>
  <c r="E334" i="10"/>
  <c r="E334" i="11"/>
  <c r="E334" i="8" s="1"/>
  <c r="P334" i="8" s="1"/>
  <c r="C25" i="11"/>
  <c r="C25" i="8" s="1"/>
  <c r="N25" i="8" s="1"/>
  <c r="C25" i="10"/>
  <c r="C66" i="11"/>
  <c r="C66" i="8" s="1"/>
  <c r="C66" i="10"/>
  <c r="C70" i="10"/>
  <c r="C70" i="11"/>
  <c r="C70" i="8" s="1"/>
  <c r="C70" i="14" s="1"/>
  <c r="E264" i="11"/>
  <c r="E264" i="8" s="1"/>
  <c r="P264" i="8" s="1"/>
  <c r="E264" i="10"/>
  <c r="D297" i="11"/>
  <c r="D297" i="10"/>
  <c r="C117" i="10"/>
  <c r="C117" i="11"/>
  <c r="C117" i="8" s="1"/>
  <c r="C117" i="14" s="1"/>
  <c r="D89" i="11"/>
  <c r="D89" i="10"/>
  <c r="C124" i="11"/>
  <c r="C124" i="8" s="1"/>
  <c r="N124" i="8" s="1"/>
  <c r="C124" i="10"/>
  <c r="N84" i="8"/>
  <c r="C84" i="14"/>
  <c r="E22" i="11"/>
  <c r="E22" i="8" s="1"/>
  <c r="P22" i="8" s="1"/>
  <c r="E22" i="10"/>
  <c r="G69" i="11"/>
  <c r="C141" i="11"/>
  <c r="C141" i="8" s="1"/>
  <c r="N141" i="8" s="1"/>
  <c r="D487" i="11"/>
  <c r="G487" i="11" s="1"/>
  <c r="C36" i="11"/>
  <c r="C36" i="8" s="1"/>
  <c r="C52" i="11"/>
  <c r="C52" i="8" s="1"/>
  <c r="N52" i="8" s="1"/>
  <c r="E166" i="10"/>
  <c r="C196" i="11"/>
  <c r="C196" i="8" s="1"/>
  <c r="C212" i="10"/>
  <c r="C212" i="11"/>
  <c r="C212" i="8" s="1"/>
  <c r="C212" i="14" s="1"/>
  <c r="D173" i="10"/>
  <c r="D173" i="11"/>
  <c r="G173" i="11" s="1"/>
  <c r="D441" i="11"/>
  <c r="D441" i="10"/>
  <c r="D108" i="8"/>
  <c r="D108" i="14" s="1"/>
  <c r="E212" i="11"/>
  <c r="E212" i="8" s="1"/>
  <c r="P212" i="8" s="1"/>
  <c r="E84" i="10"/>
  <c r="E84" i="11"/>
  <c r="E84" i="8" s="1"/>
  <c r="E84" i="14" s="1"/>
  <c r="E114" i="11"/>
  <c r="E114" i="8" s="1"/>
  <c r="P114" i="8" s="1"/>
  <c r="E434" i="11"/>
  <c r="E434" i="8" s="1"/>
  <c r="P434" i="8" s="1"/>
  <c r="E50" i="10"/>
  <c r="E50" i="11"/>
  <c r="E50" i="8" s="1"/>
  <c r="P50" i="8" s="1"/>
  <c r="D97" i="10"/>
  <c r="D107" i="11"/>
  <c r="D107" i="8" s="1"/>
  <c r="D107" i="14" s="1"/>
  <c r="C184" i="11"/>
  <c r="C184" i="8" s="1"/>
  <c r="N184" i="8" s="1"/>
  <c r="E65" i="10"/>
  <c r="E65" i="11"/>
  <c r="E65" i="8" s="1"/>
  <c r="E65" i="14" s="1"/>
  <c r="C193" i="14"/>
  <c r="N193" i="8"/>
  <c r="D80" i="10"/>
  <c r="D80" i="11"/>
  <c r="D144" i="8"/>
  <c r="O144" i="8" s="1"/>
  <c r="G144" i="11"/>
  <c r="D312" i="11"/>
  <c r="D312" i="10"/>
  <c r="D336" i="10"/>
  <c r="D336" i="11"/>
  <c r="D360" i="8"/>
  <c r="D360" i="14" s="1"/>
  <c r="G360" i="11"/>
  <c r="E17" i="11"/>
  <c r="E17" i="8" s="1"/>
  <c r="E17" i="14" s="1"/>
  <c r="E17" i="10"/>
  <c r="E161" i="10"/>
  <c r="E161" i="11"/>
  <c r="E161" i="8" s="1"/>
  <c r="P161" i="8" s="1"/>
  <c r="E265" i="10"/>
  <c r="E265" i="11"/>
  <c r="E265" i="8" s="1"/>
  <c r="E265" i="14" s="1"/>
  <c r="X265" i="14" s="1"/>
  <c r="E281" i="11"/>
  <c r="E281" i="8" s="1"/>
  <c r="E281" i="14" s="1"/>
  <c r="X281" i="14" s="1"/>
  <c r="E281" i="10"/>
  <c r="E289" i="11"/>
  <c r="E289" i="8" s="1"/>
  <c r="E289" i="14" s="1"/>
  <c r="X289" i="14" s="1"/>
  <c r="E289" i="10"/>
  <c r="C480" i="14"/>
  <c r="N480" i="8"/>
  <c r="E321" i="11"/>
  <c r="E321" i="8" s="1"/>
  <c r="P321" i="8" s="1"/>
  <c r="E321" i="10"/>
  <c r="D161" i="10"/>
  <c r="D161" i="11"/>
  <c r="G161" i="11" s="1"/>
  <c r="D148" i="11"/>
  <c r="D148" i="10"/>
  <c r="L37" i="2"/>
  <c r="E37" i="3"/>
  <c r="E37" i="4" s="1"/>
  <c r="E37" i="5" s="1"/>
  <c r="E37" i="9" s="1"/>
  <c r="P113" i="2"/>
  <c r="E113" i="3"/>
  <c r="E113" i="4" s="1"/>
  <c r="E113" i="5" s="1"/>
  <c r="E113" i="9" s="1"/>
  <c r="E113" i="10" s="1"/>
  <c r="E209" i="3"/>
  <c r="E209" i="4" s="1"/>
  <c r="E209" i="5" s="1"/>
  <c r="E209" i="9" s="1"/>
  <c r="N209" i="2"/>
  <c r="L429" i="2"/>
  <c r="E429" i="3"/>
  <c r="E429" i="4" s="1"/>
  <c r="E429" i="5" s="1"/>
  <c r="E429" i="9" s="1"/>
  <c r="G247" i="11"/>
  <c r="E170" i="11"/>
  <c r="E170" i="8" s="1"/>
  <c r="E170" i="14" s="1"/>
  <c r="X170" i="14" s="1"/>
  <c r="E316" i="10"/>
  <c r="E446" i="14"/>
  <c r="X446" i="14" s="1"/>
  <c r="G101" i="11"/>
  <c r="E226" i="10"/>
  <c r="E34" i="10"/>
  <c r="D231" i="11"/>
  <c r="D360" i="10"/>
  <c r="C345" i="10"/>
  <c r="C399" i="10"/>
  <c r="C417" i="10"/>
  <c r="N205" i="2"/>
  <c r="C99" i="10"/>
  <c r="C99" i="11"/>
  <c r="C99" i="8" s="1"/>
  <c r="D32" i="11"/>
  <c r="D32" i="8" s="1"/>
  <c r="D32" i="10"/>
  <c r="D352" i="11"/>
  <c r="D352" i="10"/>
  <c r="P337" i="2"/>
  <c r="E337" i="3"/>
  <c r="E337" i="4" s="1"/>
  <c r="E337" i="5" s="1"/>
  <c r="E337" i="9" s="1"/>
  <c r="D303" i="10"/>
  <c r="D311" i="10"/>
  <c r="D116" i="11"/>
  <c r="D221" i="11"/>
  <c r="D221" i="8" s="1"/>
  <c r="N285" i="2"/>
  <c r="N393" i="2"/>
  <c r="N385" i="2"/>
  <c r="N377" i="2"/>
  <c r="R365" i="2"/>
  <c r="N349" i="2"/>
  <c r="N341" i="2"/>
  <c r="N61" i="2"/>
  <c r="N173" i="2"/>
  <c r="N165" i="2"/>
  <c r="N117" i="2"/>
  <c r="N109" i="2"/>
  <c r="N93" i="2"/>
  <c r="N273" i="2"/>
  <c r="D44" i="10"/>
  <c r="D44" i="11"/>
  <c r="D44" i="8" s="1"/>
  <c r="D44" i="14" s="1"/>
  <c r="D68" i="10"/>
  <c r="D68" i="11"/>
  <c r="D88" i="10"/>
  <c r="D88" i="11"/>
  <c r="D100" i="10"/>
  <c r="D100" i="11"/>
  <c r="D100" i="8" s="1"/>
  <c r="D100" i="14" s="1"/>
  <c r="D128" i="11"/>
  <c r="D128" i="10"/>
  <c r="D220" i="11"/>
  <c r="D220" i="8" s="1"/>
  <c r="O220" i="8" s="1"/>
  <c r="D220" i="10"/>
  <c r="D320" i="11"/>
  <c r="D320" i="10"/>
  <c r="P157" i="2"/>
  <c r="E157" i="3"/>
  <c r="E157" i="4" s="1"/>
  <c r="E157" i="5" s="1"/>
  <c r="E157" i="9" s="1"/>
  <c r="J221" i="2"/>
  <c r="E221" i="3"/>
  <c r="E221" i="4" s="1"/>
  <c r="E221" i="5" s="1"/>
  <c r="E221" i="9" s="1"/>
  <c r="E221" i="10" s="1"/>
  <c r="P433" i="2"/>
  <c r="E433" i="3"/>
  <c r="E433" i="4" s="1"/>
  <c r="E433" i="5" s="1"/>
  <c r="E433" i="9" s="1"/>
  <c r="E433" i="10" s="1"/>
  <c r="D105" i="8"/>
  <c r="D105" i="14" s="1"/>
  <c r="G200" i="11"/>
  <c r="D33" i="8"/>
  <c r="D33" i="14" s="1"/>
  <c r="E46" i="11"/>
  <c r="E46" i="8" s="1"/>
  <c r="E46" i="14" s="1"/>
  <c r="E504" i="4"/>
  <c r="D47" i="11"/>
  <c r="G47" i="11" s="1"/>
  <c r="D40" i="11"/>
  <c r="G40" i="11" s="1"/>
  <c r="D200" i="10"/>
  <c r="D16" i="11"/>
  <c r="D16" i="8" s="1"/>
  <c r="O16" i="8" s="1"/>
  <c r="C383" i="11"/>
  <c r="C383" i="8" s="1"/>
  <c r="N383" i="8" s="1"/>
  <c r="N281" i="2"/>
  <c r="N409" i="2"/>
  <c r="N397" i="2"/>
  <c r="N389" i="2"/>
  <c r="N381" i="2"/>
  <c r="N373" i="2"/>
  <c r="N185" i="2"/>
  <c r="N153" i="2"/>
  <c r="N145" i="2"/>
  <c r="N129" i="2"/>
  <c r="C104" i="11"/>
  <c r="C104" i="8" s="1"/>
  <c r="C104" i="10"/>
  <c r="E257" i="3"/>
  <c r="E257" i="4" s="1"/>
  <c r="E257" i="5" s="1"/>
  <c r="E257" i="9" s="1"/>
  <c r="E257" i="10" s="1"/>
  <c r="N73" i="2"/>
  <c r="N77" i="2"/>
  <c r="N81" i="2"/>
  <c r="C192" i="10"/>
  <c r="N85" i="2"/>
  <c r="N369" i="2"/>
  <c r="N361" i="2"/>
  <c r="N353" i="2"/>
  <c r="N345" i="2"/>
  <c r="N337" i="2"/>
  <c r="N177" i="2"/>
  <c r="N169" i="2"/>
  <c r="N157" i="2"/>
  <c r="N149" i="2"/>
  <c r="N141" i="2"/>
  <c r="N97" i="2"/>
  <c r="N265" i="2"/>
  <c r="N201" i="2"/>
  <c r="L501" i="2"/>
  <c r="N497" i="2"/>
  <c r="N489" i="2"/>
  <c r="N481" i="2"/>
  <c r="N473" i="2"/>
  <c r="N465" i="2"/>
  <c r="N457" i="2"/>
  <c r="N449" i="2"/>
  <c r="N441" i="2"/>
  <c r="N433" i="2"/>
  <c r="N425" i="2"/>
  <c r="N269" i="2"/>
  <c r="N233" i="2"/>
  <c r="N225" i="2"/>
  <c r="N217" i="2"/>
  <c r="N189" i="2"/>
  <c r="N193" i="2"/>
  <c r="N241" i="2"/>
  <c r="L13" i="2"/>
  <c r="N309" i="2"/>
  <c r="N293" i="2"/>
  <c r="N405" i="2"/>
  <c r="N25" i="2"/>
  <c r="N5" i="2"/>
  <c r="N161" i="2"/>
  <c r="N121" i="2"/>
  <c r="N113" i="2"/>
  <c r="N501" i="2"/>
  <c r="N493" i="2"/>
  <c r="N485" i="2"/>
  <c r="N477" i="2"/>
  <c r="N469" i="2"/>
  <c r="N461" i="2"/>
  <c r="N453" i="2"/>
  <c r="N445" i="2"/>
  <c r="N437" i="2"/>
  <c r="N429" i="2"/>
  <c r="N421" i="2"/>
  <c r="N237" i="2"/>
  <c r="N229" i="2"/>
  <c r="N221" i="2"/>
  <c r="N37" i="2"/>
  <c r="N89" i="2"/>
  <c r="N137" i="2"/>
  <c r="L425" i="2"/>
  <c r="L417" i="2"/>
  <c r="L409" i="2"/>
  <c r="L401" i="2"/>
  <c r="L393" i="2"/>
  <c r="L385" i="2"/>
  <c r="L377" i="2"/>
  <c r="L369" i="2"/>
  <c r="L361" i="2"/>
  <c r="L353" i="2"/>
  <c r="L345" i="2"/>
  <c r="L337" i="2"/>
  <c r="L329" i="2"/>
  <c r="L321" i="2"/>
  <c r="L301" i="2"/>
  <c r="L293" i="2"/>
  <c r="L285" i="2"/>
  <c r="L277" i="2"/>
  <c r="L269" i="2"/>
  <c r="L261" i="2"/>
  <c r="L253" i="2"/>
  <c r="L245" i="2"/>
  <c r="L237" i="2"/>
  <c r="L229" i="2"/>
  <c r="L177" i="2"/>
  <c r="L169" i="2"/>
  <c r="L153" i="2"/>
  <c r="L137" i="2"/>
  <c r="L121" i="2"/>
  <c r="L81" i="2"/>
  <c r="L73" i="2"/>
  <c r="L49" i="2"/>
  <c r="H433" i="2"/>
  <c r="H417" i="2"/>
  <c r="H405" i="2"/>
  <c r="H365" i="2"/>
  <c r="H237" i="2"/>
  <c r="N33" i="2"/>
  <c r="N41" i="2"/>
  <c r="N45" i="2"/>
  <c r="N49" i="2"/>
  <c r="N325" i="2"/>
  <c r="N329" i="2"/>
  <c r="L489" i="2"/>
  <c r="L481" i="2"/>
  <c r="L473" i="2"/>
  <c r="L465" i="2"/>
  <c r="L457" i="2"/>
  <c r="L449" i="2"/>
  <c r="L441" i="2"/>
  <c r="L433" i="2"/>
  <c r="L225" i="2"/>
  <c r="L201" i="2"/>
  <c r="L173" i="2"/>
  <c r="L165" i="2"/>
  <c r="L149" i="2"/>
  <c r="L141" i="2"/>
  <c r="L133" i="2"/>
  <c r="L93" i="2"/>
  <c r="L85" i="2"/>
  <c r="L29" i="2"/>
  <c r="L21" i="2"/>
  <c r="H465" i="2"/>
  <c r="H437" i="2"/>
  <c r="H409" i="2"/>
  <c r="H65" i="2"/>
  <c r="H193" i="2"/>
  <c r="J493" i="2"/>
  <c r="J489" i="2"/>
  <c r="J485" i="2"/>
  <c r="J481" i="2"/>
  <c r="J477" i="2"/>
  <c r="J473" i="2"/>
  <c r="J469" i="2"/>
  <c r="J465" i="2"/>
  <c r="J461" i="2"/>
  <c r="J457" i="2"/>
  <c r="J453" i="2"/>
  <c r="P449" i="2"/>
  <c r="P445" i="2"/>
  <c r="P441" i="2"/>
  <c r="P437" i="2"/>
  <c r="L485" i="2"/>
  <c r="L477" i="2"/>
  <c r="L469" i="2"/>
  <c r="L461" i="2"/>
  <c r="L453" i="2"/>
  <c r="L445" i="2"/>
  <c r="L437" i="2"/>
  <c r="L313" i="2"/>
  <c r="L221" i="2"/>
  <c r="L205" i="2"/>
  <c r="L197" i="2"/>
  <c r="L185" i="2"/>
  <c r="L145" i="2"/>
  <c r="L129" i="2"/>
  <c r="L113" i="2"/>
  <c r="L105" i="2"/>
  <c r="L97" i="2"/>
  <c r="L89" i="2"/>
  <c r="L57" i="2"/>
  <c r="L41" i="2"/>
  <c r="L25" i="2"/>
  <c r="L17" i="2"/>
  <c r="L9" i="2"/>
  <c r="H445" i="2"/>
  <c r="H429" i="2"/>
  <c r="J157" i="2"/>
  <c r="J153" i="2"/>
  <c r="J149" i="2"/>
  <c r="J145" i="2"/>
  <c r="J141" i="2"/>
  <c r="J137" i="2"/>
  <c r="J133" i="2"/>
  <c r="J129" i="2"/>
  <c r="J125" i="2"/>
  <c r="J121" i="2"/>
  <c r="J117" i="2"/>
  <c r="N17" i="2"/>
  <c r="N21" i="2"/>
  <c r="N57" i="2"/>
  <c r="N297" i="2"/>
  <c r="N301" i="2"/>
  <c r="N313" i="2"/>
  <c r="L497" i="2"/>
  <c r="L421" i="2"/>
  <c r="L413" i="2"/>
  <c r="L405" i="2"/>
  <c r="L397" i="2"/>
  <c r="L389" i="2"/>
  <c r="L381" i="2"/>
  <c r="L373" i="2"/>
  <c r="L365" i="2"/>
  <c r="L357" i="2"/>
  <c r="L349" i="2"/>
  <c r="L341" i="2"/>
  <c r="L333" i="2"/>
  <c r="L325" i="2"/>
  <c r="L305" i="2"/>
  <c r="L297" i="2"/>
  <c r="L289" i="2"/>
  <c r="L281" i="2"/>
  <c r="L273" i="2"/>
  <c r="L265" i="2"/>
  <c r="L257" i="2"/>
  <c r="L249" i="2"/>
  <c r="L241" i="2"/>
  <c r="L233" i="2"/>
  <c r="L189" i="2"/>
  <c r="L181" i="2"/>
  <c r="L157" i="2"/>
  <c r="L125" i="2"/>
  <c r="L117" i="2"/>
  <c r="L109" i="2"/>
  <c r="L101" i="2"/>
  <c r="L77" i="2"/>
  <c r="L69" i="2"/>
  <c r="L61" i="2"/>
  <c r="L53" i="2"/>
  <c r="L45" i="2"/>
  <c r="L33" i="2"/>
  <c r="H441" i="2"/>
  <c r="H425" i="2"/>
  <c r="J337" i="2"/>
  <c r="J333" i="2"/>
  <c r="J329" i="2"/>
  <c r="J325" i="2"/>
  <c r="J321" i="2"/>
  <c r="L317" i="2"/>
  <c r="P313" i="2"/>
  <c r="P309" i="2"/>
  <c r="J225" i="2"/>
  <c r="P217" i="2"/>
  <c r="H397" i="2"/>
  <c r="H341" i="2"/>
  <c r="H233" i="2"/>
  <c r="H97" i="2"/>
  <c r="H9" i="2"/>
  <c r="H105" i="2"/>
  <c r="H133" i="2"/>
  <c r="H161" i="2"/>
  <c r="H173" i="2"/>
  <c r="H449" i="2"/>
  <c r="J501" i="2"/>
  <c r="J497" i="2"/>
  <c r="L493" i="2"/>
  <c r="P489" i="2"/>
  <c r="P485" i="2"/>
  <c r="P481" i="2"/>
  <c r="P477" i="2"/>
  <c r="P473" i="2"/>
  <c r="P469" i="2"/>
  <c r="P465" i="2"/>
  <c r="P461" i="2"/>
  <c r="P457" i="2"/>
  <c r="P453" i="2"/>
  <c r="J417" i="2"/>
  <c r="J413" i="2"/>
  <c r="J409" i="2"/>
  <c r="J405" i="2"/>
  <c r="J401" i="2"/>
  <c r="J397" i="2"/>
  <c r="J393" i="2"/>
  <c r="J389" i="2"/>
  <c r="J381" i="2"/>
  <c r="J377" i="2"/>
  <c r="J373" i="2"/>
  <c r="J369" i="2"/>
  <c r="J365" i="2"/>
  <c r="J361" i="2"/>
  <c r="J357" i="2"/>
  <c r="J353" i="2"/>
  <c r="J349" i="2"/>
  <c r="J345" i="2"/>
  <c r="J341" i="2"/>
  <c r="P333" i="2"/>
  <c r="P329" i="2"/>
  <c r="P325" i="2"/>
  <c r="P321" i="2"/>
  <c r="P317" i="2"/>
  <c r="J273" i="2"/>
  <c r="J269" i="2"/>
  <c r="J265" i="2"/>
  <c r="J261" i="2"/>
  <c r="J257" i="2"/>
  <c r="J253" i="2"/>
  <c r="J249" i="2"/>
  <c r="J245" i="2"/>
  <c r="J241" i="2"/>
  <c r="J237" i="2"/>
  <c r="J233" i="2"/>
  <c r="J229" i="2"/>
  <c r="P225" i="2"/>
  <c r="P221" i="2"/>
  <c r="J193" i="2"/>
  <c r="J189" i="2"/>
  <c r="J185" i="2"/>
  <c r="J181" i="2"/>
  <c r="J177" i="2"/>
  <c r="J173" i="2"/>
  <c r="J169" i="2"/>
  <c r="J165" i="2"/>
  <c r="J161" i="2"/>
  <c r="P153" i="2"/>
  <c r="P149" i="2"/>
  <c r="P145" i="2"/>
  <c r="P141" i="2"/>
  <c r="P137" i="2"/>
  <c r="P133" i="2"/>
  <c r="P129" i="2"/>
  <c r="P125" i="2"/>
  <c r="P121" i="2"/>
  <c r="P117" i="2"/>
  <c r="J69" i="2"/>
  <c r="J65" i="2"/>
  <c r="J61" i="2"/>
  <c r="P57" i="2"/>
  <c r="H125" i="2"/>
  <c r="H197" i="2"/>
  <c r="H221" i="2"/>
  <c r="H345" i="2"/>
  <c r="J449" i="2"/>
  <c r="J445" i="2"/>
  <c r="J441" i="2"/>
  <c r="J437" i="2"/>
  <c r="P429" i="2"/>
  <c r="P425" i="2"/>
  <c r="P421" i="2"/>
  <c r="J317" i="2"/>
  <c r="J313" i="2"/>
  <c r="L309" i="2"/>
  <c r="P305" i="2"/>
  <c r="P301" i="2"/>
  <c r="P297" i="2"/>
  <c r="P293" i="2"/>
  <c r="P289" i="2"/>
  <c r="P285" i="2"/>
  <c r="P281" i="2"/>
  <c r="P277" i="2"/>
  <c r="L217" i="2"/>
  <c r="P213" i="2"/>
  <c r="P209" i="2"/>
  <c r="P205" i="2"/>
  <c r="P201" i="2"/>
  <c r="P197" i="2"/>
  <c r="P193" i="2"/>
  <c r="J113" i="2"/>
  <c r="J109" i="2"/>
  <c r="J105" i="2"/>
  <c r="J101" i="2"/>
  <c r="J97" i="2"/>
  <c r="J93" i="2"/>
  <c r="J89" i="2"/>
  <c r="J85" i="2"/>
  <c r="J81" i="2"/>
  <c r="J77" i="2"/>
  <c r="J53" i="2"/>
  <c r="J49" i="2"/>
  <c r="J45" i="2"/>
  <c r="J41" i="2"/>
  <c r="J37" i="2"/>
  <c r="J33" i="2"/>
  <c r="J29" i="2"/>
  <c r="J25" i="2"/>
  <c r="J21" i="2"/>
  <c r="J17" i="2"/>
  <c r="J13" i="2"/>
  <c r="J9" i="2"/>
  <c r="J5" i="2"/>
  <c r="H401" i="2"/>
  <c r="H17" i="2"/>
  <c r="H149" i="2"/>
  <c r="H177" i="2"/>
  <c r="H261" i="2"/>
  <c r="H273" i="2"/>
  <c r="H353" i="2"/>
  <c r="H457" i="2"/>
  <c r="P501" i="2"/>
  <c r="P497" i="2"/>
  <c r="P493" i="2"/>
  <c r="J433" i="2"/>
  <c r="J429" i="2"/>
  <c r="J425" i="2"/>
  <c r="J421" i="2"/>
  <c r="P417" i="2"/>
  <c r="P413" i="2"/>
  <c r="P409" i="2"/>
  <c r="P405" i="2"/>
  <c r="P401" i="2"/>
  <c r="P397" i="2"/>
  <c r="P393" i="2"/>
  <c r="P389" i="2"/>
  <c r="P385" i="2"/>
  <c r="P381" i="2"/>
  <c r="P377" i="2"/>
  <c r="P373" i="2"/>
  <c r="P369" i="2"/>
  <c r="P365" i="2"/>
  <c r="P361" i="2"/>
  <c r="P357" i="2"/>
  <c r="P353" i="2"/>
  <c r="P349" i="2"/>
  <c r="P345" i="2"/>
  <c r="P341" i="2"/>
  <c r="J309" i="2"/>
  <c r="J305" i="2"/>
  <c r="J301" i="2"/>
  <c r="J297" i="2"/>
  <c r="J293" i="2"/>
  <c r="J289" i="2"/>
  <c r="J285" i="2"/>
  <c r="J281" i="2"/>
  <c r="J277" i="2"/>
  <c r="P273" i="2"/>
  <c r="P269" i="2"/>
  <c r="P265" i="2"/>
  <c r="P261" i="2"/>
  <c r="P257" i="2"/>
  <c r="P253" i="2"/>
  <c r="P249" i="2"/>
  <c r="P245" i="2"/>
  <c r="P241" i="2"/>
  <c r="P237" i="2"/>
  <c r="P233" i="2"/>
  <c r="P229" i="2"/>
  <c r="J217" i="2"/>
  <c r="J213" i="2"/>
  <c r="J209" i="2"/>
  <c r="J205" i="2"/>
  <c r="J201" i="2"/>
  <c r="J197" i="2"/>
  <c r="L193" i="2"/>
  <c r="P189" i="2"/>
  <c r="P185" i="2"/>
  <c r="P181" i="2"/>
  <c r="P177" i="2"/>
  <c r="P173" i="2"/>
  <c r="P169" i="2"/>
  <c r="P165" i="2"/>
  <c r="P161" i="2"/>
  <c r="J73" i="2"/>
  <c r="P69" i="2"/>
  <c r="P65" i="2"/>
  <c r="P61" i="2"/>
  <c r="E326" i="10"/>
  <c r="E326" i="11"/>
  <c r="E326" i="8" s="1"/>
  <c r="E326" i="14" s="1"/>
  <c r="Z326" i="14" s="1"/>
  <c r="E82" i="10"/>
  <c r="E82" i="11"/>
  <c r="E82" i="8" s="1"/>
  <c r="E82" i="14" s="1"/>
  <c r="X82" i="14" s="1"/>
  <c r="D145" i="14"/>
  <c r="O145" i="8"/>
  <c r="C200" i="14"/>
  <c r="N200" i="8"/>
  <c r="N164" i="8"/>
  <c r="C164" i="14"/>
  <c r="N29" i="8"/>
  <c r="C29" i="14"/>
  <c r="D64" i="11"/>
  <c r="D64" i="10"/>
  <c r="E264" i="14"/>
  <c r="G213" i="11"/>
  <c r="D213" i="8"/>
  <c r="O213" i="8" s="1"/>
  <c r="C209" i="14"/>
  <c r="G195" i="11"/>
  <c r="E381" i="10"/>
  <c r="G344" i="11"/>
  <c r="D99" i="8"/>
  <c r="O99" i="8" s="1"/>
  <c r="D163" i="11"/>
  <c r="C163" i="11"/>
  <c r="C163" i="8" s="1"/>
  <c r="C163" i="14" s="1"/>
  <c r="C192" i="14"/>
  <c r="G293" i="11"/>
  <c r="G145" i="11"/>
  <c r="C37" i="14"/>
  <c r="E276" i="11"/>
  <c r="E276" i="8" s="1"/>
  <c r="E276" i="14" s="1"/>
  <c r="C64" i="10"/>
  <c r="E413" i="11"/>
  <c r="E413" i="8" s="1"/>
  <c r="P413" i="8" s="1"/>
  <c r="D295" i="11"/>
  <c r="G233" i="11"/>
  <c r="X166" i="14"/>
  <c r="E446" i="10"/>
  <c r="E348" i="11"/>
  <c r="E348" i="8" s="1"/>
  <c r="E348" i="14" s="1"/>
  <c r="C120" i="10"/>
  <c r="D235" i="11"/>
  <c r="C407" i="11"/>
  <c r="C407" i="8" s="1"/>
  <c r="N407" i="8" s="1"/>
  <c r="K343" i="4"/>
  <c r="J5" i="3"/>
  <c r="K504" i="14"/>
  <c r="M4" i="14"/>
  <c r="M8" i="14"/>
  <c r="N8" i="14" s="1"/>
  <c r="M12" i="14"/>
  <c r="N12" i="14" s="1"/>
  <c r="M16" i="14"/>
  <c r="N16" i="14" s="1"/>
  <c r="M20" i="14"/>
  <c r="N20" i="14" s="1"/>
  <c r="M24" i="14"/>
  <c r="N24" i="14" s="1"/>
  <c r="M28" i="14"/>
  <c r="N28" i="14" s="1"/>
  <c r="M32" i="14"/>
  <c r="N32" i="14" s="1"/>
  <c r="N36" i="14"/>
  <c r="M36" i="14"/>
  <c r="M40" i="14"/>
  <c r="N40" i="14" s="1"/>
  <c r="M44" i="14"/>
  <c r="M48" i="14"/>
  <c r="N48" i="14" s="1"/>
  <c r="M52" i="14"/>
  <c r="N52" i="14" s="1"/>
  <c r="M56" i="14"/>
  <c r="N56" i="14" s="1"/>
  <c r="M60" i="14"/>
  <c r="N60" i="14" s="1"/>
  <c r="M64" i="14"/>
  <c r="N64" i="14" s="1"/>
  <c r="N68" i="14"/>
  <c r="M68" i="14"/>
  <c r="M72" i="14"/>
  <c r="N72" i="14" s="1"/>
  <c r="M76" i="14"/>
  <c r="N76" i="14" s="1"/>
  <c r="M80" i="14"/>
  <c r="N80" i="14" s="1"/>
  <c r="M84" i="14"/>
  <c r="N84" i="14" s="1"/>
  <c r="M88" i="14"/>
  <c r="M92" i="14"/>
  <c r="N92" i="14" s="1"/>
  <c r="M96" i="14"/>
  <c r="N96" i="14" s="1"/>
  <c r="N100" i="14"/>
  <c r="M100" i="14"/>
  <c r="M104" i="14"/>
  <c r="N104" i="14" s="1"/>
  <c r="M108" i="14"/>
  <c r="N108" i="14" s="1"/>
  <c r="M112" i="14"/>
  <c r="N112" i="14" s="1"/>
  <c r="M116" i="14"/>
  <c r="N116" i="14" s="1"/>
  <c r="M120" i="14"/>
  <c r="N120" i="14" s="1"/>
  <c r="M124" i="14"/>
  <c r="N124" i="14" s="1"/>
  <c r="M128" i="14"/>
  <c r="N128" i="14" s="1"/>
  <c r="N132" i="14"/>
  <c r="M132" i="14"/>
  <c r="M136" i="14"/>
  <c r="N136" i="14" s="1"/>
  <c r="M140" i="14"/>
  <c r="N140" i="14" s="1"/>
  <c r="M144" i="14"/>
  <c r="N144" i="14" s="1"/>
  <c r="M148" i="14"/>
  <c r="N148" i="14" s="1"/>
  <c r="M152" i="14"/>
  <c r="M156" i="14"/>
  <c r="N156" i="14" s="1"/>
  <c r="M160" i="14"/>
  <c r="N160" i="14" s="1"/>
  <c r="N164" i="14"/>
  <c r="M164" i="14"/>
  <c r="M168" i="14"/>
  <c r="N168" i="14" s="1"/>
  <c r="M172" i="14"/>
  <c r="N172" i="14" s="1"/>
  <c r="M176" i="14"/>
  <c r="N176" i="14" s="1"/>
  <c r="M180" i="14"/>
  <c r="N180" i="14" s="1"/>
  <c r="M184" i="14"/>
  <c r="N184" i="14" s="1"/>
  <c r="M188" i="14"/>
  <c r="N188" i="14" s="1"/>
  <c r="M192" i="14"/>
  <c r="N192" i="14" s="1"/>
  <c r="N196" i="14"/>
  <c r="M196" i="14"/>
  <c r="M200" i="14"/>
  <c r="N200" i="14" s="1"/>
  <c r="M204" i="14"/>
  <c r="N204" i="14" s="1"/>
  <c r="M208" i="14"/>
  <c r="N208" i="14" s="1"/>
  <c r="M212" i="14"/>
  <c r="N212" i="14" s="1"/>
  <c r="M216" i="14"/>
  <c r="N216" i="14" s="1"/>
  <c r="M220" i="14"/>
  <c r="N220" i="14" s="1"/>
  <c r="M224" i="14"/>
  <c r="N224" i="14" s="1"/>
  <c r="M228" i="14"/>
  <c r="M232" i="14"/>
  <c r="N232" i="14" s="1"/>
  <c r="M236" i="14"/>
  <c r="N236" i="14" s="1"/>
  <c r="M240" i="14"/>
  <c r="N240" i="14" s="1"/>
  <c r="M244" i="14"/>
  <c r="N244" i="14" s="1"/>
  <c r="M248" i="14"/>
  <c r="N248" i="14" s="1"/>
  <c r="M252" i="14"/>
  <c r="N252" i="14" s="1"/>
  <c r="M256" i="14"/>
  <c r="N256" i="14" s="1"/>
  <c r="N260" i="14"/>
  <c r="M260" i="14"/>
  <c r="M264" i="14"/>
  <c r="N264" i="14" s="1"/>
  <c r="M268" i="14"/>
  <c r="N268" i="14" s="1"/>
  <c r="M272" i="14"/>
  <c r="N272" i="14" s="1"/>
  <c r="M276" i="14"/>
  <c r="N276" i="14" s="1"/>
  <c r="M280" i="14"/>
  <c r="N280" i="14" s="1"/>
  <c r="M284" i="14"/>
  <c r="N284" i="14" s="1"/>
  <c r="M288" i="14"/>
  <c r="N288" i="14" s="1"/>
  <c r="N292" i="14"/>
  <c r="M292" i="14"/>
  <c r="M296" i="14"/>
  <c r="N296" i="14" s="1"/>
  <c r="M300" i="14"/>
  <c r="N300" i="14" s="1"/>
  <c r="M304" i="14"/>
  <c r="N304" i="14" s="1"/>
  <c r="M308" i="14"/>
  <c r="N308" i="14" s="1"/>
  <c r="M312" i="14"/>
  <c r="N312" i="14" s="1"/>
  <c r="M316" i="14"/>
  <c r="N316" i="14" s="1"/>
  <c r="M320" i="14"/>
  <c r="N320" i="14" s="1"/>
  <c r="N324" i="14"/>
  <c r="M324" i="14"/>
  <c r="M328" i="14"/>
  <c r="N328" i="14" s="1"/>
  <c r="M332" i="14"/>
  <c r="N332" i="14" s="1"/>
  <c r="M336" i="14"/>
  <c r="N336" i="14" s="1"/>
  <c r="M340" i="14"/>
  <c r="N340" i="14" s="1"/>
  <c r="M344" i="14"/>
  <c r="N344" i="14" s="1"/>
  <c r="M348" i="14"/>
  <c r="N348" i="14" s="1"/>
  <c r="M352" i="14"/>
  <c r="N352" i="14" s="1"/>
  <c r="N356" i="14"/>
  <c r="M356" i="14"/>
  <c r="M360" i="14"/>
  <c r="N360" i="14" s="1"/>
  <c r="M364" i="14"/>
  <c r="N364" i="14" s="1"/>
  <c r="M368" i="14"/>
  <c r="N368" i="14" s="1"/>
  <c r="M372" i="14"/>
  <c r="N372" i="14" s="1"/>
  <c r="M376" i="14"/>
  <c r="N376" i="14" s="1"/>
  <c r="M380" i="14"/>
  <c r="N380" i="14" s="1"/>
  <c r="M384" i="14"/>
  <c r="N384" i="14" s="1"/>
  <c r="N388" i="14"/>
  <c r="M388" i="14"/>
  <c r="M392" i="14"/>
  <c r="N392" i="14" s="1"/>
  <c r="M396" i="14"/>
  <c r="N396" i="14" s="1"/>
  <c r="M400" i="14"/>
  <c r="M404" i="14"/>
  <c r="N404" i="14" s="1"/>
  <c r="M408" i="14"/>
  <c r="N408" i="14" s="1"/>
  <c r="M412" i="14"/>
  <c r="N412" i="14" s="1"/>
  <c r="M416" i="14"/>
  <c r="N416" i="14" s="1"/>
  <c r="N420" i="14"/>
  <c r="M420" i="14"/>
  <c r="M424" i="14"/>
  <c r="N424" i="14" s="1"/>
  <c r="M428" i="14"/>
  <c r="M432" i="14"/>
  <c r="N432" i="14" s="1"/>
  <c r="M436" i="14"/>
  <c r="N436" i="14" s="1"/>
  <c r="M440" i="14"/>
  <c r="N440" i="14" s="1"/>
  <c r="M444" i="14"/>
  <c r="M448" i="14"/>
  <c r="N448" i="14" s="1"/>
  <c r="N452" i="14"/>
  <c r="M452" i="14"/>
  <c r="M456" i="14"/>
  <c r="N456" i="14" s="1"/>
  <c r="M460" i="14"/>
  <c r="N460" i="14" s="1"/>
  <c r="M464" i="14"/>
  <c r="N464" i="14" s="1"/>
  <c r="M468" i="14"/>
  <c r="N468" i="14" s="1"/>
  <c r="M472" i="14"/>
  <c r="N472" i="14" s="1"/>
  <c r="M476" i="14"/>
  <c r="N476" i="14" s="1"/>
  <c r="M480" i="14"/>
  <c r="N480" i="14" s="1"/>
  <c r="N484" i="14"/>
  <c r="M484" i="14"/>
  <c r="M488" i="14"/>
  <c r="N488" i="14" s="1"/>
  <c r="M492" i="14"/>
  <c r="M496" i="14"/>
  <c r="N496" i="14" s="1"/>
  <c r="M500" i="14"/>
  <c r="J336" i="2"/>
  <c r="J332" i="2"/>
  <c r="J328" i="2"/>
  <c r="J324" i="2"/>
  <c r="J320" i="2"/>
  <c r="P316" i="2"/>
  <c r="J276" i="2"/>
  <c r="J272" i="2"/>
  <c r="J268" i="2"/>
  <c r="J264" i="2"/>
  <c r="J260" i="2"/>
  <c r="J256" i="2"/>
  <c r="J252" i="2"/>
  <c r="J248" i="2"/>
  <c r="J244" i="2"/>
  <c r="J240" i="2"/>
  <c r="J236" i="2"/>
  <c r="J232" i="2"/>
  <c r="J228" i="2"/>
  <c r="P224" i="2"/>
  <c r="J192" i="2"/>
  <c r="J188" i="2"/>
  <c r="J180" i="2"/>
  <c r="J176" i="2"/>
  <c r="J172" i="2"/>
  <c r="J168" i="2"/>
  <c r="J164" i="2"/>
  <c r="J160" i="2"/>
  <c r="P156" i="2"/>
  <c r="P152" i="2"/>
  <c r="I228" i="3"/>
  <c r="P500" i="2"/>
  <c r="P496" i="2"/>
  <c r="J448" i="2"/>
  <c r="J444" i="2"/>
  <c r="J440" i="2"/>
  <c r="J436" i="2"/>
  <c r="P432" i="2"/>
  <c r="P424" i="2"/>
  <c r="P420" i="2"/>
  <c r="J432" i="2"/>
  <c r="J428" i="2"/>
  <c r="J424" i="2"/>
  <c r="P416" i="2"/>
  <c r="P412" i="2"/>
  <c r="P408" i="2"/>
  <c r="P404" i="2"/>
  <c r="P400" i="2"/>
  <c r="P396" i="2"/>
  <c r="P392" i="2"/>
  <c r="P388" i="2"/>
  <c r="P384" i="2"/>
  <c r="P380" i="2"/>
  <c r="P376" i="2"/>
  <c r="P372" i="2"/>
  <c r="J140" i="2"/>
  <c r="J136" i="2"/>
  <c r="J132" i="2"/>
  <c r="J128" i="2"/>
  <c r="J124" i="2"/>
  <c r="J120" i="2"/>
  <c r="J116" i="2"/>
  <c r="P112" i="2"/>
  <c r="P108" i="2"/>
  <c r="P104" i="2"/>
  <c r="P100" i="2"/>
  <c r="P96" i="2"/>
  <c r="P92" i="2"/>
  <c r="P88" i="2"/>
  <c r="P84" i="2"/>
  <c r="P80" i="2"/>
  <c r="P76" i="2"/>
  <c r="L56" i="2"/>
  <c r="P52" i="2"/>
  <c r="P48" i="2"/>
  <c r="P40" i="2"/>
  <c r="P36" i="2"/>
  <c r="P32" i="2"/>
  <c r="P28" i="2"/>
  <c r="P24" i="2"/>
  <c r="P20" i="2"/>
  <c r="P16" i="2"/>
  <c r="P12" i="2"/>
  <c r="P8" i="2"/>
  <c r="M11" i="14"/>
  <c r="N11" i="14" s="1"/>
  <c r="M15" i="14"/>
  <c r="N15" i="14" s="1"/>
  <c r="M19" i="14"/>
  <c r="N19" i="14" s="1"/>
  <c r="N23" i="14"/>
  <c r="M23" i="14"/>
  <c r="M27" i="14"/>
  <c r="N27" i="14" s="1"/>
  <c r="M31" i="14"/>
  <c r="N31" i="14" s="1"/>
  <c r="M35" i="14"/>
  <c r="N35" i="14" s="1"/>
  <c r="M39" i="14"/>
  <c r="N39" i="14" s="1"/>
  <c r="M43" i="14"/>
  <c r="N43" i="14" s="1"/>
  <c r="M47" i="14"/>
  <c r="N47" i="14" s="1"/>
  <c r="M51" i="14"/>
  <c r="M55" i="14"/>
  <c r="N55" i="14" s="1"/>
  <c r="M59" i="14"/>
  <c r="N59" i="14" s="1"/>
  <c r="M63" i="14"/>
  <c r="N63" i="14" s="1"/>
  <c r="M67" i="14"/>
  <c r="N67" i="14" s="1"/>
  <c r="M71" i="14"/>
  <c r="N71" i="14" s="1"/>
  <c r="M75" i="14"/>
  <c r="N75" i="14" s="1"/>
  <c r="M79" i="14"/>
  <c r="N79" i="14" s="1"/>
  <c r="M83" i="14"/>
  <c r="N83" i="14" s="1"/>
  <c r="N87" i="14"/>
  <c r="M87" i="14"/>
  <c r="M91" i="14"/>
  <c r="N91" i="14" s="1"/>
  <c r="M95" i="14"/>
  <c r="N95" i="14" s="1"/>
  <c r="M99" i="14"/>
  <c r="N99" i="14" s="1"/>
  <c r="M103" i="14"/>
  <c r="N103" i="14" s="1"/>
  <c r="M107" i="14"/>
  <c r="N107" i="14" s="1"/>
  <c r="M111" i="14"/>
  <c r="N111" i="14" s="1"/>
  <c r="M115" i="14"/>
  <c r="N115" i="14" s="1"/>
  <c r="M119" i="14"/>
  <c r="N119" i="14" s="1"/>
  <c r="M123" i="14"/>
  <c r="N123" i="14" s="1"/>
  <c r="M127" i="14"/>
  <c r="N127" i="14" s="1"/>
  <c r="M131" i="14"/>
  <c r="N131" i="14" s="1"/>
  <c r="M135" i="14"/>
  <c r="N135" i="14" s="1"/>
  <c r="M139" i="14"/>
  <c r="N139" i="14" s="1"/>
  <c r="M143" i="14"/>
  <c r="N143" i="14" s="1"/>
  <c r="M147" i="14"/>
  <c r="N147" i="14" s="1"/>
  <c r="N151" i="14"/>
  <c r="M151" i="14"/>
  <c r="M155" i="14"/>
  <c r="N155" i="14" s="1"/>
  <c r="M159" i="14"/>
  <c r="N159" i="14" s="1"/>
  <c r="M163" i="14"/>
  <c r="N163" i="14" s="1"/>
  <c r="M167" i="14"/>
  <c r="N167" i="14" s="1"/>
  <c r="M171" i="14"/>
  <c r="N171" i="14" s="1"/>
  <c r="M175" i="14"/>
  <c r="N175" i="14" s="1"/>
  <c r="M179" i="14"/>
  <c r="N179" i="14" s="1"/>
  <c r="M183" i="14"/>
  <c r="N183" i="14" s="1"/>
  <c r="M187" i="14"/>
  <c r="M191" i="14"/>
  <c r="N191" i="14" s="1"/>
  <c r="M195" i="14"/>
  <c r="N195" i="14" s="1"/>
  <c r="M199" i="14"/>
  <c r="N199" i="14" s="1"/>
  <c r="M203" i="14"/>
  <c r="N203" i="14" s="1"/>
  <c r="M207" i="14"/>
  <c r="N207" i="14" s="1"/>
  <c r="N211" i="14"/>
  <c r="M211" i="14"/>
  <c r="M215" i="14"/>
  <c r="N215" i="14" s="1"/>
  <c r="M219" i="14"/>
  <c r="N219" i="14" s="1"/>
  <c r="M223" i="14"/>
  <c r="N223" i="14" s="1"/>
  <c r="M227" i="14"/>
  <c r="M231" i="14"/>
  <c r="N231" i="14" s="1"/>
  <c r="M235" i="14"/>
  <c r="N235" i="14" s="1"/>
  <c r="M239" i="14"/>
  <c r="N239" i="14" s="1"/>
  <c r="N243" i="14"/>
  <c r="M243" i="14"/>
  <c r="M247" i="14"/>
  <c r="N247" i="14" s="1"/>
  <c r="M251" i="14"/>
  <c r="N251" i="14" s="1"/>
  <c r="M255" i="14"/>
  <c r="N255" i="14" s="1"/>
  <c r="M259" i="14"/>
  <c r="N259" i="14" s="1"/>
  <c r="M263" i="14"/>
  <c r="N263" i="14" s="1"/>
  <c r="M267" i="14"/>
  <c r="N267" i="14" s="1"/>
  <c r="M271" i="14"/>
  <c r="N271" i="14" s="1"/>
  <c r="N275" i="14"/>
  <c r="M275" i="14"/>
  <c r="M279" i="14"/>
  <c r="N279" i="14" s="1"/>
  <c r="M283" i="14"/>
  <c r="N283" i="14" s="1"/>
  <c r="M287" i="14"/>
  <c r="N287" i="14" s="1"/>
  <c r="M291" i="14"/>
  <c r="N291" i="14" s="1"/>
  <c r="M295" i="14"/>
  <c r="N295" i="14" s="1"/>
  <c r="M299" i="14"/>
  <c r="N299" i="14" s="1"/>
  <c r="M303" i="14"/>
  <c r="N303" i="14" s="1"/>
  <c r="N307" i="14"/>
  <c r="M307" i="14"/>
  <c r="M311" i="14"/>
  <c r="N311" i="14" s="1"/>
  <c r="M315" i="14"/>
  <c r="N315" i="14" s="1"/>
  <c r="M319" i="14"/>
  <c r="N319" i="14" s="1"/>
  <c r="M323" i="14"/>
  <c r="N323" i="14" s="1"/>
  <c r="M327" i="14"/>
  <c r="N327" i="14" s="1"/>
  <c r="M331" i="14"/>
  <c r="M335" i="14"/>
  <c r="N335" i="14" s="1"/>
  <c r="N339" i="14"/>
  <c r="M339" i="14"/>
  <c r="M343" i="14"/>
  <c r="N343" i="14" s="1"/>
  <c r="M347" i="14"/>
  <c r="N347" i="14" s="1"/>
  <c r="M351" i="14"/>
  <c r="N351" i="14" s="1"/>
  <c r="M355" i="14"/>
  <c r="N355" i="14" s="1"/>
  <c r="M359" i="14"/>
  <c r="N359" i="14" s="1"/>
  <c r="M363" i="14"/>
  <c r="N363" i="14" s="1"/>
  <c r="M367" i="14"/>
  <c r="N367" i="14" s="1"/>
  <c r="N371" i="14"/>
  <c r="M371" i="14"/>
  <c r="M375" i="14"/>
  <c r="N375" i="14" s="1"/>
  <c r="M379" i="14"/>
  <c r="N379" i="14" s="1"/>
  <c r="M383" i="14"/>
  <c r="N383" i="14" s="1"/>
  <c r="M387" i="14"/>
  <c r="N387" i="14" s="1"/>
  <c r="M391" i="14"/>
  <c r="N391" i="14" s="1"/>
  <c r="M395" i="14"/>
  <c r="N395" i="14" s="1"/>
  <c r="M399" i="14"/>
  <c r="N399" i="14" s="1"/>
  <c r="N403" i="14"/>
  <c r="M403" i="14"/>
  <c r="M407" i="14"/>
  <c r="N407" i="14" s="1"/>
  <c r="M411" i="14"/>
  <c r="N411" i="14" s="1"/>
  <c r="M415" i="14"/>
  <c r="N415" i="14" s="1"/>
  <c r="M419" i="14"/>
  <c r="N419" i="14" s="1"/>
  <c r="M423" i="14"/>
  <c r="N423" i="14" s="1"/>
  <c r="M427" i="14"/>
  <c r="N427" i="14" s="1"/>
  <c r="M431" i="14"/>
  <c r="N431" i="14" s="1"/>
  <c r="N435" i="14"/>
  <c r="M435" i="14"/>
  <c r="M439" i="14"/>
  <c r="N439" i="14" s="1"/>
  <c r="M443" i="14"/>
  <c r="N443" i="14" s="1"/>
  <c r="M447" i="14"/>
  <c r="N447" i="14" s="1"/>
  <c r="M451" i="14"/>
  <c r="N451" i="14" s="1"/>
  <c r="M455" i="14"/>
  <c r="N455" i="14" s="1"/>
  <c r="M459" i="14"/>
  <c r="N459" i="14" s="1"/>
  <c r="M463" i="14"/>
  <c r="N463" i="14" s="1"/>
  <c r="N467" i="14"/>
  <c r="M467" i="14"/>
  <c r="M471" i="14"/>
  <c r="N471" i="14" s="1"/>
  <c r="M475" i="14"/>
  <c r="N475" i="14" s="1"/>
  <c r="M479" i="14"/>
  <c r="N479" i="14" s="1"/>
  <c r="M483" i="14"/>
  <c r="N483" i="14" s="1"/>
  <c r="M487" i="14"/>
  <c r="N487" i="14" s="1"/>
  <c r="M491" i="14"/>
  <c r="N491" i="14" s="1"/>
  <c r="M495" i="14"/>
  <c r="N495" i="14" s="1"/>
  <c r="N499" i="14"/>
  <c r="M499" i="14"/>
  <c r="M503" i="14"/>
  <c r="N503" i="14" s="1"/>
  <c r="J500" i="2"/>
  <c r="J496" i="2"/>
  <c r="P488" i="2"/>
  <c r="P484" i="2"/>
  <c r="P480" i="2"/>
  <c r="P476" i="2"/>
  <c r="P472" i="2"/>
  <c r="P468" i="2"/>
  <c r="P464" i="2"/>
  <c r="P460" i="2"/>
  <c r="P456" i="2"/>
  <c r="P452" i="2"/>
  <c r="J420" i="2"/>
  <c r="J416" i="2"/>
  <c r="J412" i="2"/>
  <c r="J408" i="2"/>
  <c r="J404" i="2"/>
  <c r="J400" i="2"/>
  <c r="J396" i="2"/>
  <c r="J392" i="2"/>
  <c r="J388" i="2"/>
  <c r="J384" i="2"/>
  <c r="J380" i="2"/>
  <c r="J376" i="2"/>
  <c r="J372" i="2"/>
  <c r="P368" i="2"/>
  <c r="P364" i="2"/>
  <c r="P360" i="2"/>
  <c r="J347" i="2"/>
  <c r="J316" i="2"/>
  <c r="J224" i="2"/>
  <c r="P220" i="2"/>
  <c r="J156" i="2"/>
  <c r="J152" i="2"/>
  <c r="P144" i="2"/>
  <c r="P140" i="2"/>
  <c r="L72" i="2"/>
  <c r="P68" i="2"/>
  <c r="P64" i="2"/>
  <c r="P60" i="2"/>
  <c r="M5" i="14"/>
  <c r="N5" i="14" s="1"/>
  <c r="M9" i="14"/>
  <c r="N9" i="14" s="1"/>
  <c r="M13" i="14"/>
  <c r="N13" i="14" s="1"/>
  <c r="M17" i="14"/>
  <c r="N17" i="14" s="1"/>
  <c r="M21" i="14"/>
  <c r="M25" i="14"/>
  <c r="N25" i="14" s="1"/>
  <c r="N29" i="14"/>
  <c r="M29" i="14"/>
  <c r="M33" i="14"/>
  <c r="N33" i="14" s="1"/>
  <c r="M37" i="14"/>
  <c r="N37" i="14" s="1"/>
  <c r="M41" i="14"/>
  <c r="N41" i="14" s="1"/>
  <c r="M45" i="14"/>
  <c r="N45" i="14" s="1"/>
  <c r="M49" i="14"/>
  <c r="N49" i="14" s="1"/>
  <c r="M53" i="14"/>
  <c r="N53" i="14" s="1"/>
  <c r="M57" i="14"/>
  <c r="N57" i="14" s="1"/>
  <c r="N61" i="14"/>
  <c r="M61" i="14"/>
  <c r="M65" i="14"/>
  <c r="N65" i="14" s="1"/>
  <c r="M69" i="14"/>
  <c r="N69" i="14" s="1"/>
  <c r="M73" i="14"/>
  <c r="N73" i="14" s="1"/>
  <c r="M77" i="14"/>
  <c r="N77" i="14" s="1"/>
  <c r="M81" i="14"/>
  <c r="N81" i="14" s="1"/>
  <c r="M85" i="14"/>
  <c r="N85" i="14" s="1"/>
  <c r="M89" i="14"/>
  <c r="N89" i="14" s="1"/>
  <c r="N93" i="14"/>
  <c r="M93" i="14"/>
  <c r="M97" i="14"/>
  <c r="N97" i="14" s="1"/>
  <c r="M101" i="14"/>
  <c r="N101" i="14" s="1"/>
  <c r="M105" i="14"/>
  <c r="M109" i="14"/>
  <c r="N109" i="14" s="1"/>
  <c r="M113" i="14"/>
  <c r="N113" i="14" s="1"/>
  <c r="M117" i="14"/>
  <c r="N117" i="14" s="1"/>
  <c r="M121" i="14"/>
  <c r="N121" i="14" s="1"/>
  <c r="N125" i="14"/>
  <c r="M125" i="14"/>
  <c r="M129" i="14"/>
  <c r="N129" i="14" s="1"/>
  <c r="M133" i="14"/>
  <c r="N133" i="14" s="1"/>
  <c r="M137" i="14"/>
  <c r="N137" i="14" s="1"/>
  <c r="M141" i="14"/>
  <c r="N141" i="14" s="1"/>
  <c r="M145" i="14"/>
  <c r="N145" i="14" s="1"/>
  <c r="M149" i="14"/>
  <c r="N149" i="14" s="1"/>
  <c r="M153" i="14"/>
  <c r="N153" i="14" s="1"/>
  <c r="N157" i="14"/>
  <c r="M157" i="14"/>
  <c r="M161" i="14"/>
  <c r="N161" i="14" s="1"/>
  <c r="M165" i="14"/>
  <c r="N165" i="14" s="1"/>
  <c r="M169" i="14"/>
  <c r="N169" i="14" s="1"/>
  <c r="M173" i="14"/>
  <c r="N173" i="14" s="1"/>
  <c r="M177" i="14"/>
  <c r="N177" i="14" s="1"/>
  <c r="M181" i="14"/>
  <c r="N181" i="14" s="1"/>
  <c r="M185" i="14"/>
  <c r="N185" i="14" s="1"/>
  <c r="N189" i="14"/>
  <c r="M189" i="14"/>
  <c r="M193" i="14"/>
  <c r="N193" i="14" s="1"/>
  <c r="M197" i="14"/>
  <c r="N197" i="14" s="1"/>
  <c r="M201" i="14"/>
  <c r="N201" i="14" s="1"/>
  <c r="M205" i="14"/>
  <c r="N205" i="14" s="1"/>
  <c r="M209" i="14"/>
  <c r="N209" i="14" s="1"/>
  <c r="M213" i="14"/>
  <c r="M217" i="14"/>
  <c r="N217" i="14" s="1"/>
  <c r="M221" i="14"/>
  <c r="N221" i="14" s="1"/>
  <c r="M225" i="14"/>
  <c r="N225" i="14" s="1"/>
  <c r="M229" i="14"/>
  <c r="N229" i="14" s="1"/>
  <c r="M233" i="14"/>
  <c r="N233" i="14" s="1"/>
  <c r="M237" i="14"/>
  <c r="M241" i="14"/>
  <c r="N241" i="14" s="1"/>
  <c r="M245" i="14"/>
  <c r="N245" i="14" s="1"/>
  <c r="M249" i="14"/>
  <c r="N249" i="14" s="1"/>
  <c r="M253" i="14"/>
  <c r="N253" i="14" s="1"/>
  <c r="M257" i="14"/>
  <c r="N257" i="14" s="1"/>
  <c r="M261" i="14"/>
  <c r="N261" i="14" s="1"/>
  <c r="M265" i="14"/>
  <c r="N265" i="14" s="1"/>
  <c r="M269" i="14"/>
  <c r="N269" i="14" s="1"/>
  <c r="M273" i="14"/>
  <c r="N273" i="14" s="1"/>
  <c r="M277" i="14"/>
  <c r="N277" i="14" s="1"/>
  <c r="M281" i="14"/>
  <c r="N281" i="14" s="1"/>
  <c r="M285" i="14"/>
  <c r="M289" i="14"/>
  <c r="N289" i="14" s="1"/>
  <c r="M293" i="14"/>
  <c r="N293" i="14" s="1"/>
  <c r="M297" i="14"/>
  <c r="N297" i="14" s="1"/>
  <c r="M301" i="14"/>
  <c r="N301" i="14" s="1"/>
  <c r="M305" i="14"/>
  <c r="N305" i="14" s="1"/>
  <c r="M309" i="14"/>
  <c r="N309" i="14" s="1"/>
  <c r="M313" i="14"/>
  <c r="N313" i="14" s="1"/>
  <c r="M317" i="14"/>
  <c r="N317" i="14" s="1"/>
  <c r="M321" i="14"/>
  <c r="N321" i="14" s="1"/>
  <c r="M325" i="14"/>
  <c r="N325" i="14" s="1"/>
  <c r="M329" i="14"/>
  <c r="N329" i="14" s="1"/>
  <c r="M333" i="14"/>
  <c r="N333" i="14" s="1"/>
  <c r="M337" i="14"/>
  <c r="N337" i="14" s="1"/>
  <c r="M341" i="14"/>
  <c r="N341" i="14" s="1"/>
  <c r="M345" i="14"/>
  <c r="N345" i="14" s="1"/>
  <c r="M349" i="14"/>
  <c r="N349" i="14" s="1"/>
  <c r="M353" i="14"/>
  <c r="N353" i="14" s="1"/>
  <c r="M357" i="14"/>
  <c r="N357" i="14" s="1"/>
  <c r="M361" i="14"/>
  <c r="M365" i="14"/>
  <c r="N365" i="14" s="1"/>
  <c r="M369" i="14"/>
  <c r="N369" i="14" s="1"/>
  <c r="M373" i="14"/>
  <c r="M377" i="14"/>
  <c r="N377" i="14" s="1"/>
  <c r="M381" i="14"/>
  <c r="N381" i="14" s="1"/>
  <c r="M385" i="14"/>
  <c r="M389" i="14"/>
  <c r="M393" i="14"/>
  <c r="N393" i="14" s="1"/>
  <c r="M397" i="14"/>
  <c r="N397" i="14" s="1"/>
  <c r="M401" i="14"/>
  <c r="N401" i="14" s="1"/>
  <c r="M405" i="14"/>
  <c r="N405" i="14" s="1"/>
  <c r="M409" i="14"/>
  <c r="N409" i="14" s="1"/>
  <c r="M413" i="14"/>
  <c r="N413" i="14" s="1"/>
  <c r="M417" i="14"/>
  <c r="N417" i="14" s="1"/>
  <c r="M421" i="14"/>
  <c r="N421" i="14" s="1"/>
  <c r="M425" i="14"/>
  <c r="N425" i="14" s="1"/>
  <c r="M429" i="14"/>
  <c r="N429" i="14" s="1"/>
  <c r="M433" i="14"/>
  <c r="N433" i="14" s="1"/>
  <c r="M437" i="14"/>
  <c r="N437" i="14" s="1"/>
  <c r="M441" i="14"/>
  <c r="N441" i="14" s="1"/>
  <c r="M445" i="14"/>
  <c r="N445" i="14" s="1"/>
  <c r="M449" i="14"/>
  <c r="N449" i="14" s="1"/>
  <c r="M453" i="14"/>
  <c r="N453" i="14" s="1"/>
  <c r="M457" i="14"/>
  <c r="N457" i="14" s="1"/>
  <c r="M461" i="14"/>
  <c r="N461" i="14" s="1"/>
  <c r="M465" i="14"/>
  <c r="N465" i="14" s="1"/>
  <c r="M469" i="14"/>
  <c r="N469" i="14" s="1"/>
  <c r="M473" i="14"/>
  <c r="N473" i="14" s="1"/>
  <c r="M477" i="14"/>
  <c r="N477" i="14" s="1"/>
  <c r="M481" i="14"/>
  <c r="M485" i="14"/>
  <c r="N485" i="14" s="1"/>
  <c r="M489" i="14"/>
  <c r="M493" i="14"/>
  <c r="N493" i="14" s="1"/>
  <c r="M497" i="14"/>
  <c r="N497" i="14" s="1"/>
  <c r="M501" i="14"/>
  <c r="N501" i="14" s="1"/>
  <c r="K504" i="5"/>
  <c r="J492" i="2"/>
  <c r="J488" i="2"/>
  <c r="J484" i="2"/>
  <c r="J480" i="2"/>
  <c r="J476" i="2"/>
  <c r="J472" i="2"/>
  <c r="J468" i="2"/>
  <c r="J464" i="2"/>
  <c r="J460" i="2"/>
  <c r="J456" i="2"/>
  <c r="J452" i="2"/>
  <c r="P448" i="2"/>
  <c r="P444" i="2"/>
  <c r="P440" i="2"/>
  <c r="P436" i="2"/>
  <c r="J368" i="2"/>
  <c r="J364" i="2"/>
  <c r="J360" i="2"/>
  <c r="P352" i="2"/>
  <c r="P348" i="2"/>
  <c r="P344" i="2"/>
  <c r="P340" i="2"/>
  <c r="J312" i="2"/>
  <c r="P308" i="2"/>
  <c r="P304" i="2"/>
  <c r="P300" i="2"/>
  <c r="P296" i="2"/>
  <c r="P292" i="2"/>
  <c r="P288" i="2"/>
  <c r="P284" i="2"/>
  <c r="P280" i="2"/>
  <c r="P276" i="2"/>
  <c r="J220" i="2"/>
  <c r="P216" i="2"/>
  <c r="P212" i="2"/>
  <c r="P208" i="2"/>
  <c r="P204" i="2"/>
  <c r="P200" i="2"/>
  <c r="P196" i="2"/>
  <c r="J148" i="2"/>
  <c r="J144" i="2"/>
  <c r="P136" i="2"/>
  <c r="P132" i="2"/>
  <c r="P128" i="2"/>
  <c r="P124" i="2"/>
  <c r="P120" i="2"/>
  <c r="P116" i="2"/>
  <c r="J72" i="2"/>
  <c r="J68" i="2"/>
  <c r="J64" i="2"/>
  <c r="J60" i="2"/>
  <c r="P56" i="2"/>
  <c r="M10" i="14"/>
  <c r="N10" i="14" s="1"/>
  <c r="M18" i="14"/>
  <c r="M22" i="14"/>
  <c r="N22" i="14" s="1"/>
  <c r="M26" i="14"/>
  <c r="N26" i="14" s="1"/>
  <c r="M30" i="14"/>
  <c r="N30" i="14" s="1"/>
  <c r="M34" i="14"/>
  <c r="N34" i="14" s="1"/>
  <c r="M38" i="14"/>
  <c r="N38" i="14" s="1"/>
  <c r="M42" i="14"/>
  <c r="N42" i="14" s="1"/>
  <c r="M46" i="14"/>
  <c r="N46" i="14" s="1"/>
  <c r="M50" i="14"/>
  <c r="N50" i="14" s="1"/>
  <c r="M54" i="14"/>
  <c r="N54" i="14" s="1"/>
  <c r="M58" i="14"/>
  <c r="N58" i="14" s="1"/>
  <c r="M62" i="14"/>
  <c r="N62" i="14" s="1"/>
  <c r="M66" i="14"/>
  <c r="N66" i="14" s="1"/>
  <c r="M70" i="14"/>
  <c r="N70" i="14" s="1"/>
  <c r="M74" i="14"/>
  <c r="N74" i="14" s="1"/>
  <c r="M78" i="14"/>
  <c r="N78" i="14" s="1"/>
  <c r="M82" i="14"/>
  <c r="N82" i="14" s="1"/>
  <c r="M86" i="14"/>
  <c r="N86" i="14" s="1"/>
  <c r="M90" i="14"/>
  <c r="M94" i="14"/>
  <c r="N94" i="14" s="1"/>
  <c r="M98" i="14"/>
  <c r="N98" i="14" s="1"/>
  <c r="M102" i="14"/>
  <c r="N102" i="14" s="1"/>
  <c r="M106" i="14"/>
  <c r="N106" i="14" s="1"/>
  <c r="M110" i="14"/>
  <c r="N110" i="14" s="1"/>
  <c r="M114" i="14"/>
  <c r="N114" i="14" s="1"/>
  <c r="M118" i="14"/>
  <c r="N118" i="14" s="1"/>
  <c r="M122" i="14"/>
  <c r="N122" i="14" s="1"/>
  <c r="M126" i="14"/>
  <c r="N126" i="14" s="1"/>
  <c r="M130" i="14"/>
  <c r="N130" i="14" s="1"/>
  <c r="M134" i="14"/>
  <c r="N134" i="14" s="1"/>
  <c r="M138" i="14"/>
  <c r="N138" i="14" s="1"/>
  <c r="M142" i="14"/>
  <c r="N142" i="14" s="1"/>
  <c r="M146" i="14"/>
  <c r="N146" i="14" s="1"/>
  <c r="M150" i="14"/>
  <c r="M154" i="14"/>
  <c r="N154" i="14" s="1"/>
  <c r="M158" i="14"/>
  <c r="N158" i="14" s="1"/>
  <c r="M162" i="14"/>
  <c r="N162" i="14" s="1"/>
  <c r="M166" i="14"/>
  <c r="N166" i="14" s="1"/>
  <c r="M170" i="14"/>
  <c r="N170" i="14" s="1"/>
  <c r="M174" i="14"/>
  <c r="N174" i="14" s="1"/>
  <c r="M178" i="14"/>
  <c r="N178" i="14" s="1"/>
  <c r="M182" i="14"/>
  <c r="N182" i="14" s="1"/>
  <c r="M186" i="14"/>
  <c r="N186" i="14" s="1"/>
  <c r="M190" i="14"/>
  <c r="N190" i="14" s="1"/>
  <c r="M194" i="14"/>
  <c r="N194" i="14" s="1"/>
  <c r="M198" i="14"/>
  <c r="N198" i="14" s="1"/>
  <c r="M202" i="14"/>
  <c r="M206" i="14"/>
  <c r="M210" i="14"/>
  <c r="N210" i="14" s="1"/>
  <c r="M214" i="14"/>
  <c r="N214" i="14" s="1"/>
  <c r="M218" i="14"/>
  <c r="N218" i="14" s="1"/>
  <c r="M222" i="14"/>
  <c r="N222" i="14" s="1"/>
  <c r="M226" i="14"/>
  <c r="N226" i="14" s="1"/>
  <c r="M230" i="14"/>
  <c r="N230" i="14" s="1"/>
  <c r="M234" i="14"/>
  <c r="N234" i="14" s="1"/>
  <c r="M238" i="14"/>
  <c r="M242" i="14"/>
  <c r="N242" i="14" s="1"/>
  <c r="M246" i="14"/>
  <c r="N246" i="14" s="1"/>
  <c r="M250" i="14"/>
  <c r="N250" i="14" s="1"/>
  <c r="M254" i="14"/>
  <c r="N254" i="14" s="1"/>
  <c r="M258" i="14"/>
  <c r="N258" i="14" s="1"/>
  <c r="M262" i="14"/>
  <c r="N262" i="14" s="1"/>
  <c r="M266" i="14"/>
  <c r="N266" i="14" s="1"/>
  <c r="M270" i="14"/>
  <c r="M274" i="14"/>
  <c r="N274" i="14" s="1"/>
  <c r="M278" i="14"/>
  <c r="N278" i="14" s="1"/>
  <c r="M282" i="14"/>
  <c r="N282" i="14" s="1"/>
  <c r="M286" i="14"/>
  <c r="N286" i="14" s="1"/>
  <c r="M290" i="14"/>
  <c r="N290" i="14" s="1"/>
  <c r="M294" i="14"/>
  <c r="N294" i="14" s="1"/>
  <c r="M298" i="14"/>
  <c r="N298" i="14" s="1"/>
  <c r="M302" i="14"/>
  <c r="N302" i="14" s="1"/>
  <c r="M306" i="14"/>
  <c r="N306" i="14" s="1"/>
  <c r="M310" i="14"/>
  <c r="N310" i="14" s="1"/>
  <c r="M314" i="14"/>
  <c r="N314" i="14" s="1"/>
  <c r="M318" i="14"/>
  <c r="N318" i="14" s="1"/>
  <c r="M322" i="14"/>
  <c r="N322" i="14" s="1"/>
  <c r="M326" i="14"/>
  <c r="N326" i="14" s="1"/>
  <c r="M330" i="14"/>
  <c r="N330" i="14" s="1"/>
  <c r="M334" i="14"/>
  <c r="N334" i="14" s="1"/>
  <c r="M338" i="14"/>
  <c r="N338" i="14" s="1"/>
  <c r="M342" i="14"/>
  <c r="N342" i="14" s="1"/>
  <c r="M346" i="14"/>
  <c r="N346" i="14" s="1"/>
  <c r="M350" i="14"/>
  <c r="M354" i="14"/>
  <c r="N354" i="14" s="1"/>
  <c r="M358" i="14"/>
  <c r="N358" i="14" s="1"/>
  <c r="M362" i="14"/>
  <c r="N362" i="14" s="1"/>
  <c r="M366" i="14"/>
  <c r="M370" i="14"/>
  <c r="N370" i="14" s="1"/>
  <c r="M374" i="14"/>
  <c r="N374" i="14" s="1"/>
  <c r="M378" i="14"/>
  <c r="N378" i="14" s="1"/>
  <c r="M382" i="14"/>
  <c r="N382" i="14" s="1"/>
  <c r="M386" i="14"/>
  <c r="N386" i="14" s="1"/>
  <c r="M390" i="14"/>
  <c r="N390" i="14" s="1"/>
  <c r="M394" i="14"/>
  <c r="N394" i="14" s="1"/>
  <c r="M398" i="14"/>
  <c r="N398" i="14" s="1"/>
  <c r="M402" i="14"/>
  <c r="N402" i="14" s="1"/>
  <c r="M406" i="14"/>
  <c r="N406" i="14" s="1"/>
  <c r="M410" i="14"/>
  <c r="N410" i="14" s="1"/>
  <c r="M414" i="14"/>
  <c r="N414" i="14" s="1"/>
  <c r="M418" i="14"/>
  <c r="N418" i="14" s="1"/>
  <c r="M422" i="14"/>
  <c r="N422" i="14" s="1"/>
  <c r="M426" i="14"/>
  <c r="N426" i="14" s="1"/>
  <c r="M430" i="14"/>
  <c r="N430" i="14" s="1"/>
  <c r="M434" i="14"/>
  <c r="N434" i="14" s="1"/>
  <c r="M438" i="14"/>
  <c r="N438" i="14" s="1"/>
  <c r="M442" i="14"/>
  <c r="N442" i="14" s="1"/>
  <c r="M446" i="14"/>
  <c r="N446" i="14" s="1"/>
  <c r="M450" i="14"/>
  <c r="N450" i="14" s="1"/>
  <c r="M454" i="14"/>
  <c r="N454" i="14" s="1"/>
  <c r="M458" i="14"/>
  <c r="N458" i="14" s="1"/>
  <c r="M462" i="14"/>
  <c r="N462" i="14" s="1"/>
  <c r="M466" i="14"/>
  <c r="N466" i="14" s="1"/>
  <c r="M470" i="14"/>
  <c r="N470" i="14" s="1"/>
  <c r="M474" i="14"/>
  <c r="N474" i="14" s="1"/>
  <c r="M478" i="14"/>
  <c r="N478" i="14" s="1"/>
  <c r="M482" i="14"/>
  <c r="N482" i="14" s="1"/>
  <c r="M486" i="14"/>
  <c r="N486" i="14" s="1"/>
  <c r="M490" i="14"/>
  <c r="N490" i="14" s="1"/>
  <c r="M494" i="14"/>
  <c r="N494" i="14" s="1"/>
  <c r="M498" i="14"/>
  <c r="N498" i="14" s="1"/>
  <c r="M502" i="14"/>
  <c r="N502" i="14" s="1"/>
  <c r="L376" i="5"/>
  <c r="I11" i="3"/>
  <c r="J11" i="3" s="1"/>
  <c r="I13" i="3"/>
  <c r="J13" i="3" s="1"/>
  <c r="I19" i="3"/>
  <c r="I21" i="3"/>
  <c r="J21" i="3" s="1"/>
  <c r="I25" i="3"/>
  <c r="J25" i="3" s="1"/>
  <c r="I31" i="3"/>
  <c r="I33" i="3"/>
  <c r="J33" i="3" s="1"/>
  <c r="I37" i="3"/>
  <c r="J37" i="3" s="1"/>
  <c r="I39" i="3"/>
  <c r="J39" i="3" s="1"/>
  <c r="I41" i="3"/>
  <c r="I47" i="3"/>
  <c r="I51" i="3"/>
  <c r="I53" i="3"/>
  <c r="I55" i="3"/>
  <c r="I57" i="3"/>
  <c r="I59" i="3"/>
  <c r="I63" i="3"/>
  <c r="J63" i="3" s="1"/>
  <c r="I69" i="3"/>
  <c r="I71" i="3"/>
  <c r="I79" i="3"/>
  <c r="I81" i="3"/>
  <c r="J81" i="3" s="1"/>
  <c r="I85" i="3"/>
  <c r="I91" i="3"/>
  <c r="I97" i="3"/>
  <c r="I99" i="3"/>
  <c r="J99" i="3" s="1"/>
  <c r="I103" i="3"/>
  <c r="I109" i="3"/>
  <c r="I111" i="3"/>
  <c r="I115" i="3"/>
  <c r="J115" i="3" s="1"/>
  <c r="I117" i="3"/>
  <c r="I121" i="3"/>
  <c r="J121" i="3" s="1"/>
  <c r="I131" i="3"/>
  <c r="I133" i="3"/>
  <c r="J133" i="3" s="1"/>
  <c r="I139" i="3"/>
  <c r="I141" i="3"/>
  <c r="I147" i="3"/>
  <c r="I149" i="3"/>
  <c r="J149" i="3" s="1"/>
  <c r="I155" i="3"/>
  <c r="I161" i="3"/>
  <c r="J161" i="3" s="1"/>
  <c r="I163" i="3"/>
  <c r="I167" i="3"/>
  <c r="J167" i="3" s="1"/>
  <c r="I173" i="3"/>
  <c r="J173" i="3" s="1"/>
  <c r="I175" i="3"/>
  <c r="I177" i="3"/>
  <c r="I179" i="3"/>
  <c r="J179" i="3" s="1"/>
  <c r="I185" i="3"/>
  <c r="I187" i="3"/>
  <c r="I20" i="3"/>
  <c r="I26" i="3"/>
  <c r="J26" i="3" s="1"/>
  <c r="I40" i="3"/>
  <c r="I52" i="3"/>
  <c r="I60" i="3"/>
  <c r="I64" i="3"/>
  <c r="J64" i="3" s="1"/>
  <c r="I72" i="3"/>
  <c r="I76" i="3"/>
  <c r="I84" i="3"/>
  <c r="I88" i="3"/>
  <c r="J88" i="3" s="1"/>
  <c r="I104" i="3"/>
  <c r="I112" i="3"/>
  <c r="I116" i="3"/>
  <c r="I140" i="3"/>
  <c r="J140" i="3" s="1"/>
  <c r="I164" i="3"/>
  <c r="I168" i="3"/>
  <c r="I176" i="3"/>
  <c r="I184" i="3"/>
  <c r="I188" i="3"/>
  <c r="I200" i="3"/>
  <c r="I204" i="3"/>
  <c r="I208" i="3"/>
  <c r="I212" i="3"/>
  <c r="I216" i="3"/>
  <c r="I236" i="3"/>
  <c r="I240" i="3"/>
  <c r="J240" i="3" s="1"/>
  <c r="I244" i="3"/>
  <c r="I252" i="3"/>
  <c r="I256" i="3"/>
  <c r="I268" i="3"/>
  <c r="J268" i="3" s="1"/>
  <c r="I272" i="3"/>
  <c r="I280" i="3"/>
  <c r="I284" i="3"/>
  <c r="I288" i="3"/>
  <c r="J288" i="3" s="1"/>
  <c r="I292" i="3"/>
  <c r="D156" i="10"/>
  <c r="D156" i="11"/>
  <c r="D439" i="11"/>
  <c r="D439" i="8" s="1"/>
  <c r="D439" i="10"/>
  <c r="X40" i="14"/>
  <c r="E117" i="10"/>
  <c r="D132" i="10"/>
  <c r="D132" i="11"/>
  <c r="G132" i="11" s="1"/>
  <c r="P404" i="8"/>
  <c r="E26" i="11"/>
  <c r="E26" i="8" s="1"/>
  <c r="P26" i="8" s="1"/>
  <c r="E26" i="10"/>
  <c r="E54" i="10"/>
  <c r="E54" i="11"/>
  <c r="E54" i="8" s="1"/>
  <c r="E54" i="14" s="1"/>
  <c r="D71" i="10"/>
  <c r="D71" i="11"/>
  <c r="C121" i="11"/>
  <c r="C121" i="8" s="1"/>
  <c r="C121" i="10"/>
  <c r="O39" i="8"/>
  <c r="E18" i="11"/>
  <c r="E18" i="8" s="1"/>
  <c r="E18" i="14" s="1"/>
  <c r="Z18" i="14" s="1"/>
  <c r="E18" i="10"/>
  <c r="C44" i="11"/>
  <c r="C44" i="8" s="1"/>
  <c r="N44" i="8" s="1"/>
  <c r="C44" i="10"/>
  <c r="P502" i="8"/>
  <c r="E349" i="10"/>
  <c r="N68" i="8"/>
  <c r="C68" i="14"/>
  <c r="N228" i="8"/>
  <c r="C228" i="14"/>
  <c r="C180" i="14"/>
  <c r="N180" i="8"/>
  <c r="D113" i="10"/>
  <c r="D113" i="11"/>
  <c r="E98" i="14"/>
  <c r="X98" i="14" s="1"/>
  <c r="P98" i="8"/>
  <c r="E241" i="10"/>
  <c r="E241" i="11"/>
  <c r="E241" i="8" s="1"/>
  <c r="E241" i="14" s="1"/>
  <c r="Z241" i="14" s="1"/>
  <c r="D437" i="10"/>
  <c r="D437" i="11"/>
  <c r="D437" i="8" s="1"/>
  <c r="D405" i="10"/>
  <c r="D405" i="11"/>
  <c r="G405" i="11" s="1"/>
  <c r="D357" i="14"/>
  <c r="O357" i="8"/>
  <c r="C349" i="11"/>
  <c r="C349" i="8" s="1"/>
  <c r="C349" i="14" s="1"/>
  <c r="C349" i="10"/>
  <c r="D264" i="10"/>
  <c r="D264" i="11"/>
  <c r="E41" i="10"/>
  <c r="E41" i="11"/>
  <c r="E41" i="8" s="1"/>
  <c r="P41" i="8" s="1"/>
  <c r="C417" i="14"/>
  <c r="N417" i="8"/>
  <c r="N393" i="8"/>
  <c r="C393" i="14"/>
  <c r="D495" i="11"/>
  <c r="D495" i="10"/>
  <c r="V121" i="14"/>
  <c r="X121" i="14"/>
  <c r="Z121" i="14"/>
  <c r="E292" i="11"/>
  <c r="E292" i="8" s="1"/>
  <c r="E292" i="14" s="1"/>
  <c r="E292" i="10"/>
  <c r="E218" i="14"/>
  <c r="P218" i="8"/>
  <c r="N60" i="8"/>
  <c r="C60" i="14"/>
  <c r="G305" i="11"/>
  <c r="D305" i="8"/>
  <c r="V34" i="14"/>
  <c r="V166" i="14"/>
  <c r="X349" i="14"/>
  <c r="D293" i="14"/>
  <c r="G357" i="11"/>
  <c r="G440" i="11"/>
  <c r="C217" i="14"/>
  <c r="C179" i="14"/>
  <c r="D97" i="8"/>
  <c r="D97" i="14" s="1"/>
  <c r="E426" i="11"/>
  <c r="E426" i="8" s="1"/>
  <c r="E426" i="14" s="1"/>
  <c r="E85" i="11"/>
  <c r="E85" i="8" s="1"/>
  <c r="E85" i="14" s="1"/>
  <c r="V85" i="14" s="1"/>
  <c r="D119" i="8"/>
  <c r="D119" i="14" s="1"/>
  <c r="E449" i="10"/>
  <c r="E330" i="10"/>
  <c r="E218" i="10"/>
  <c r="E106" i="11"/>
  <c r="E106" i="8" s="1"/>
  <c r="E106" i="14" s="1"/>
  <c r="V106" i="14" s="1"/>
  <c r="E90" i="11"/>
  <c r="E90" i="8" s="1"/>
  <c r="P90" i="8" s="1"/>
  <c r="E28" i="11"/>
  <c r="E28" i="8" s="1"/>
  <c r="P28" i="8" s="1"/>
  <c r="E180" i="10"/>
  <c r="E253" i="10"/>
  <c r="C381" i="10"/>
  <c r="C393" i="10"/>
  <c r="C180" i="10"/>
  <c r="P166" i="8"/>
  <c r="C432" i="10"/>
  <c r="D397" i="11"/>
  <c r="Z349" i="14"/>
  <c r="O200" i="8"/>
  <c r="D357" i="10"/>
  <c r="J449" i="3"/>
  <c r="J417" i="3"/>
  <c r="X485" i="14"/>
  <c r="Z485" i="14"/>
  <c r="E126" i="10"/>
  <c r="E126" i="11"/>
  <c r="E126" i="8" s="1"/>
  <c r="E122" i="11"/>
  <c r="E122" i="8" s="1"/>
  <c r="E122" i="10"/>
  <c r="E336" i="11"/>
  <c r="E336" i="8" s="1"/>
  <c r="P336" i="8" s="1"/>
  <c r="E336" i="10"/>
  <c r="G432" i="11"/>
  <c r="D432" i="8"/>
  <c r="N280" i="8"/>
  <c r="C280" i="14"/>
  <c r="C265" i="10"/>
  <c r="D176" i="11"/>
  <c r="D176" i="8" s="1"/>
  <c r="O176" i="8" s="1"/>
  <c r="D183" i="11"/>
  <c r="D183" i="10"/>
  <c r="C80" i="10"/>
  <c r="C80" i="11"/>
  <c r="C80" i="8" s="1"/>
  <c r="N80" i="8" s="1"/>
  <c r="Z404" i="14"/>
  <c r="V404" i="14"/>
  <c r="X404" i="14"/>
  <c r="E168" i="10"/>
  <c r="E168" i="11"/>
  <c r="E168" i="8" s="1"/>
  <c r="E168" i="14" s="1"/>
  <c r="Z168" i="14" s="1"/>
  <c r="E312" i="10"/>
  <c r="E312" i="11"/>
  <c r="E312" i="8" s="1"/>
  <c r="E312" i="14" s="1"/>
  <c r="D412" i="10"/>
  <c r="D412" i="11"/>
  <c r="C49" i="10"/>
  <c r="C49" i="11"/>
  <c r="C49" i="8" s="1"/>
  <c r="C49" i="14" s="1"/>
  <c r="E397" i="11"/>
  <c r="E397" i="8" s="1"/>
  <c r="E397" i="14" s="1"/>
  <c r="V397" i="14" s="1"/>
  <c r="E418" i="10"/>
  <c r="E418" i="11"/>
  <c r="E418" i="8" s="1"/>
  <c r="E344" i="10"/>
  <c r="E344" i="11"/>
  <c r="E344" i="8" s="1"/>
  <c r="P344" i="8" s="1"/>
  <c r="E176" i="10"/>
  <c r="D464" i="10"/>
  <c r="D464" i="11"/>
  <c r="P314" i="8"/>
  <c r="E314" i="14"/>
  <c r="Z314" i="14" s="1"/>
  <c r="E342" i="11"/>
  <c r="E342" i="8" s="1"/>
  <c r="E342" i="14" s="1"/>
  <c r="E490" i="14"/>
  <c r="X490" i="14" s="1"/>
  <c r="P490" i="8"/>
  <c r="E249" i="10"/>
  <c r="E249" i="11"/>
  <c r="E249" i="8" s="1"/>
  <c r="E249" i="14" s="1"/>
  <c r="X249" i="14" s="1"/>
  <c r="E260" i="10"/>
  <c r="E260" i="11"/>
  <c r="E260" i="8" s="1"/>
  <c r="E260" i="14" s="1"/>
  <c r="D147" i="10"/>
  <c r="D147" i="11"/>
  <c r="D447" i="11"/>
  <c r="D447" i="8" s="1"/>
  <c r="D447" i="10"/>
  <c r="D127" i="10"/>
  <c r="D127" i="11"/>
  <c r="D195" i="14"/>
  <c r="D139" i="14"/>
  <c r="D233" i="14"/>
  <c r="E350" i="10"/>
  <c r="E437" i="10"/>
  <c r="D12" i="10"/>
  <c r="L405" i="4"/>
  <c r="L13" i="4"/>
  <c r="L29" i="4"/>
  <c r="L223" i="4"/>
  <c r="J441" i="3"/>
  <c r="J73" i="3"/>
  <c r="J321" i="3"/>
  <c r="G64" i="2"/>
  <c r="H64" i="2" s="1"/>
  <c r="G20" i="2"/>
  <c r="H20" i="2" s="1"/>
  <c r="F365" i="5"/>
  <c r="J129" i="3"/>
  <c r="H504" i="5"/>
  <c r="K294" i="4"/>
  <c r="L294" i="4" s="1"/>
  <c r="K76" i="4"/>
  <c r="L76" i="4" s="1"/>
  <c r="J29" i="3"/>
  <c r="J297" i="3"/>
  <c r="I300" i="3"/>
  <c r="I304" i="3"/>
  <c r="I316" i="3"/>
  <c r="I320" i="3"/>
  <c r="J320" i="3" s="1"/>
  <c r="I324" i="3"/>
  <c r="I328" i="3"/>
  <c r="I340" i="3"/>
  <c r="I344" i="3"/>
  <c r="J344" i="3" s="1"/>
  <c r="J41" i="3"/>
  <c r="J69" i="3"/>
  <c r="I193" i="3"/>
  <c r="I195" i="3"/>
  <c r="I197" i="3"/>
  <c r="I201" i="3"/>
  <c r="I205" i="3"/>
  <c r="J205" i="3" s="1"/>
  <c r="I209" i="3"/>
  <c r="J209" i="3" s="1"/>
  <c r="I213" i="3"/>
  <c r="I217" i="3"/>
  <c r="I223" i="3"/>
  <c r="I225" i="3"/>
  <c r="I229" i="3"/>
  <c r="J229" i="3" s="1"/>
  <c r="I235" i="3"/>
  <c r="I237" i="3"/>
  <c r="I239" i="3"/>
  <c r="I241" i="3"/>
  <c r="J241" i="3" s="1"/>
  <c r="I243" i="3"/>
  <c r="I247" i="3"/>
  <c r="I249" i="3"/>
  <c r="I253" i="3"/>
  <c r="J253" i="3" s="1"/>
  <c r="I259" i="3"/>
  <c r="I261" i="3"/>
  <c r="I263" i="3"/>
  <c r="I269" i="3"/>
  <c r="J269" i="3" s="1"/>
  <c r="I271" i="3"/>
  <c r="I277" i="3"/>
  <c r="I279" i="3"/>
  <c r="I283" i="3"/>
  <c r="J283" i="3" s="1"/>
  <c r="I287" i="3"/>
  <c r="I291" i="3"/>
  <c r="I295" i="3"/>
  <c r="I301" i="3"/>
  <c r="J301" i="3" s="1"/>
  <c r="I303" i="3"/>
  <c r="I307" i="3"/>
  <c r="I309" i="3"/>
  <c r="J309" i="3" s="1"/>
  <c r="I311" i="3"/>
  <c r="I315" i="3"/>
  <c r="I323" i="3"/>
  <c r="I325" i="3"/>
  <c r="J325" i="3" s="1"/>
  <c r="I331" i="3"/>
  <c r="J331" i="3" s="1"/>
  <c r="I333" i="3"/>
  <c r="I339" i="3"/>
  <c r="I341" i="3"/>
  <c r="I347" i="3"/>
  <c r="I349" i="3"/>
  <c r="I355" i="3"/>
  <c r="I357" i="3"/>
  <c r="J357" i="3" s="1"/>
  <c r="I363" i="3"/>
  <c r="J363" i="3" s="1"/>
  <c r="I365" i="3"/>
  <c r="I371" i="3"/>
  <c r="I373" i="3"/>
  <c r="I379" i="3"/>
  <c r="J379" i="3" s="1"/>
  <c r="I381" i="3"/>
  <c r="J381" i="3" s="1"/>
  <c r="I387" i="3"/>
  <c r="I389" i="3"/>
  <c r="J389" i="3" s="1"/>
  <c r="I395" i="3"/>
  <c r="I106" i="3"/>
  <c r="I397" i="3"/>
  <c r="I403" i="3"/>
  <c r="I405" i="3"/>
  <c r="J405" i="3" s="1"/>
  <c r="I411" i="3"/>
  <c r="I413" i="3"/>
  <c r="J413" i="3" s="1"/>
  <c r="I419" i="3"/>
  <c r="I421" i="3"/>
  <c r="J421" i="3" s="1"/>
  <c r="I427" i="3"/>
  <c r="I429" i="3"/>
  <c r="I435" i="3"/>
  <c r="I437" i="3"/>
  <c r="I443" i="3"/>
  <c r="I445" i="3"/>
  <c r="J445" i="3" s="1"/>
  <c r="I451" i="3"/>
  <c r="I453" i="3"/>
  <c r="J453" i="3" s="1"/>
  <c r="I459" i="3"/>
  <c r="I461" i="3"/>
  <c r="J461" i="3" s="1"/>
  <c r="I467" i="3"/>
  <c r="I469" i="3"/>
  <c r="J469" i="3" s="1"/>
  <c r="I475" i="3"/>
  <c r="I477" i="3"/>
  <c r="I483" i="3"/>
  <c r="I485" i="3"/>
  <c r="J485" i="3" s="1"/>
  <c r="I491" i="3"/>
  <c r="I493" i="3"/>
  <c r="I499" i="3"/>
  <c r="I501" i="3"/>
  <c r="G504" i="4"/>
  <c r="K421" i="4"/>
  <c r="K407" i="4"/>
  <c r="K214" i="4"/>
  <c r="K182" i="4"/>
  <c r="K142" i="4"/>
  <c r="I352" i="3"/>
  <c r="I364" i="3"/>
  <c r="I368" i="3"/>
  <c r="I380" i="3"/>
  <c r="I388" i="3"/>
  <c r="I392" i="3"/>
  <c r="J392" i="3" s="1"/>
  <c r="I400" i="3"/>
  <c r="I412" i="3"/>
  <c r="I420" i="3"/>
  <c r="I424" i="3"/>
  <c r="I436" i="3"/>
  <c r="I440" i="3"/>
  <c r="I448" i="3"/>
  <c r="I460" i="3"/>
  <c r="J460" i="3" s="1"/>
  <c r="I468" i="3"/>
  <c r="I472" i="3"/>
  <c r="I484" i="3"/>
  <c r="I492" i="3"/>
  <c r="J492" i="3" s="1"/>
  <c r="I496" i="3"/>
  <c r="K311" i="4"/>
  <c r="L311" i="4" s="1"/>
  <c r="Q470" i="2"/>
  <c r="R470" i="2" s="1"/>
  <c r="P40" i="8"/>
  <c r="P284" i="8"/>
  <c r="N318" i="2"/>
  <c r="Q318" i="2"/>
  <c r="R318" i="2" s="1"/>
  <c r="Q119" i="2"/>
  <c r="R119" i="2" s="1"/>
  <c r="K215" i="4"/>
  <c r="L187" i="5"/>
  <c r="P232" i="8"/>
  <c r="N365" i="2"/>
  <c r="M154" i="2"/>
  <c r="I480" i="5"/>
  <c r="I468" i="5"/>
  <c r="L468" i="5" s="1"/>
  <c r="M468" i="5" s="1"/>
  <c r="M456" i="2"/>
  <c r="N456" i="2" s="1"/>
  <c r="I440" i="5"/>
  <c r="I183" i="5"/>
  <c r="M147" i="2"/>
  <c r="N147" i="2" s="1"/>
  <c r="I107" i="5"/>
  <c r="I91" i="5"/>
  <c r="I41" i="5"/>
  <c r="K102" i="4"/>
  <c r="L102" i="4" s="1"/>
  <c r="I459" i="5"/>
  <c r="I451" i="5"/>
  <c r="I443" i="5"/>
  <c r="I435" i="5"/>
  <c r="I427" i="5"/>
  <c r="I418" i="5"/>
  <c r="L418" i="5" s="1"/>
  <c r="M418" i="5" s="1"/>
  <c r="M406" i="2"/>
  <c r="N406" i="2" s="1"/>
  <c r="M390" i="2"/>
  <c r="N390" i="2" s="1"/>
  <c r="I378" i="5"/>
  <c r="I370" i="5"/>
  <c r="I358" i="5"/>
  <c r="I338" i="5"/>
  <c r="I326" i="5"/>
  <c r="M305" i="2"/>
  <c r="N305" i="2" s="1"/>
  <c r="M289" i="2"/>
  <c r="N289" i="2" s="1"/>
  <c r="M321" i="2"/>
  <c r="N321" i="2" s="1"/>
  <c r="I308" i="5"/>
  <c r="I267" i="5"/>
  <c r="I259" i="5"/>
  <c r="I251" i="5"/>
  <c r="L251" i="5" s="1"/>
  <c r="I243" i="5"/>
  <c r="I211" i="5"/>
  <c r="M82" i="2"/>
  <c r="N82" i="2" s="1"/>
  <c r="M65" i="2"/>
  <c r="N65" i="2" s="1"/>
  <c r="I21" i="5"/>
  <c r="I77" i="5"/>
  <c r="L77" i="5" s="1"/>
  <c r="M77" i="5" s="1"/>
  <c r="M68" i="2"/>
  <c r="N68" i="2" s="1"/>
  <c r="I64" i="5"/>
  <c r="M56" i="2"/>
  <c r="N56" i="2" s="1"/>
  <c r="I276" i="5"/>
  <c r="I266" i="5"/>
  <c r="L266" i="5" s="1"/>
  <c r="M266" i="5" s="1"/>
  <c r="I254" i="5"/>
  <c r="L254" i="5" s="1"/>
  <c r="I242" i="5"/>
  <c r="M234" i="2"/>
  <c r="N234" i="2" s="1"/>
  <c r="M210" i="2"/>
  <c r="N210" i="2" s="1"/>
  <c r="I194" i="5"/>
  <c r="M186" i="2"/>
  <c r="N186" i="2" s="1"/>
  <c r="I182" i="5"/>
  <c r="I174" i="5"/>
  <c r="M162" i="2"/>
  <c r="N162" i="2" s="1"/>
  <c r="I150" i="5"/>
  <c r="I122" i="5"/>
  <c r="L122" i="5" s="1"/>
  <c r="M122" i="5" s="1"/>
  <c r="M106" i="2"/>
  <c r="N106" i="2" s="1"/>
  <c r="I52" i="5"/>
  <c r="I40" i="5"/>
  <c r="I28" i="5"/>
  <c r="I484" i="5"/>
  <c r="I476" i="5"/>
  <c r="L476" i="5" s="1"/>
  <c r="M476" i="5" s="1"/>
  <c r="I448" i="5"/>
  <c r="I444" i="5"/>
  <c r="M436" i="2"/>
  <c r="N436" i="2" s="1"/>
  <c r="M419" i="2"/>
  <c r="N419" i="2" s="1"/>
  <c r="I411" i="5"/>
  <c r="I399" i="5"/>
  <c r="I391" i="5"/>
  <c r="L391" i="5" s="1"/>
  <c r="I383" i="5"/>
  <c r="M351" i="2"/>
  <c r="I11" i="5"/>
  <c r="M163" i="2"/>
  <c r="Q163" i="2" s="1"/>
  <c r="R163" i="2" s="1"/>
  <c r="I155" i="5"/>
  <c r="I139" i="5"/>
  <c r="I131" i="5"/>
  <c r="I119" i="5"/>
  <c r="M99" i="2"/>
  <c r="N99" i="2" s="1"/>
  <c r="I49" i="5"/>
  <c r="I33" i="5"/>
  <c r="Q87" i="2"/>
  <c r="R87" i="2" s="1"/>
  <c r="K41" i="4"/>
  <c r="L12" i="5"/>
  <c r="N35" i="2"/>
  <c r="N251" i="2"/>
  <c r="K25" i="4"/>
  <c r="L154" i="5"/>
  <c r="M154" i="5" s="1"/>
  <c r="L15" i="5"/>
  <c r="Q111" i="2"/>
  <c r="R111" i="2" s="1"/>
  <c r="I146" i="5"/>
  <c r="M130" i="2"/>
  <c r="N130" i="2" s="1"/>
  <c r="M488" i="2"/>
  <c r="N488" i="2" s="1"/>
  <c r="I472" i="5"/>
  <c r="M115" i="2"/>
  <c r="N115" i="2" s="1"/>
  <c r="K502" i="4"/>
  <c r="K45" i="4"/>
  <c r="P476" i="8"/>
  <c r="M277" i="2"/>
  <c r="N277" i="2" s="1"/>
  <c r="M231" i="2"/>
  <c r="N231" i="2" s="1"/>
  <c r="M199" i="2"/>
  <c r="N199" i="2" s="1"/>
  <c r="M74" i="2"/>
  <c r="I57" i="5"/>
  <c r="I270" i="5"/>
  <c r="I218" i="5"/>
  <c r="I202" i="5"/>
  <c r="M138" i="2"/>
  <c r="N138" i="2" s="1"/>
  <c r="I424" i="5"/>
  <c r="M339" i="2"/>
  <c r="I171" i="5"/>
  <c r="I123" i="5"/>
  <c r="I504" i="4"/>
  <c r="Q14" i="2"/>
  <c r="R14" i="2" s="1"/>
  <c r="L401" i="5"/>
  <c r="G504" i="3"/>
  <c r="K281" i="4"/>
  <c r="L281" i="4" s="1"/>
  <c r="K277" i="4"/>
  <c r="K42" i="4"/>
  <c r="L4" i="5"/>
  <c r="I9" i="3"/>
  <c r="J9" i="3" s="1"/>
  <c r="I17" i="3"/>
  <c r="J17" i="3" s="1"/>
  <c r="I45" i="3"/>
  <c r="I65" i="3"/>
  <c r="J65" i="3" s="1"/>
  <c r="I77" i="3"/>
  <c r="J77" i="3" s="1"/>
  <c r="I89" i="3"/>
  <c r="I93" i="3"/>
  <c r="I105" i="3"/>
  <c r="I125" i="3"/>
  <c r="J125" i="3" s="1"/>
  <c r="I137" i="3"/>
  <c r="I153" i="3"/>
  <c r="I157" i="3"/>
  <c r="J157" i="3" s="1"/>
  <c r="I169" i="3"/>
  <c r="J169" i="3" s="1"/>
  <c r="I181" i="3"/>
  <c r="J181" i="3" s="1"/>
  <c r="I221" i="3"/>
  <c r="I245" i="3"/>
  <c r="J245" i="3" s="1"/>
  <c r="I257" i="3"/>
  <c r="J257" i="3" s="1"/>
  <c r="I273" i="3"/>
  <c r="I285" i="3"/>
  <c r="J285" i="3" s="1"/>
  <c r="I289" i="3"/>
  <c r="J289" i="3" s="1"/>
  <c r="I305" i="3"/>
  <c r="J305" i="3" s="1"/>
  <c r="I313" i="3"/>
  <c r="J313" i="3" s="1"/>
  <c r="I317" i="3"/>
  <c r="J317" i="3" s="1"/>
  <c r="I329" i="3"/>
  <c r="I345" i="3"/>
  <c r="J345" i="3" s="1"/>
  <c r="I361" i="3"/>
  <c r="J361" i="3" s="1"/>
  <c r="I377" i="3"/>
  <c r="J377" i="3" s="1"/>
  <c r="I393" i="3"/>
  <c r="J393" i="3" s="1"/>
  <c r="I409" i="3"/>
  <c r="J409" i="3" s="1"/>
  <c r="K157" i="4"/>
  <c r="K165" i="4"/>
  <c r="K303" i="4"/>
  <c r="L303" i="4" s="1"/>
  <c r="K169" i="4"/>
  <c r="L169" i="4" s="1"/>
  <c r="K30" i="4"/>
  <c r="K86" i="4"/>
  <c r="K94" i="4"/>
  <c r="K126" i="4"/>
  <c r="K166" i="4"/>
  <c r="K290" i="4"/>
  <c r="K338" i="4"/>
  <c r="K410" i="4"/>
  <c r="J335" i="3"/>
  <c r="P470" i="2"/>
  <c r="K48" i="4"/>
  <c r="L48" i="4" s="1"/>
  <c r="J333" i="3"/>
  <c r="I54" i="3"/>
  <c r="J54" i="3" s="1"/>
  <c r="I126" i="3"/>
  <c r="J126" i="3" s="1"/>
  <c r="I166" i="3"/>
  <c r="J166" i="3" s="1"/>
  <c r="I282" i="3"/>
  <c r="J282" i="3" s="1"/>
  <c r="N4" i="14"/>
  <c r="Q311" i="2"/>
  <c r="R311" i="2" s="1"/>
  <c r="K504" i="2"/>
  <c r="L504" i="2" s="1"/>
  <c r="K385" i="4"/>
  <c r="L385" i="4" s="1"/>
  <c r="K269" i="4"/>
  <c r="L269" i="4" s="1"/>
  <c r="K237" i="4"/>
  <c r="K146" i="4"/>
  <c r="K65" i="4"/>
  <c r="K58" i="4"/>
  <c r="K350" i="4"/>
  <c r="Q52" i="2"/>
  <c r="R52" i="2" s="1"/>
  <c r="K17" i="4"/>
  <c r="L17" i="4" s="1"/>
  <c r="K37" i="4"/>
  <c r="L37" i="4" s="1"/>
  <c r="K116" i="4"/>
  <c r="L116" i="4" s="1"/>
  <c r="Q391" i="2"/>
  <c r="R391" i="2" s="1"/>
  <c r="K321" i="4"/>
  <c r="L321" i="4" s="1"/>
  <c r="K415" i="4"/>
  <c r="K180" i="4"/>
  <c r="L180" i="4" s="1"/>
  <c r="L14" i="2"/>
  <c r="K477" i="4"/>
  <c r="K413" i="4"/>
  <c r="K397" i="4"/>
  <c r="L397" i="4" s="1"/>
  <c r="K353" i="4"/>
  <c r="L353" i="4" s="1"/>
  <c r="K337" i="4"/>
  <c r="K178" i="4"/>
  <c r="K82" i="4"/>
  <c r="K162" i="4"/>
  <c r="Q487" i="2"/>
  <c r="R487" i="2" s="1"/>
  <c r="K351" i="4"/>
  <c r="L351" i="4" s="1"/>
  <c r="K414" i="4"/>
  <c r="H504" i="4"/>
  <c r="L170" i="5"/>
  <c r="M170" i="5" s="1"/>
  <c r="L384" i="5"/>
  <c r="M384" i="5" s="1"/>
  <c r="K305" i="4"/>
  <c r="L305" i="4" s="1"/>
  <c r="K163" i="4"/>
  <c r="L163" i="4" s="1"/>
  <c r="K153" i="4"/>
  <c r="K113" i="4"/>
  <c r="L113" i="4" s="1"/>
  <c r="K81" i="4"/>
  <c r="L81" i="4" s="1"/>
  <c r="K77" i="4"/>
  <c r="L71" i="5"/>
  <c r="K85" i="4"/>
  <c r="K221" i="4"/>
  <c r="L221" i="4" s="1"/>
  <c r="K365" i="4"/>
  <c r="L365" i="4" s="1"/>
  <c r="K369" i="4"/>
  <c r="L369" i="4" s="1"/>
  <c r="K489" i="4"/>
  <c r="L489" i="4" s="1"/>
  <c r="H54" i="2"/>
  <c r="Q54" i="2"/>
  <c r="R54" i="2" s="1"/>
  <c r="H140" i="2"/>
  <c r="Q140" i="2"/>
  <c r="R140" i="2" s="1"/>
  <c r="H225" i="2"/>
  <c r="Q225" i="2"/>
  <c r="R225" i="2" s="1"/>
  <c r="Q116" i="2"/>
  <c r="R116" i="2" s="1"/>
  <c r="K26" i="4"/>
  <c r="G473" i="2"/>
  <c r="H473" i="2" s="1"/>
  <c r="G130" i="2"/>
  <c r="H130" i="2" s="1"/>
  <c r="F23" i="5"/>
  <c r="F127" i="5"/>
  <c r="F366" i="5"/>
  <c r="G420" i="2"/>
  <c r="H420" i="2" s="1"/>
  <c r="G227" i="2"/>
  <c r="H227" i="2" s="1"/>
  <c r="F96" i="5"/>
  <c r="L96" i="5" s="1"/>
  <c r="M96" i="5" s="1"/>
  <c r="F335" i="5"/>
  <c r="L335" i="5" s="1"/>
  <c r="K398" i="4"/>
  <c r="K366" i="4"/>
  <c r="K46" i="4"/>
  <c r="K10" i="4"/>
  <c r="L124" i="5"/>
  <c r="M124" i="5" s="1"/>
  <c r="L130" i="5"/>
  <c r="M130" i="5" s="1"/>
  <c r="F436" i="5"/>
  <c r="G339" i="2"/>
  <c r="Q339" i="2" s="1"/>
  <c r="R339" i="2" s="1"/>
  <c r="G124" i="2"/>
  <c r="H124" i="2" s="1"/>
  <c r="G30" i="2"/>
  <c r="Q30" i="2" s="1"/>
  <c r="R30" i="2" s="1"/>
  <c r="F39" i="5"/>
  <c r="L39" i="5" s="1"/>
  <c r="F103" i="5"/>
  <c r="L103" i="5" s="1"/>
  <c r="F159" i="5"/>
  <c r="F86" i="5"/>
  <c r="L86" i="5" s="1"/>
  <c r="M86" i="5" s="1"/>
  <c r="F140" i="5"/>
  <c r="L140" i="5" s="1"/>
  <c r="F281" i="5"/>
  <c r="K318" i="4"/>
  <c r="K14" i="4"/>
  <c r="Q187" i="2"/>
  <c r="R187" i="2" s="1"/>
  <c r="K217" i="4"/>
  <c r="K150" i="4"/>
  <c r="K158" i="4"/>
  <c r="F444" i="5"/>
  <c r="F457" i="5"/>
  <c r="L457" i="5" s="1"/>
  <c r="M457" i="5" s="1"/>
  <c r="F481" i="5"/>
  <c r="G395" i="2"/>
  <c r="Q395" i="2" s="1"/>
  <c r="R395" i="2" s="1"/>
  <c r="G387" i="2"/>
  <c r="H387" i="2" s="1"/>
  <c r="G170" i="2"/>
  <c r="H170" i="2" s="1"/>
  <c r="G154" i="2"/>
  <c r="H154" i="2" s="1"/>
  <c r="G108" i="2"/>
  <c r="F282" i="5"/>
  <c r="L282" i="5" s="1"/>
  <c r="M282" i="5" s="1"/>
  <c r="F398" i="5"/>
  <c r="L398" i="5" s="1"/>
  <c r="M398" i="5" s="1"/>
  <c r="G374" i="2"/>
  <c r="H374" i="2" s="1"/>
  <c r="G33" i="2"/>
  <c r="H33" i="2" s="1"/>
  <c r="F36" i="5"/>
  <c r="L36" i="5" s="1"/>
  <c r="M36" i="5" s="1"/>
  <c r="F142" i="5"/>
  <c r="L142" i="5" s="1"/>
  <c r="M142" i="5" s="1"/>
  <c r="Q173" i="2"/>
  <c r="R173" i="2" s="1"/>
  <c r="K357" i="4"/>
  <c r="L357" i="4" s="1"/>
  <c r="K361" i="4"/>
  <c r="K334" i="4"/>
  <c r="K317" i="4"/>
  <c r="L317" i="4" s="1"/>
  <c r="F242" i="5"/>
  <c r="L242" i="5" s="1"/>
  <c r="F465" i="5"/>
  <c r="L465" i="5" s="1"/>
  <c r="G481" i="2"/>
  <c r="G461" i="2"/>
  <c r="H461" i="2" s="1"/>
  <c r="G184" i="2"/>
  <c r="H184" i="2" s="1"/>
  <c r="G86" i="2"/>
  <c r="H86" i="2" s="1"/>
  <c r="F10" i="5"/>
  <c r="F47" i="5"/>
  <c r="F119" i="5"/>
  <c r="F143" i="5"/>
  <c r="L143" i="5" s="1"/>
  <c r="F173" i="5"/>
  <c r="F328" i="5"/>
  <c r="F494" i="5"/>
  <c r="L494" i="5" s="1"/>
  <c r="M494" i="5" s="1"/>
  <c r="G432" i="2"/>
  <c r="H432" i="2" s="1"/>
  <c r="G53" i="2"/>
  <c r="H53" i="2" s="1"/>
  <c r="G39" i="2"/>
  <c r="H39" i="2" s="1"/>
  <c r="F52" i="5"/>
  <c r="F176" i="5"/>
  <c r="L176" i="5" s="1"/>
  <c r="M176" i="5" s="1"/>
  <c r="F287" i="5"/>
  <c r="L287" i="5" s="1"/>
  <c r="K482" i="4"/>
  <c r="K478" i="4"/>
  <c r="K472" i="4"/>
  <c r="K466" i="4"/>
  <c r="K458" i="4"/>
  <c r="K434" i="4"/>
  <c r="K313" i="4"/>
  <c r="L313" i="4" s="1"/>
  <c r="K274" i="4"/>
  <c r="K262" i="4"/>
  <c r="K254" i="4"/>
  <c r="K246" i="4"/>
  <c r="K244" i="4"/>
  <c r="L244" i="4" s="1"/>
  <c r="K209" i="4"/>
  <c r="K66" i="4"/>
  <c r="K62" i="4"/>
  <c r="H486" i="2"/>
  <c r="Q486" i="2"/>
  <c r="R486" i="2" s="1"/>
  <c r="H494" i="2"/>
  <c r="Q494" i="2"/>
  <c r="R494" i="2" s="1"/>
  <c r="H224" i="2"/>
  <c r="Q224" i="2"/>
  <c r="R224" i="2" s="1"/>
  <c r="G189" i="2"/>
  <c r="G201" i="2"/>
  <c r="H201" i="2" s="1"/>
  <c r="G205" i="2"/>
  <c r="H205" i="2" s="1"/>
  <c r="F205" i="5"/>
  <c r="L205" i="5" s="1"/>
  <c r="M205" i="5" s="1"/>
  <c r="F209" i="5"/>
  <c r="G213" i="2"/>
  <c r="H213" i="2" s="1"/>
  <c r="G217" i="2"/>
  <c r="F217" i="5"/>
  <c r="F307" i="5"/>
  <c r="L307" i="5" s="1"/>
  <c r="G307" i="2"/>
  <c r="Q307" i="2" s="1"/>
  <c r="R307" i="2" s="1"/>
  <c r="F319" i="5"/>
  <c r="G319" i="2"/>
  <c r="G334" i="2"/>
  <c r="H334" i="2" s="1"/>
  <c r="F353" i="5"/>
  <c r="L353" i="5" s="1"/>
  <c r="M353" i="5" s="1"/>
  <c r="F357" i="5"/>
  <c r="L357" i="5" s="1"/>
  <c r="M357" i="5" s="1"/>
  <c r="G357" i="2"/>
  <c r="H357" i="2" s="1"/>
  <c r="F381" i="5"/>
  <c r="L381" i="5" s="1"/>
  <c r="M381" i="5" s="1"/>
  <c r="G381" i="2"/>
  <c r="H381" i="2" s="1"/>
  <c r="F385" i="5"/>
  <c r="L385" i="5" s="1"/>
  <c r="M385" i="5" s="1"/>
  <c r="G385" i="2"/>
  <c r="H385" i="2" s="1"/>
  <c r="G388" i="2"/>
  <c r="F388" i="5"/>
  <c r="L388" i="5" s="1"/>
  <c r="M388" i="5" s="1"/>
  <c r="G404" i="2"/>
  <c r="H404" i="2" s="1"/>
  <c r="F424" i="5"/>
  <c r="L424" i="5" s="1"/>
  <c r="M424" i="5" s="1"/>
  <c r="G440" i="2"/>
  <c r="F440" i="5"/>
  <c r="L440" i="5" s="1"/>
  <c r="M440" i="5" s="1"/>
  <c r="G453" i="2"/>
  <c r="H453" i="2" s="1"/>
  <c r="F453" i="5"/>
  <c r="G469" i="2"/>
  <c r="H469" i="2" s="1"/>
  <c r="F469" i="5"/>
  <c r="L469" i="5" s="1"/>
  <c r="F477" i="5"/>
  <c r="L477" i="5" s="1"/>
  <c r="M477" i="5" s="1"/>
  <c r="G482" i="2"/>
  <c r="H482" i="2" s="1"/>
  <c r="F482" i="5"/>
  <c r="F490" i="5"/>
  <c r="L490" i="5" s="1"/>
  <c r="M490" i="5" s="1"/>
  <c r="G12" i="2"/>
  <c r="H12" i="2" s="1"/>
  <c r="F72" i="5"/>
  <c r="L72" i="5" s="1"/>
  <c r="M72" i="5" s="1"/>
  <c r="F351" i="5"/>
  <c r="G351" i="2"/>
  <c r="H351" i="2" s="1"/>
  <c r="F447" i="5"/>
  <c r="L447" i="5" s="1"/>
  <c r="G447" i="2"/>
  <c r="Q447" i="2" s="1"/>
  <c r="R447" i="2" s="1"/>
  <c r="G5" i="2"/>
  <c r="F5" i="5"/>
  <c r="L5" i="5" s="1"/>
  <c r="M5" i="5" s="1"/>
  <c r="G11" i="2"/>
  <c r="Q11" i="2" s="1"/>
  <c r="R11" i="2" s="1"/>
  <c r="F11" i="5"/>
  <c r="L11" i="5" s="1"/>
  <c r="G25" i="2"/>
  <c r="G51" i="2"/>
  <c r="H51" i="2" s="1"/>
  <c r="F51" i="5"/>
  <c r="L51" i="5" s="1"/>
  <c r="G58" i="2"/>
  <c r="G66" i="2"/>
  <c r="Q66" i="2" s="1"/>
  <c r="R66" i="2" s="1"/>
  <c r="F66" i="5"/>
  <c r="L66" i="5" s="1"/>
  <c r="M66" i="5" s="1"/>
  <c r="F79" i="5"/>
  <c r="L79" i="5" s="1"/>
  <c r="F100" i="5"/>
  <c r="L100" i="5" s="1"/>
  <c r="M100" i="5" s="1"/>
  <c r="G100" i="2"/>
  <c r="H100" i="2" s="1"/>
  <c r="G132" i="2"/>
  <c r="H132" i="2" s="1"/>
  <c r="F146" i="5"/>
  <c r="G146" i="2"/>
  <c r="H146" i="2" s="1"/>
  <c r="G188" i="2"/>
  <c r="H188" i="2" s="1"/>
  <c r="F188" i="5"/>
  <c r="F196" i="5"/>
  <c r="L196" i="5" s="1"/>
  <c r="M196" i="5" s="1"/>
  <c r="F228" i="5"/>
  <c r="L228" i="5" s="1"/>
  <c r="M228" i="5" s="1"/>
  <c r="F244" i="5"/>
  <c r="L244" i="5" s="1"/>
  <c r="M244" i="5" s="1"/>
  <c r="F352" i="5"/>
  <c r="L352" i="5" s="1"/>
  <c r="M352" i="5" s="1"/>
  <c r="G352" i="2"/>
  <c r="H352" i="2" s="1"/>
  <c r="F360" i="5"/>
  <c r="L360" i="5" s="1"/>
  <c r="M360" i="5" s="1"/>
  <c r="G360" i="2"/>
  <c r="H360" i="2" s="1"/>
  <c r="G368" i="2"/>
  <c r="H368" i="2" s="1"/>
  <c r="G423" i="2"/>
  <c r="Q423" i="2" s="1"/>
  <c r="R423" i="2" s="1"/>
  <c r="F423" i="5"/>
  <c r="Q478" i="2"/>
  <c r="R478" i="2" s="1"/>
  <c r="Q345" i="2"/>
  <c r="R345" i="2" s="1"/>
  <c r="Q72" i="2"/>
  <c r="R72" i="2" s="1"/>
  <c r="F273" i="5"/>
  <c r="L273" i="5" s="1"/>
  <c r="M273" i="5" s="1"/>
  <c r="G160" i="2"/>
  <c r="Q160" i="2" s="1"/>
  <c r="R160" i="2" s="1"/>
  <c r="G304" i="2"/>
  <c r="H304" i="2" s="1"/>
  <c r="G179" i="2"/>
  <c r="F110" i="5"/>
  <c r="L110" i="5" s="1"/>
  <c r="M110" i="5" s="1"/>
  <c r="F341" i="5"/>
  <c r="L341" i="5" s="1"/>
  <c r="M341" i="5" s="1"/>
  <c r="F345" i="5"/>
  <c r="L345" i="5" s="1"/>
  <c r="M345" i="5" s="1"/>
  <c r="Q355" i="2"/>
  <c r="R355" i="2" s="1"/>
  <c r="Q221" i="2"/>
  <c r="R221" i="2" s="1"/>
  <c r="Q366" i="2"/>
  <c r="R366" i="2" s="1"/>
  <c r="Q149" i="2"/>
  <c r="R149" i="2" s="1"/>
  <c r="L16" i="5"/>
  <c r="M16" i="5" s="1"/>
  <c r="L179" i="5"/>
  <c r="J265" i="3"/>
  <c r="F65" i="5"/>
  <c r="L65" i="5" s="1"/>
  <c r="M65" i="5" s="1"/>
  <c r="F197" i="5"/>
  <c r="F315" i="5"/>
  <c r="L315" i="5" s="1"/>
  <c r="F473" i="5"/>
  <c r="L473" i="5" s="1"/>
  <c r="M473" i="5" s="1"/>
  <c r="G477" i="2"/>
  <c r="H477" i="2" s="1"/>
  <c r="G315" i="2"/>
  <c r="Q315" i="2" s="1"/>
  <c r="R315" i="2" s="1"/>
  <c r="G299" i="2"/>
  <c r="Q299" i="2" s="1"/>
  <c r="R299" i="2" s="1"/>
  <c r="G38" i="2"/>
  <c r="H38" i="2" s="1"/>
  <c r="F304" i="5"/>
  <c r="L304" i="5" s="1"/>
  <c r="M304" i="5" s="1"/>
  <c r="F502" i="5"/>
  <c r="G424" i="2"/>
  <c r="H424" i="2" s="1"/>
  <c r="G235" i="2"/>
  <c r="H235" i="2" s="1"/>
  <c r="F22" i="5"/>
  <c r="L22" i="5" s="1"/>
  <c r="M22" i="5" s="1"/>
  <c r="F224" i="5"/>
  <c r="L224" i="5" s="1"/>
  <c r="M224" i="5" s="1"/>
  <c r="Q91" i="2"/>
  <c r="R91" i="2" s="1"/>
  <c r="F114" i="5"/>
  <c r="L114" i="5" s="1"/>
  <c r="M114" i="5" s="1"/>
  <c r="G114" i="2"/>
  <c r="H114" i="2" s="1"/>
  <c r="F156" i="5"/>
  <c r="G156" i="2"/>
  <c r="H156" i="2" s="1"/>
  <c r="G183" i="2"/>
  <c r="H183" i="2" s="1"/>
  <c r="F183" i="5"/>
  <c r="G186" i="2"/>
  <c r="G269" i="2"/>
  <c r="F269" i="5"/>
  <c r="L269" i="5" s="1"/>
  <c r="M269" i="5" s="1"/>
  <c r="F371" i="5"/>
  <c r="L371" i="5" s="1"/>
  <c r="G371" i="2"/>
  <c r="Q371" i="2" s="1"/>
  <c r="R371" i="2" s="1"/>
  <c r="F375" i="5"/>
  <c r="F50" i="5"/>
  <c r="L50" i="5" s="1"/>
  <c r="M50" i="5" s="1"/>
  <c r="G50" i="2"/>
  <c r="H50" i="2" s="1"/>
  <c r="F57" i="5"/>
  <c r="G57" i="2"/>
  <c r="H57" i="2" s="1"/>
  <c r="G61" i="2"/>
  <c r="H61" i="2" s="1"/>
  <c r="F61" i="5"/>
  <c r="L61" i="5" s="1"/>
  <c r="M61" i="5" s="1"/>
  <c r="G69" i="2"/>
  <c r="H69" i="2" s="1"/>
  <c r="F104" i="5"/>
  <c r="L104" i="5" s="1"/>
  <c r="M104" i="5" s="1"/>
  <c r="G104" i="2"/>
  <c r="H104" i="2" s="1"/>
  <c r="G231" i="2"/>
  <c r="H231" i="2" s="1"/>
  <c r="G239" i="2"/>
  <c r="Q239" i="2" s="1"/>
  <c r="R239" i="2" s="1"/>
  <c r="F239" i="5"/>
  <c r="L239" i="5" s="1"/>
  <c r="G270" i="2"/>
  <c r="H270" i="2" s="1"/>
  <c r="F270" i="5"/>
  <c r="L270" i="5" s="1"/>
  <c r="M270" i="5" s="1"/>
  <c r="G293" i="2"/>
  <c r="Q293" i="2" s="1"/>
  <c r="R293" i="2" s="1"/>
  <c r="G359" i="2"/>
  <c r="Q359" i="2" s="1"/>
  <c r="R359" i="2" s="1"/>
  <c r="F359" i="5"/>
  <c r="G372" i="2"/>
  <c r="H372" i="2" s="1"/>
  <c r="F372" i="5"/>
  <c r="Q330" i="2"/>
  <c r="R330" i="2" s="1"/>
  <c r="Q405" i="2"/>
  <c r="R405" i="2" s="1"/>
  <c r="F213" i="5"/>
  <c r="F261" i="5"/>
  <c r="F428" i="5"/>
  <c r="L428" i="5" s="1"/>
  <c r="M428" i="5" s="1"/>
  <c r="F449" i="5"/>
  <c r="L449" i="5" s="1"/>
  <c r="M449" i="5" s="1"/>
  <c r="G375" i="2"/>
  <c r="H375" i="2" s="1"/>
  <c r="G349" i="2"/>
  <c r="F296" i="5"/>
  <c r="L296" i="5" s="1"/>
  <c r="M296" i="5" s="1"/>
  <c r="F334" i="5"/>
  <c r="L334" i="5" s="1"/>
  <c r="M334" i="5" s="1"/>
  <c r="G498" i="2"/>
  <c r="H498" i="2" s="1"/>
  <c r="G436" i="2"/>
  <c r="H436" i="2" s="1"/>
  <c r="G296" i="2"/>
  <c r="H296" i="2" s="1"/>
  <c r="G209" i="2"/>
  <c r="H209" i="2" s="1"/>
  <c r="F118" i="5"/>
  <c r="L348" i="5"/>
  <c r="L293" i="5"/>
  <c r="M293" i="5" s="1"/>
  <c r="L286" i="5"/>
  <c r="M286" i="5" s="1"/>
  <c r="L94" i="5"/>
  <c r="M94" i="5" s="1"/>
  <c r="L60" i="5"/>
  <c r="M60" i="5" s="1"/>
  <c r="L24" i="5"/>
  <c r="L20" i="5"/>
  <c r="I6" i="3"/>
  <c r="J6" i="3" s="1"/>
  <c r="I10" i="3"/>
  <c r="J10" i="3" s="1"/>
  <c r="I14" i="3"/>
  <c r="J14" i="3" s="1"/>
  <c r="I18" i="3"/>
  <c r="J18" i="3" s="1"/>
  <c r="I22" i="3"/>
  <c r="J22" i="3" s="1"/>
  <c r="I30" i="3"/>
  <c r="J30" i="3" s="1"/>
  <c r="I34" i="3"/>
  <c r="J34" i="3" s="1"/>
  <c r="I38" i="3"/>
  <c r="J38" i="3" s="1"/>
  <c r="I42" i="3"/>
  <c r="J42" i="3" s="1"/>
  <c r="I46" i="3"/>
  <c r="J46" i="3" s="1"/>
  <c r="I50" i="3"/>
  <c r="J50" i="3" s="1"/>
  <c r="I58" i="3"/>
  <c r="J58" i="3" s="1"/>
  <c r="I62" i="3"/>
  <c r="J62" i="3" s="1"/>
  <c r="I66" i="3"/>
  <c r="J66" i="3" s="1"/>
  <c r="I70" i="3"/>
  <c r="J70" i="3" s="1"/>
  <c r="I74" i="3"/>
  <c r="J74" i="3" s="1"/>
  <c r="I78" i="3"/>
  <c r="I82" i="3"/>
  <c r="J82" i="3" s="1"/>
  <c r="I86" i="3"/>
  <c r="J86" i="3" s="1"/>
  <c r="I90" i="3"/>
  <c r="J90" i="3" s="1"/>
  <c r="I94" i="3"/>
  <c r="J94" i="3" s="1"/>
  <c r="I98" i="3"/>
  <c r="J98" i="3" s="1"/>
  <c r="I102" i="3"/>
  <c r="J102" i="3" s="1"/>
  <c r="I110" i="3"/>
  <c r="I114" i="3"/>
  <c r="J114" i="3" s="1"/>
  <c r="I118" i="3"/>
  <c r="J118" i="3" s="1"/>
  <c r="I122" i="3"/>
  <c r="J122" i="3" s="1"/>
  <c r="I130" i="3"/>
  <c r="I134" i="3"/>
  <c r="J134" i="3" s="1"/>
  <c r="I138" i="3"/>
  <c r="J138" i="3" s="1"/>
  <c r="I142" i="3"/>
  <c r="J142" i="3" s="1"/>
  <c r="I146" i="3"/>
  <c r="J146" i="3" s="1"/>
  <c r="I150" i="3"/>
  <c r="J150" i="3" s="1"/>
  <c r="I154" i="3"/>
  <c r="J154" i="3" s="1"/>
  <c r="I158" i="3"/>
  <c r="J158" i="3" s="1"/>
  <c r="I162" i="3"/>
  <c r="J162" i="3" s="1"/>
  <c r="I170" i="3"/>
  <c r="J170" i="3" s="1"/>
  <c r="I174" i="3"/>
  <c r="J174" i="3" s="1"/>
  <c r="I178" i="3"/>
  <c r="J178" i="3" s="1"/>
  <c r="I182" i="3"/>
  <c r="J182" i="3" s="1"/>
  <c r="I186" i="3"/>
  <c r="J186" i="3" s="1"/>
  <c r="I190" i="3"/>
  <c r="I194" i="3"/>
  <c r="J194" i="3" s="1"/>
  <c r="I198" i="3"/>
  <c r="I202" i="3"/>
  <c r="J202" i="3" s="1"/>
  <c r="I206" i="3"/>
  <c r="J206" i="3" s="1"/>
  <c r="I210" i="3"/>
  <c r="J210" i="3" s="1"/>
  <c r="I214" i="3"/>
  <c r="J214" i="3" s="1"/>
  <c r="I218" i="3"/>
  <c r="J218" i="3" s="1"/>
  <c r="I222" i="3"/>
  <c r="J222" i="3" s="1"/>
  <c r="I226" i="3"/>
  <c r="J226" i="3" s="1"/>
  <c r="I230" i="3"/>
  <c r="J230" i="3" s="1"/>
  <c r="I234" i="3"/>
  <c r="J234" i="3" s="1"/>
  <c r="I238" i="3"/>
  <c r="J238" i="3" s="1"/>
  <c r="I242" i="3"/>
  <c r="J242" i="3" s="1"/>
  <c r="I246" i="3"/>
  <c r="I250" i="3"/>
  <c r="J250" i="3" s="1"/>
  <c r="I254" i="3"/>
  <c r="J254" i="3" s="1"/>
  <c r="I258" i="3"/>
  <c r="J258" i="3" s="1"/>
  <c r="I262" i="3"/>
  <c r="J262" i="3" s="1"/>
  <c r="I266" i="3"/>
  <c r="J266" i="3" s="1"/>
  <c r="I270" i="3"/>
  <c r="I274" i="3"/>
  <c r="J274" i="3" s="1"/>
  <c r="I278" i="3"/>
  <c r="J278" i="3" s="1"/>
  <c r="I286" i="3"/>
  <c r="J286" i="3" s="1"/>
  <c r="I290" i="3"/>
  <c r="J290" i="3" s="1"/>
  <c r="I294" i="3"/>
  <c r="I298" i="3"/>
  <c r="J298" i="3" s="1"/>
  <c r="I302" i="3"/>
  <c r="J302" i="3" s="1"/>
  <c r="I306" i="3"/>
  <c r="J306" i="3" s="1"/>
  <c r="I310" i="3"/>
  <c r="J310" i="3" s="1"/>
  <c r="I314" i="3"/>
  <c r="J314" i="3" s="1"/>
  <c r="I318" i="3"/>
  <c r="J318" i="3" s="1"/>
  <c r="I322" i="3"/>
  <c r="J322" i="3" s="1"/>
  <c r="I326" i="3"/>
  <c r="J326" i="3" s="1"/>
  <c r="I330" i="3"/>
  <c r="I334" i="3"/>
  <c r="J334" i="3" s="1"/>
  <c r="I338" i="3"/>
  <c r="J338" i="3" s="1"/>
  <c r="I342" i="3"/>
  <c r="J342" i="3" s="1"/>
  <c r="I346" i="3"/>
  <c r="I350" i="3"/>
  <c r="J350" i="3" s="1"/>
  <c r="I354" i="3"/>
  <c r="J354" i="3" s="1"/>
  <c r="I358" i="3"/>
  <c r="J358" i="3" s="1"/>
  <c r="I362" i="3"/>
  <c r="I366" i="3"/>
  <c r="J366" i="3" s="1"/>
  <c r="I370" i="3"/>
  <c r="J370" i="3" s="1"/>
  <c r="I374" i="3"/>
  <c r="J374" i="3" s="1"/>
  <c r="I378" i="3"/>
  <c r="J378" i="3" s="1"/>
  <c r="I382" i="3"/>
  <c r="I386" i="3"/>
  <c r="J386" i="3" s="1"/>
  <c r="I390" i="3"/>
  <c r="J390" i="3" s="1"/>
  <c r="I394" i="3"/>
  <c r="I398" i="3"/>
  <c r="J398" i="3" s="1"/>
  <c r="I402" i="3"/>
  <c r="J402" i="3" s="1"/>
  <c r="I406" i="3"/>
  <c r="J406" i="3" s="1"/>
  <c r="I410" i="3"/>
  <c r="J410" i="3" s="1"/>
  <c r="I414" i="3"/>
  <c r="J414" i="3" s="1"/>
  <c r="I418" i="3"/>
  <c r="J418" i="3" s="1"/>
  <c r="I422" i="3"/>
  <c r="J422" i="3" s="1"/>
  <c r="I426" i="3"/>
  <c r="I430" i="3"/>
  <c r="J430" i="3" s="1"/>
  <c r="I434" i="3"/>
  <c r="J434" i="3" s="1"/>
  <c r="I438" i="3"/>
  <c r="J438" i="3" s="1"/>
  <c r="I442" i="3"/>
  <c r="J442" i="3" s="1"/>
  <c r="I446" i="3"/>
  <c r="J446" i="3" s="1"/>
  <c r="I450" i="3"/>
  <c r="J450" i="3" s="1"/>
  <c r="I454" i="3"/>
  <c r="J454" i="3" s="1"/>
  <c r="I458" i="3"/>
  <c r="I462" i="3"/>
  <c r="J462" i="3" s="1"/>
  <c r="I466" i="3"/>
  <c r="J466" i="3" s="1"/>
  <c r="I470" i="3"/>
  <c r="J470" i="3" s="1"/>
  <c r="I474" i="3"/>
  <c r="J474" i="3" s="1"/>
  <c r="I478" i="3"/>
  <c r="J478" i="3" s="1"/>
  <c r="I482" i="3"/>
  <c r="J482" i="3" s="1"/>
  <c r="I486" i="3"/>
  <c r="J486" i="3" s="1"/>
  <c r="I490" i="3"/>
  <c r="J490" i="3" s="1"/>
  <c r="I494" i="3"/>
  <c r="J494" i="3" s="1"/>
  <c r="I498" i="3"/>
  <c r="J498" i="3" s="1"/>
  <c r="I502" i="3"/>
  <c r="J502" i="3" s="1"/>
  <c r="L499" i="5"/>
  <c r="L478" i="5"/>
  <c r="M478" i="5" s="1"/>
  <c r="L466" i="5"/>
  <c r="M466" i="5" s="1"/>
  <c r="L450" i="5"/>
  <c r="M450" i="5" s="1"/>
  <c r="L212" i="5"/>
  <c r="M212" i="5" s="1"/>
  <c r="L37" i="5"/>
  <c r="L47" i="5"/>
  <c r="Q465" i="2"/>
  <c r="R465" i="2" s="1"/>
  <c r="Q433" i="2"/>
  <c r="R433" i="2" s="1"/>
  <c r="L395" i="5"/>
  <c r="L189" i="5"/>
  <c r="M189" i="5" s="1"/>
  <c r="K125" i="4"/>
  <c r="L125" i="4" s="1"/>
  <c r="K129" i="4"/>
  <c r="K141" i="4"/>
  <c r="L141" i="4" s="1"/>
  <c r="K378" i="4"/>
  <c r="K382" i="4"/>
  <c r="Q122" i="2"/>
  <c r="R122" i="2" s="1"/>
  <c r="Q409" i="2"/>
  <c r="R409" i="2" s="1"/>
  <c r="Q176" i="2"/>
  <c r="R176" i="2" s="1"/>
  <c r="Q490" i="2"/>
  <c r="R490" i="2" s="1"/>
  <c r="L319" i="5"/>
  <c r="K198" i="4"/>
  <c r="K433" i="4"/>
  <c r="K461" i="4"/>
  <c r="L461" i="4" s="1"/>
  <c r="G504" i="5"/>
  <c r="J385" i="2"/>
  <c r="J184" i="2"/>
  <c r="J170" i="2"/>
  <c r="J130" i="2"/>
  <c r="L160" i="5"/>
  <c r="M160" i="5" s="1"/>
  <c r="L14" i="5"/>
  <c r="M14" i="5" s="1"/>
  <c r="Q97" i="2"/>
  <c r="R97" i="2" s="1"/>
  <c r="Q387" i="2"/>
  <c r="R387" i="2" s="1"/>
  <c r="L84" i="5"/>
  <c r="M84" i="5" s="1"/>
  <c r="K97" i="4"/>
  <c r="L97" i="4" s="1"/>
  <c r="K109" i="4"/>
  <c r="K181" i="4"/>
  <c r="K185" i="4"/>
  <c r="K293" i="4"/>
  <c r="L293" i="4" s="1"/>
  <c r="K297" i="4"/>
  <c r="L297" i="4" s="1"/>
  <c r="K501" i="4"/>
  <c r="L501" i="4" s="1"/>
  <c r="L149" i="5"/>
  <c r="M149" i="5" s="1"/>
  <c r="K193" i="4"/>
  <c r="L193" i="4" s="1"/>
  <c r="J363" i="2"/>
  <c r="E109" i="11"/>
  <c r="E109" i="8" s="1"/>
  <c r="P109" i="8" s="1"/>
  <c r="E109" i="10"/>
  <c r="E325" i="11"/>
  <c r="E325" i="8" s="1"/>
  <c r="P325" i="8" s="1"/>
  <c r="E325" i="10"/>
  <c r="E341" i="11"/>
  <c r="E341" i="8" s="1"/>
  <c r="E341" i="14" s="1"/>
  <c r="Z341" i="14" s="1"/>
  <c r="E341" i="10"/>
  <c r="E44" i="11"/>
  <c r="E44" i="8" s="1"/>
  <c r="E44" i="14" s="1"/>
  <c r="V44" i="14" s="1"/>
  <c r="E55" i="4"/>
  <c r="E55" i="5" s="1"/>
  <c r="E55" i="9" s="1"/>
  <c r="E315" i="4"/>
  <c r="E315" i="5" s="1"/>
  <c r="E315" i="9" s="1"/>
  <c r="E110" i="14"/>
  <c r="P110" i="8"/>
  <c r="E173" i="10"/>
  <c r="E482" i="10"/>
  <c r="E234" i="11"/>
  <c r="E234" i="8" s="1"/>
  <c r="E234" i="10"/>
  <c r="Z281" i="14"/>
  <c r="E206" i="11"/>
  <c r="E206" i="8" s="1"/>
  <c r="P206" i="8" s="1"/>
  <c r="E206" i="10"/>
  <c r="E158" i="10"/>
  <c r="E158" i="11"/>
  <c r="E158" i="8" s="1"/>
  <c r="E158" i="14" s="1"/>
  <c r="Z158" i="14" s="1"/>
  <c r="E32" i="11"/>
  <c r="E32" i="8" s="1"/>
  <c r="E32" i="14" s="1"/>
  <c r="E32" i="10"/>
  <c r="E33" i="10"/>
  <c r="E61" i="11"/>
  <c r="E61" i="8" s="1"/>
  <c r="P61" i="8" s="1"/>
  <c r="E61" i="10"/>
  <c r="E77" i="11"/>
  <c r="E77" i="8" s="1"/>
  <c r="E77" i="14" s="1"/>
  <c r="X77" i="14" s="1"/>
  <c r="E77" i="10"/>
  <c r="E197" i="11"/>
  <c r="E197" i="8" s="1"/>
  <c r="E197" i="14" s="1"/>
  <c r="E197" i="10"/>
  <c r="E213" i="10"/>
  <c r="E213" i="11"/>
  <c r="E213" i="8" s="1"/>
  <c r="E213" i="14" s="1"/>
  <c r="X277" i="14"/>
  <c r="Z277" i="14"/>
  <c r="V277" i="14"/>
  <c r="E384" i="10"/>
  <c r="E178" i="10"/>
  <c r="E178" i="11"/>
  <c r="E178" i="8" s="1"/>
  <c r="E23" i="11"/>
  <c r="E23" i="8" s="1"/>
  <c r="E23" i="14" s="1"/>
  <c r="E23" i="10"/>
  <c r="E133" i="11"/>
  <c r="E133" i="8" s="1"/>
  <c r="E133" i="14" s="1"/>
  <c r="E133" i="10"/>
  <c r="E59" i="11"/>
  <c r="E59" i="8" s="1"/>
  <c r="P59" i="8" s="1"/>
  <c r="E59" i="10"/>
  <c r="E405" i="11"/>
  <c r="E405" i="8" s="1"/>
  <c r="P405" i="8" s="1"/>
  <c r="E405" i="10"/>
  <c r="E303" i="4"/>
  <c r="E303" i="5" s="1"/>
  <c r="E303" i="9" s="1"/>
  <c r="E142" i="11"/>
  <c r="E142" i="8" s="1"/>
  <c r="E142" i="14" s="1"/>
  <c r="E45" i="11"/>
  <c r="E45" i="8" s="1"/>
  <c r="E45" i="14" s="1"/>
  <c r="E45" i="10"/>
  <c r="E149" i="10"/>
  <c r="E181" i="10"/>
  <c r="E181" i="11"/>
  <c r="E181" i="8" s="1"/>
  <c r="P181" i="8" s="1"/>
  <c r="E132" i="10"/>
  <c r="E132" i="11"/>
  <c r="E132" i="8" s="1"/>
  <c r="P132" i="8" s="1"/>
  <c r="E282" i="10"/>
  <c r="E282" i="11"/>
  <c r="E282" i="8" s="1"/>
  <c r="E282" i="14" s="1"/>
  <c r="V282" i="14" s="1"/>
  <c r="E112" i="4"/>
  <c r="E112" i="5" s="1"/>
  <c r="E112" i="9" s="1"/>
  <c r="J11" i="2"/>
  <c r="E11" i="3"/>
  <c r="J23" i="2"/>
  <c r="L23" i="2"/>
  <c r="J27" i="2"/>
  <c r="E27" i="3"/>
  <c r="J39" i="2"/>
  <c r="L39" i="2"/>
  <c r="E39" i="3"/>
  <c r="N39" i="2"/>
  <c r="J51" i="2"/>
  <c r="L51" i="2"/>
  <c r="E51" i="3"/>
  <c r="P63" i="2"/>
  <c r="E63" i="3"/>
  <c r="N63" i="2"/>
  <c r="P79" i="2"/>
  <c r="J79" i="2"/>
  <c r="E79" i="3"/>
  <c r="P83" i="2"/>
  <c r="E83" i="3"/>
  <c r="J83" i="2"/>
  <c r="P95" i="2"/>
  <c r="J95" i="2"/>
  <c r="E95" i="3"/>
  <c r="P107" i="2"/>
  <c r="E107" i="3"/>
  <c r="J107" i="2"/>
  <c r="N107" i="2"/>
  <c r="P119" i="2"/>
  <c r="L119" i="2"/>
  <c r="J119" i="2"/>
  <c r="E119" i="3"/>
  <c r="P131" i="2"/>
  <c r="J131" i="2"/>
  <c r="E131" i="3"/>
  <c r="P139" i="2"/>
  <c r="E139" i="3"/>
  <c r="J139" i="2"/>
  <c r="L139" i="2"/>
  <c r="N139" i="2"/>
  <c r="P151" i="2"/>
  <c r="E151" i="3"/>
  <c r="J151" i="2"/>
  <c r="P163" i="2"/>
  <c r="L163" i="2"/>
  <c r="J163" i="2"/>
  <c r="E163" i="3"/>
  <c r="P175" i="2"/>
  <c r="E175" i="3"/>
  <c r="J175" i="2"/>
  <c r="L175" i="2"/>
  <c r="P187" i="2"/>
  <c r="J187" i="2"/>
  <c r="L187" i="2"/>
  <c r="L195" i="2"/>
  <c r="P195" i="2"/>
  <c r="E195" i="3"/>
  <c r="E203" i="3"/>
  <c r="P203" i="2"/>
  <c r="P215" i="2"/>
  <c r="L215" i="2"/>
  <c r="E215" i="3"/>
  <c r="N215" i="2"/>
  <c r="P227" i="2"/>
  <c r="E227" i="3"/>
  <c r="J227" i="2"/>
  <c r="L231" i="2"/>
  <c r="E231" i="3"/>
  <c r="P231" i="2"/>
  <c r="P243" i="2"/>
  <c r="L243" i="2"/>
  <c r="E243" i="3"/>
  <c r="L255" i="2"/>
  <c r="P255" i="2"/>
  <c r="E255" i="3"/>
  <c r="E255" i="4" s="1"/>
  <c r="E255" i="5" s="1"/>
  <c r="L263" i="2"/>
  <c r="P263" i="2"/>
  <c r="N263" i="2"/>
  <c r="E263" i="3"/>
  <c r="P275" i="2"/>
  <c r="L275" i="2"/>
  <c r="E275" i="3"/>
  <c r="J283" i="2"/>
  <c r="L283" i="2"/>
  <c r="E283" i="3"/>
  <c r="J295" i="2"/>
  <c r="L295" i="2"/>
  <c r="E295" i="3"/>
  <c r="J307" i="2"/>
  <c r="L307" i="2"/>
  <c r="E307" i="3"/>
  <c r="L311" i="2"/>
  <c r="E311" i="3"/>
  <c r="N311" i="2"/>
  <c r="L323" i="2"/>
  <c r="P323" i="2"/>
  <c r="E323" i="3"/>
  <c r="J323" i="2"/>
  <c r="L335" i="2"/>
  <c r="P335" i="2"/>
  <c r="E335" i="3"/>
  <c r="E335" i="4" s="1"/>
  <c r="E335" i="5" s="1"/>
  <c r="J335" i="2"/>
  <c r="L347" i="2"/>
  <c r="P347" i="2"/>
  <c r="E347" i="3"/>
  <c r="L359" i="2"/>
  <c r="P359" i="2"/>
  <c r="E359" i="3"/>
  <c r="N359" i="2"/>
  <c r="J359" i="2"/>
  <c r="L367" i="2"/>
  <c r="P367" i="2"/>
  <c r="J367" i="2"/>
  <c r="E367" i="3"/>
  <c r="L379" i="2"/>
  <c r="P379" i="2"/>
  <c r="E379" i="3"/>
  <c r="L387" i="2"/>
  <c r="P387" i="2"/>
  <c r="E387" i="3"/>
  <c r="N387" i="2"/>
  <c r="J387" i="2"/>
  <c r="L395" i="2"/>
  <c r="E395" i="3"/>
  <c r="P395" i="2"/>
  <c r="N395" i="2"/>
  <c r="L407" i="2"/>
  <c r="E407" i="3"/>
  <c r="E407" i="4" s="1"/>
  <c r="E407" i="5" s="1"/>
  <c r="P407" i="2"/>
  <c r="J407" i="2"/>
  <c r="L419" i="2"/>
  <c r="P419" i="2"/>
  <c r="E419" i="3"/>
  <c r="J419" i="2"/>
  <c r="L423" i="2"/>
  <c r="E423" i="3"/>
  <c r="N423" i="2"/>
  <c r="L435" i="2"/>
  <c r="E435" i="3"/>
  <c r="E435" i="4" s="1"/>
  <c r="E435" i="5" s="1"/>
  <c r="L439" i="2"/>
  <c r="E439" i="3"/>
  <c r="L451" i="2"/>
  <c r="E451" i="3"/>
  <c r="L463" i="2"/>
  <c r="E463" i="3"/>
  <c r="N463" i="2"/>
  <c r="L475" i="2"/>
  <c r="E475" i="3"/>
  <c r="N475" i="2"/>
  <c r="L479" i="2"/>
  <c r="E479" i="3"/>
  <c r="N479" i="2"/>
  <c r="L491" i="2"/>
  <c r="E491" i="3"/>
  <c r="N491" i="2"/>
  <c r="L503" i="2"/>
  <c r="J503" i="2"/>
  <c r="E503" i="3"/>
  <c r="E72" i="11"/>
  <c r="E72" i="8" s="1"/>
  <c r="P72" i="8" s="1"/>
  <c r="E398" i="11"/>
  <c r="E398" i="8" s="1"/>
  <c r="E136" i="4"/>
  <c r="E136" i="5" s="1"/>
  <c r="E136" i="9" s="1"/>
  <c r="E372" i="4"/>
  <c r="E372" i="5" s="1"/>
  <c r="E372" i="9" s="1"/>
  <c r="E308" i="4"/>
  <c r="E308" i="5" s="1"/>
  <c r="E308" i="9" s="1"/>
  <c r="E236" i="4"/>
  <c r="E236" i="5" s="1"/>
  <c r="E236" i="9" s="1"/>
  <c r="E204" i="4"/>
  <c r="E204" i="5" s="1"/>
  <c r="E204" i="9" s="1"/>
  <c r="E204" i="10" s="1"/>
  <c r="E172" i="4"/>
  <c r="E172" i="5" s="1"/>
  <c r="E172" i="9" s="1"/>
  <c r="E140" i="4"/>
  <c r="E140" i="5" s="1"/>
  <c r="E140" i="9" s="1"/>
  <c r="E108" i="4"/>
  <c r="E108" i="5" s="1"/>
  <c r="E108" i="9" s="1"/>
  <c r="E108" i="10" s="1"/>
  <c r="E76" i="4"/>
  <c r="E76" i="5" s="1"/>
  <c r="E76" i="9" s="1"/>
  <c r="E76" i="11" s="1"/>
  <c r="E76" i="8" s="1"/>
  <c r="E24" i="4"/>
  <c r="E24" i="5" s="1"/>
  <c r="E24" i="9" s="1"/>
  <c r="X253" i="14"/>
  <c r="V485" i="14"/>
  <c r="E193" i="11"/>
  <c r="E193" i="8" s="1"/>
  <c r="E193" i="14" s="1"/>
  <c r="Z193" i="14" s="1"/>
  <c r="E176" i="11"/>
  <c r="E176" i="8" s="1"/>
  <c r="P176" i="8" s="1"/>
  <c r="E294" i="10"/>
  <c r="E104" i="11"/>
  <c r="E104" i="8" s="1"/>
  <c r="E30" i="10"/>
  <c r="E156" i="10"/>
  <c r="E57" i="11"/>
  <c r="E57" i="8" s="1"/>
  <c r="E57" i="14" s="1"/>
  <c r="X57" i="14" s="1"/>
  <c r="E216" i="4"/>
  <c r="E216" i="5" s="1"/>
  <c r="E216" i="9" s="1"/>
  <c r="R251" i="2"/>
  <c r="N483" i="2"/>
  <c r="N51" i="2"/>
  <c r="E187" i="3"/>
  <c r="J7" i="2"/>
  <c r="E7" i="3"/>
  <c r="J19" i="2"/>
  <c r="L19" i="2"/>
  <c r="E19" i="3"/>
  <c r="J31" i="2"/>
  <c r="L31" i="2"/>
  <c r="E31" i="3"/>
  <c r="J43" i="2"/>
  <c r="L43" i="2"/>
  <c r="E43" i="3"/>
  <c r="P59" i="2"/>
  <c r="N59" i="2"/>
  <c r="P75" i="2"/>
  <c r="E75" i="3"/>
  <c r="J75" i="2"/>
  <c r="P87" i="2"/>
  <c r="E87" i="3"/>
  <c r="J87" i="2"/>
  <c r="H87" i="2"/>
  <c r="L87" i="2"/>
  <c r="P99" i="2"/>
  <c r="J99" i="2"/>
  <c r="E99" i="3"/>
  <c r="L99" i="2"/>
  <c r="P111" i="2"/>
  <c r="E111" i="3"/>
  <c r="J111" i="2"/>
  <c r="L111" i="2"/>
  <c r="P127" i="2"/>
  <c r="E127" i="3"/>
  <c r="J127" i="2"/>
  <c r="P143" i="2"/>
  <c r="J143" i="2"/>
  <c r="L143" i="2"/>
  <c r="E143" i="3"/>
  <c r="P159" i="2"/>
  <c r="J159" i="2"/>
  <c r="E159" i="3"/>
  <c r="P171" i="2"/>
  <c r="E171" i="3"/>
  <c r="J171" i="2"/>
  <c r="L171" i="2"/>
  <c r="P183" i="2"/>
  <c r="J183" i="2"/>
  <c r="E183" i="3"/>
  <c r="N183" i="2"/>
  <c r="P199" i="2"/>
  <c r="E199" i="3"/>
  <c r="E211" i="3"/>
  <c r="P211" i="2"/>
  <c r="L219" i="2"/>
  <c r="P219" i="2"/>
  <c r="J219" i="2"/>
  <c r="N219" i="2"/>
  <c r="E219" i="3"/>
  <c r="P235" i="2"/>
  <c r="L235" i="2"/>
  <c r="E235" i="3"/>
  <c r="L247" i="2"/>
  <c r="P247" i="2"/>
  <c r="E247" i="3"/>
  <c r="P259" i="2"/>
  <c r="L259" i="2"/>
  <c r="E259" i="3"/>
  <c r="L271" i="2"/>
  <c r="P271" i="2"/>
  <c r="E271" i="3"/>
  <c r="J291" i="2"/>
  <c r="L291" i="2"/>
  <c r="E291" i="3"/>
  <c r="J299" i="2"/>
  <c r="L299" i="2"/>
  <c r="E299" i="3"/>
  <c r="L319" i="2"/>
  <c r="E319" i="3"/>
  <c r="P319" i="2"/>
  <c r="J319" i="2"/>
  <c r="L327" i="2"/>
  <c r="P327" i="2"/>
  <c r="E327" i="3"/>
  <c r="J327" i="2"/>
  <c r="N327" i="2"/>
  <c r="L339" i="2"/>
  <c r="E339" i="3"/>
  <c r="P339" i="2"/>
  <c r="J339" i="2"/>
  <c r="L351" i="2"/>
  <c r="P351" i="2"/>
  <c r="E351" i="3"/>
  <c r="E351" i="4" s="1"/>
  <c r="E351" i="5" s="1"/>
  <c r="E351" i="9" s="1"/>
  <c r="J351" i="2"/>
  <c r="L363" i="2"/>
  <c r="P363" i="2"/>
  <c r="E363" i="3"/>
  <c r="L375" i="2"/>
  <c r="P375" i="2"/>
  <c r="J375" i="2"/>
  <c r="E375" i="3"/>
  <c r="L391" i="2"/>
  <c r="P391" i="2"/>
  <c r="N391" i="2"/>
  <c r="J391" i="2"/>
  <c r="E391" i="3"/>
  <c r="L403" i="2"/>
  <c r="P403" i="2"/>
  <c r="J403" i="2"/>
  <c r="N403" i="2"/>
  <c r="E403" i="3"/>
  <c r="L415" i="2"/>
  <c r="P415" i="2"/>
  <c r="J415" i="2"/>
  <c r="E415" i="3"/>
  <c r="L427" i="2"/>
  <c r="E427" i="3"/>
  <c r="L443" i="2"/>
  <c r="E443" i="3"/>
  <c r="N443" i="2"/>
  <c r="L459" i="2"/>
  <c r="E459" i="3"/>
  <c r="L471" i="2"/>
  <c r="E471" i="3"/>
  <c r="E471" i="4" s="1"/>
  <c r="E471" i="5" s="1"/>
  <c r="L483" i="2"/>
  <c r="E483" i="3"/>
  <c r="L495" i="2"/>
  <c r="J495" i="2"/>
  <c r="E495" i="3"/>
  <c r="N495" i="2"/>
  <c r="E225" i="11"/>
  <c r="E225" i="8" s="1"/>
  <c r="E225" i="14" s="1"/>
  <c r="V225" i="14" s="1"/>
  <c r="E12" i="4"/>
  <c r="E12" i="5" s="1"/>
  <c r="E12" i="9" s="1"/>
  <c r="E242" i="4"/>
  <c r="E242" i="5" s="1"/>
  <c r="E10" i="4"/>
  <c r="E10" i="5" s="1"/>
  <c r="E10" i="9" s="1"/>
  <c r="E10" i="11" s="1"/>
  <c r="E10" i="8" s="1"/>
  <c r="E62" i="4"/>
  <c r="E62" i="5" s="1"/>
  <c r="E62" i="9" s="1"/>
  <c r="Z253" i="14"/>
  <c r="E309" i="10"/>
  <c r="E240" i="10"/>
  <c r="E294" i="11"/>
  <c r="E294" i="8" s="1"/>
  <c r="E30" i="11"/>
  <c r="E30" i="8" s="1"/>
  <c r="E156" i="11"/>
  <c r="E156" i="8" s="1"/>
  <c r="E156" i="14" s="1"/>
  <c r="N259" i="2"/>
  <c r="N223" i="2"/>
  <c r="N67" i="2"/>
  <c r="N87" i="2"/>
  <c r="J379" i="2"/>
  <c r="J315" i="2"/>
  <c r="P311" i="2"/>
  <c r="P307" i="2"/>
  <c r="P291" i="2"/>
  <c r="E409" i="4"/>
  <c r="E409" i="5" s="1"/>
  <c r="E409" i="9" s="1"/>
  <c r="E409" i="11" s="1"/>
  <c r="E409" i="8" s="1"/>
  <c r="J15" i="2"/>
  <c r="L15" i="2"/>
  <c r="E15" i="3"/>
  <c r="J35" i="2"/>
  <c r="L35" i="2"/>
  <c r="E35" i="3"/>
  <c r="J47" i="2"/>
  <c r="E47" i="3"/>
  <c r="J55" i="2"/>
  <c r="L55" i="2"/>
  <c r="N55" i="2"/>
  <c r="E67" i="3"/>
  <c r="P67" i="2"/>
  <c r="E71" i="3"/>
  <c r="P71" i="2"/>
  <c r="P91" i="2"/>
  <c r="J91" i="2"/>
  <c r="L91" i="2"/>
  <c r="N91" i="2"/>
  <c r="E91" i="3"/>
  <c r="P103" i="2"/>
  <c r="L103" i="2"/>
  <c r="J103" i="2"/>
  <c r="E103" i="3"/>
  <c r="N103" i="2"/>
  <c r="P115" i="2"/>
  <c r="E115" i="3"/>
  <c r="J115" i="2"/>
  <c r="P123" i="2"/>
  <c r="J123" i="2"/>
  <c r="E123" i="3"/>
  <c r="P135" i="2"/>
  <c r="E135" i="3"/>
  <c r="L135" i="2"/>
  <c r="J135" i="2"/>
  <c r="N135" i="2"/>
  <c r="P147" i="2"/>
  <c r="E147" i="3"/>
  <c r="J147" i="2"/>
  <c r="P155" i="2"/>
  <c r="J155" i="2"/>
  <c r="E155" i="3"/>
  <c r="P167" i="2"/>
  <c r="L167" i="2"/>
  <c r="J167" i="2"/>
  <c r="E167" i="3"/>
  <c r="P179" i="2"/>
  <c r="E179" i="3"/>
  <c r="J179" i="2"/>
  <c r="P191" i="2"/>
  <c r="J191" i="2"/>
  <c r="E191" i="3"/>
  <c r="P207" i="2"/>
  <c r="L207" i="2"/>
  <c r="E207" i="3"/>
  <c r="L223" i="2"/>
  <c r="E223" i="3"/>
  <c r="P223" i="2"/>
  <c r="J223" i="2"/>
  <c r="L239" i="2"/>
  <c r="E239" i="3"/>
  <c r="E239" i="4" s="1"/>
  <c r="E239" i="5" s="1"/>
  <c r="P239" i="2"/>
  <c r="P251" i="2"/>
  <c r="L251" i="2"/>
  <c r="E251" i="3"/>
  <c r="P267" i="2"/>
  <c r="L267" i="2"/>
  <c r="E267" i="3"/>
  <c r="N267" i="2"/>
  <c r="J279" i="2"/>
  <c r="L279" i="2"/>
  <c r="E279" i="3"/>
  <c r="N279" i="2"/>
  <c r="J287" i="2"/>
  <c r="L287" i="2"/>
  <c r="E287" i="3"/>
  <c r="J303" i="2"/>
  <c r="L303" i="2"/>
  <c r="L315" i="2"/>
  <c r="P315" i="2"/>
  <c r="N315" i="2"/>
  <c r="L331" i="2"/>
  <c r="P331" i="2"/>
  <c r="E331" i="3"/>
  <c r="L343" i="2"/>
  <c r="E343" i="3"/>
  <c r="P343" i="2"/>
  <c r="J343" i="2"/>
  <c r="N343" i="2"/>
  <c r="H355" i="2"/>
  <c r="L355" i="2"/>
  <c r="P355" i="2"/>
  <c r="E355" i="3"/>
  <c r="J355" i="2"/>
  <c r="L371" i="2"/>
  <c r="E371" i="3"/>
  <c r="E371" i="4" s="1"/>
  <c r="E371" i="5" s="1"/>
  <c r="P371" i="2"/>
  <c r="J371" i="2"/>
  <c r="L383" i="2"/>
  <c r="P383" i="2"/>
  <c r="J383" i="2"/>
  <c r="E383" i="3"/>
  <c r="L399" i="2"/>
  <c r="P399" i="2"/>
  <c r="E399" i="3"/>
  <c r="J399" i="2"/>
  <c r="L411" i="2"/>
  <c r="P411" i="2"/>
  <c r="E411" i="3"/>
  <c r="N411" i="2"/>
  <c r="L431" i="2"/>
  <c r="E431" i="3"/>
  <c r="N431" i="2"/>
  <c r="L447" i="2"/>
  <c r="E447" i="3"/>
  <c r="E447" i="4" s="1"/>
  <c r="E447" i="5" s="1"/>
  <c r="N447" i="2"/>
  <c r="L455" i="2"/>
  <c r="E455" i="3"/>
  <c r="L467" i="2"/>
  <c r="E467" i="3"/>
  <c r="E467" i="4" s="1"/>
  <c r="E467" i="5" s="1"/>
  <c r="L487" i="2"/>
  <c r="E487" i="3"/>
  <c r="N487" i="2"/>
  <c r="L499" i="2"/>
  <c r="E499" i="3"/>
  <c r="E499" i="4" s="1"/>
  <c r="E499" i="5" s="1"/>
  <c r="J499" i="2"/>
  <c r="H499" i="2"/>
  <c r="E313" i="11"/>
  <c r="E313" i="8" s="1"/>
  <c r="P313" i="8" s="1"/>
  <c r="E152" i="11"/>
  <c r="E152" i="8" s="1"/>
  <c r="E298" i="4"/>
  <c r="E298" i="5" s="1"/>
  <c r="E298" i="9" s="1"/>
  <c r="X476" i="14"/>
  <c r="E342" i="10"/>
  <c r="E318" i="11"/>
  <c r="E318" i="8" s="1"/>
  <c r="E318" i="14" s="1"/>
  <c r="E240" i="11"/>
  <c r="E240" i="8" s="1"/>
  <c r="E240" i="14" s="1"/>
  <c r="E230" i="10"/>
  <c r="E5" i="10"/>
  <c r="E153" i="11"/>
  <c r="E153" i="8" s="1"/>
  <c r="E153" i="14" s="1"/>
  <c r="E490" i="10"/>
  <c r="N471" i="2"/>
  <c r="N427" i="2"/>
  <c r="N383" i="2"/>
  <c r="N131" i="2"/>
  <c r="N111" i="2"/>
  <c r="J395" i="2"/>
  <c r="J331" i="2"/>
  <c r="P51" i="2"/>
  <c r="P35" i="2"/>
  <c r="P19" i="2"/>
  <c r="N503" i="2"/>
  <c r="N467" i="2"/>
  <c r="N455" i="2"/>
  <c r="N435" i="2"/>
  <c r="N247" i="2"/>
  <c r="N239" i="2"/>
  <c r="N211" i="2"/>
  <c r="N47" i="2"/>
  <c r="N363" i="2"/>
  <c r="N335" i="2"/>
  <c r="N15" i="2"/>
  <c r="N7" i="2"/>
  <c r="N163" i="2"/>
  <c r="N95" i="2"/>
  <c r="L159" i="2"/>
  <c r="L151" i="2"/>
  <c r="L79" i="2"/>
  <c r="L71" i="2"/>
  <c r="L63" i="2"/>
  <c r="H127" i="2"/>
  <c r="H111" i="2"/>
  <c r="P491" i="2"/>
  <c r="P483" i="2"/>
  <c r="P475" i="2"/>
  <c r="P467" i="2"/>
  <c r="P459" i="2"/>
  <c r="P451" i="2"/>
  <c r="P443" i="2"/>
  <c r="P435" i="2"/>
  <c r="P427" i="2"/>
  <c r="P303" i="2"/>
  <c r="P287" i="2"/>
  <c r="P47" i="2"/>
  <c r="P31" i="2"/>
  <c r="P15" i="2"/>
  <c r="E481" i="11"/>
  <c r="E481" i="8" s="1"/>
  <c r="E481" i="14" s="1"/>
  <c r="N255" i="2"/>
  <c r="N191" i="2"/>
  <c r="N303" i="2"/>
  <c r="N351" i="2"/>
  <c r="N339" i="2"/>
  <c r="N323" i="2"/>
  <c r="N71" i="2"/>
  <c r="N79" i="2"/>
  <c r="N159" i="2"/>
  <c r="N23" i="2"/>
  <c r="N119" i="2"/>
  <c r="N123" i="2"/>
  <c r="L11" i="2"/>
  <c r="H491" i="2"/>
  <c r="H487" i="2"/>
  <c r="H475" i="2"/>
  <c r="H415" i="2"/>
  <c r="H363" i="2"/>
  <c r="P299" i="2"/>
  <c r="P283" i="2"/>
  <c r="J71" i="2"/>
  <c r="P43" i="2"/>
  <c r="P27" i="2"/>
  <c r="P11" i="2"/>
  <c r="N451" i="2"/>
  <c r="N439" i="2"/>
  <c r="N243" i="2"/>
  <c r="N207" i="2"/>
  <c r="N415" i="2"/>
  <c r="N399" i="2"/>
  <c r="N367" i="2"/>
  <c r="N331" i="2"/>
  <c r="N11" i="2"/>
  <c r="L203" i="2"/>
  <c r="L27" i="2"/>
  <c r="P295" i="2"/>
  <c r="P279" i="2"/>
  <c r="J63" i="2"/>
  <c r="P55" i="2"/>
  <c r="P39" i="2"/>
  <c r="P23" i="2"/>
  <c r="P7" i="2"/>
  <c r="N43" i="2"/>
  <c r="N171" i="2"/>
  <c r="N175" i="2"/>
  <c r="N347" i="2"/>
  <c r="L211" i="2"/>
  <c r="L147" i="2"/>
  <c r="L115" i="2"/>
  <c r="L95" i="2"/>
  <c r="L47" i="2"/>
  <c r="H391" i="2"/>
  <c r="H503" i="2"/>
  <c r="H251" i="2"/>
  <c r="H79" i="2"/>
  <c r="H31" i="2"/>
  <c r="H75" i="2"/>
  <c r="J487" i="2"/>
  <c r="J479" i="2"/>
  <c r="J471" i="2"/>
  <c r="J463" i="2"/>
  <c r="J455" i="2"/>
  <c r="J447" i="2"/>
  <c r="J439" i="2"/>
  <c r="J431" i="2"/>
  <c r="J423" i="2"/>
  <c r="J275" i="2"/>
  <c r="J267" i="2"/>
  <c r="J259" i="2"/>
  <c r="J251" i="2"/>
  <c r="J243" i="2"/>
  <c r="J235" i="2"/>
  <c r="L227" i="2"/>
  <c r="J215" i="2"/>
  <c r="J207" i="2"/>
  <c r="J199" i="2"/>
  <c r="N271" i="2"/>
  <c r="N275" i="2"/>
  <c r="L199" i="2"/>
  <c r="L155" i="2"/>
  <c r="L123" i="2"/>
  <c r="L83" i="2"/>
  <c r="L75" i="2"/>
  <c r="L67" i="2"/>
  <c r="L59" i="2"/>
  <c r="L7" i="2"/>
  <c r="H483" i="2"/>
  <c r="H431" i="2"/>
  <c r="H279" i="2"/>
  <c r="H207" i="2"/>
  <c r="H143" i="2"/>
  <c r="H103" i="2"/>
  <c r="H83" i="2"/>
  <c r="H43" i="2"/>
  <c r="H99" i="2"/>
  <c r="P487" i="2"/>
  <c r="P479" i="2"/>
  <c r="P471" i="2"/>
  <c r="P463" i="2"/>
  <c r="P455" i="2"/>
  <c r="P447" i="2"/>
  <c r="P439" i="2"/>
  <c r="P431" i="2"/>
  <c r="P423" i="2"/>
  <c r="J311" i="2"/>
  <c r="J67" i="2"/>
  <c r="J59" i="2"/>
  <c r="N155" i="2"/>
  <c r="N379" i="2"/>
  <c r="N283" i="2"/>
  <c r="L131" i="2"/>
  <c r="L107" i="2"/>
  <c r="H311" i="2"/>
  <c r="H299" i="2"/>
  <c r="H291" i="2"/>
  <c r="H187" i="2"/>
  <c r="H179" i="2"/>
  <c r="H159" i="2"/>
  <c r="H135" i="2"/>
  <c r="H119" i="2"/>
  <c r="H91" i="2"/>
  <c r="M348" i="5"/>
  <c r="P503" i="2"/>
  <c r="P499" i="2"/>
  <c r="P495" i="2"/>
  <c r="J491" i="2"/>
  <c r="J483" i="2"/>
  <c r="J475" i="2"/>
  <c r="J467" i="2"/>
  <c r="J459" i="2"/>
  <c r="J451" i="2"/>
  <c r="J443" i="2"/>
  <c r="J435" i="2"/>
  <c r="J427" i="2"/>
  <c r="J271" i="2"/>
  <c r="J263" i="2"/>
  <c r="J255" i="2"/>
  <c r="J247" i="2"/>
  <c r="J239" i="2"/>
  <c r="J231" i="2"/>
  <c r="J211" i="2"/>
  <c r="J203" i="2"/>
  <c r="J195" i="2"/>
  <c r="P121" i="8"/>
  <c r="P253" i="8"/>
  <c r="P277" i="8"/>
  <c r="P349" i="8"/>
  <c r="P485" i="8"/>
  <c r="D59" i="10"/>
  <c r="D59" i="11"/>
  <c r="D22" i="4"/>
  <c r="D22" i="5" s="1"/>
  <c r="D22" i="9" s="1"/>
  <c r="D22" i="11" s="1"/>
  <c r="G22" i="11" s="1"/>
  <c r="D262" i="4"/>
  <c r="D262" i="5" s="1"/>
  <c r="D262" i="9" s="1"/>
  <c r="D262" i="10" s="1"/>
  <c r="D406" i="4"/>
  <c r="D406" i="5" s="1"/>
  <c r="D406" i="9" s="1"/>
  <c r="D284" i="11"/>
  <c r="D284" i="10"/>
  <c r="D325" i="14"/>
  <c r="O325" i="8"/>
  <c r="D58" i="4"/>
  <c r="D58" i="5" s="1"/>
  <c r="D58" i="9" s="1"/>
  <c r="D138" i="4"/>
  <c r="D138" i="5" s="1"/>
  <c r="D138" i="9" s="1"/>
  <c r="D214" i="4"/>
  <c r="D214" i="5" s="1"/>
  <c r="D214" i="9" s="1"/>
  <c r="D226" i="4"/>
  <c r="D226" i="5" s="1"/>
  <c r="D226" i="9" s="1"/>
  <c r="D226" i="11" s="1"/>
  <c r="D238" i="4"/>
  <c r="D238" i="5" s="1"/>
  <c r="D238" i="9" s="1"/>
  <c r="D278" i="8"/>
  <c r="G278" i="11"/>
  <c r="D338" i="4"/>
  <c r="D338" i="5" s="1"/>
  <c r="D338" i="9" s="1"/>
  <c r="D374" i="4"/>
  <c r="D374" i="5" s="1"/>
  <c r="D374" i="9" s="1"/>
  <c r="O203" i="8"/>
  <c r="D203" i="14"/>
  <c r="D419" i="10"/>
  <c r="D493" i="8"/>
  <c r="G493" i="11"/>
  <c r="D196" i="10"/>
  <c r="D196" i="11"/>
  <c r="D223" i="11"/>
  <c r="D35" i="10"/>
  <c r="D479" i="4"/>
  <c r="D479" i="5" s="1"/>
  <c r="D479" i="9" s="1"/>
  <c r="D102" i="11"/>
  <c r="D34" i="10"/>
  <c r="D34" i="11"/>
  <c r="D50" i="4"/>
  <c r="D50" i="5" s="1"/>
  <c r="D50" i="9" s="1"/>
  <c r="D62" i="4"/>
  <c r="D62" i="5" s="1"/>
  <c r="D62" i="9" s="1"/>
  <c r="D82" i="4"/>
  <c r="D82" i="5" s="1"/>
  <c r="D82" i="9" s="1"/>
  <c r="D90" i="4"/>
  <c r="D90" i="5" s="1"/>
  <c r="D90" i="9" s="1"/>
  <c r="D90" i="11" s="1"/>
  <c r="D98" i="4"/>
  <c r="D98" i="5" s="1"/>
  <c r="D98" i="9" s="1"/>
  <c r="D110" i="4"/>
  <c r="D110" i="5" s="1"/>
  <c r="D110" i="9" s="1"/>
  <c r="D118" i="4"/>
  <c r="D118" i="5" s="1"/>
  <c r="D118" i="9" s="1"/>
  <c r="D142" i="4"/>
  <c r="D142" i="5" s="1"/>
  <c r="D142" i="9" s="1"/>
  <c r="D142" i="11" s="1"/>
  <c r="D150" i="4"/>
  <c r="D150" i="5" s="1"/>
  <c r="D150" i="9" s="1"/>
  <c r="D182" i="11"/>
  <c r="D198" i="4"/>
  <c r="D198" i="5" s="1"/>
  <c r="D198" i="9" s="1"/>
  <c r="D198" i="10" s="1"/>
  <c r="D218" i="4"/>
  <c r="D218" i="5" s="1"/>
  <c r="D218" i="9" s="1"/>
  <c r="D234" i="4"/>
  <c r="D234" i="5" s="1"/>
  <c r="D234" i="9" s="1"/>
  <c r="D246" i="4"/>
  <c r="D246" i="5" s="1"/>
  <c r="D246" i="9" s="1"/>
  <c r="D246" i="10" s="1"/>
  <c r="D258" i="4"/>
  <c r="D258" i="5" s="1"/>
  <c r="D258" i="9" s="1"/>
  <c r="D286" i="4"/>
  <c r="D286" i="5" s="1"/>
  <c r="D286" i="9" s="1"/>
  <c r="D286" i="11" s="1"/>
  <c r="D294" i="5"/>
  <c r="D294" i="9" s="1"/>
  <c r="D294" i="11" s="1"/>
  <c r="D298" i="4"/>
  <c r="D298" i="5" s="1"/>
  <c r="D298" i="9" s="1"/>
  <c r="D330" i="4"/>
  <c r="D330" i="5" s="1"/>
  <c r="D330" i="9" s="1"/>
  <c r="D346" i="4"/>
  <c r="D346" i="5" s="1"/>
  <c r="D346" i="9" s="1"/>
  <c r="D358" i="4"/>
  <c r="D358" i="5" s="1"/>
  <c r="D358" i="9" s="1"/>
  <c r="D358" i="11" s="1"/>
  <c r="D382" i="4"/>
  <c r="D382" i="5" s="1"/>
  <c r="D382" i="9" s="1"/>
  <c r="D398" i="4"/>
  <c r="D398" i="5" s="1"/>
  <c r="D398" i="9" s="1"/>
  <c r="D430" i="4"/>
  <c r="D430" i="5" s="1"/>
  <c r="D430" i="9" s="1"/>
  <c r="D458" i="4"/>
  <c r="D458" i="5" s="1"/>
  <c r="D458" i="9" s="1"/>
  <c r="D466" i="4"/>
  <c r="D466" i="5" s="1"/>
  <c r="D466" i="9" s="1"/>
  <c r="D466" i="11" s="1"/>
  <c r="D466" i="8" s="1"/>
  <c r="O466" i="8" s="1"/>
  <c r="D470" i="4"/>
  <c r="D470" i="5" s="1"/>
  <c r="D470" i="9" s="1"/>
  <c r="D478" i="4"/>
  <c r="D478" i="5" s="1"/>
  <c r="D478" i="9" s="1"/>
  <c r="D359" i="14"/>
  <c r="D332" i="11"/>
  <c r="D332" i="10"/>
  <c r="D499" i="10"/>
  <c r="D488" i="10"/>
  <c r="D488" i="11"/>
  <c r="D75" i="11"/>
  <c r="D376" i="10"/>
  <c r="D376" i="11"/>
  <c r="D263" i="10"/>
  <c r="D263" i="11"/>
  <c r="D324" i="4"/>
  <c r="D324" i="5" s="1"/>
  <c r="D324" i="9" s="1"/>
  <c r="D324" i="11" s="1"/>
  <c r="D421" i="4"/>
  <c r="D421" i="5" s="1"/>
  <c r="D421" i="9" s="1"/>
  <c r="D421" i="11" s="1"/>
  <c r="D477" i="4"/>
  <c r="D477" i="5" s="1"/>
  <c r="D477" i="9" s="1"/>
  <c r="D477" i="10" s="1"/>
  <c r="D476" i="10"/>
  <c r="D476" i="11"/>
  <c r="D476" i="8" s="1"/>
  <c r="D203" i="10"/>
  <c r="D84" i="10"/>
  <c r="D84" i="11"/>
  <c r="G84" i="11" s="1"/>
  <c r="G368" i="11"/>
  <c r="D368" i="8"/>
  <c r="O368" i="8" s="1"/>
  <c r="D304" i="11"/>
  <c r="D9" i="4"/>
  <c r="D9" i="5" s="1"/>
  <c r="D9" i="9" s="1"/>
  <c r="D9" i="11" s="1"/>
  <c r="G9" i="11" s="1"/>
  <c r="D87" i="4"/>
  <c r="D87" i="5" s="1"/>
  <c r="D87" i="9" s="1"/>
  <c r="D87" i="11" s="1"/>
  <c r="D168" i="4"/>
  <c r="D168" i="5" s="1"/>
  <c r="D168" i="9" s="1"/>
  <c r="D319" i="4"/>
  <c r="D319" i="5" s="1"/>
  <c r="D319" i="9" s="1"/>
  <c r="D8" i="4"/>
  <c r="D8" i="5" s="1"/>
  <c r="D8" i="9" s="1"/>
  <c r="D257" i="4"/>
  <c r="D257" i="5" s="1"/>
  <c r="D257" i="9" s="1"/>
  <c r="D257" i="10" s="1"/>
  <c r="D53" i="10"/>
  <c r="D53" i="11"/>
  <c r="D419" i="11"/>
  <c r="D419" i="8" s="1"/>
  <c r="D202" i="4"/>
  <c r="D202" i="5" s="1"/>
  <c r="D202" i="9" s="1"/>
  <c r="D202" i="10" s="1"/>
  <c r="O440" i="8"/>
  <c r="O12" i="8"/>
  <c r="G325" i="11"/>
  <c r="G12" i="11"/>
  <c r="G203" i="11"/>
  <c r="D54" i="11"/>
  <c r="D155" i="11"/>
  <c r="D176" i="10"/>
  <c r="D35" i="11"/>
  <c r="D344" i="10"/>
  <c r="D418" i="4"/>
  <c r="D291" i="4"/>
  <c r="D291" i="5" s="1"/>
  <c r="D291" i="9" s="1"/>
  <c r="D67" i="4"/>
  <c r="D67" i="5" s="1"/>
  <c r="D67" i="9" s="1"/>
  <c r="D166" i="4"/>
  <c r="D166" i="5" s="1"/>
  <c r="D166" i="9" s="1"/>
  <c r="D46" i="4"/>
  <c r="D46" i="5" s="1"/>
  <c r="D46" i="9" s="1"/>
  <c r="D188" i="11"/>
  <c r="D188" i="10"/>
  <c r="D199" i="4"/>
  <c r="D199" i="5" s="1"/>
  <c r="D199" i="9" s="1"/>
  <c r="D92" i="4"/>
  <c r="D92" i="5" s="1"/>
  <c r="D92" i="9" s="1"/>
  <c r="D124" i="4"/>
  <c r="D124" i="5" s="1"/>
  <c r="D124" i="9" s="1"/>
  <c r="D134" i="4"/>
  <c r="D134" i="5" s="1"/>
  <c r="D134" i="9" s="1"/>
  <c r="D157" i="4"/>
  <c r="D157" i="5" s="1"/>
  <c r="D157" i="9" s="1"/>
  <c r="D339" i="4"/>
  <c r="D339" i="5" s="1"/>
  <c r="D339" i="9" s="1"/>
  <c r="D339" i="10" s="1"/>
  <c r="D10" i="4"/>
  <c r="D10" i="5" s="1"/>
  <c r="D10" i="9" s="1"/>
  <c r="D10" i="11" s="1"/>
  <c r="G10" i="11" s="1"/>
  <c r="D18" i="4"/>
  <c r="D18" i="5" s="1"/>
  <c r="D18" i="9" s="1"/>
  <c r="D26" i="4"/>
  <c r="D26" i="5" s="1"/>
  <c r="D26" i="9" s="1"/>
  <c r="D30" i="4"/>
  <c r="D30" i="5" s="1"/>
  <c r="D30" i="9" s="1"/>
  <c r="D38" i="4"/>
  <c r="D70" i="4"/>
  <c r="D70" i="5" s="1"/>
  <c r="D70" i="9" s="1"/>
  <c r="D78" i="4"/>
  <c r="D78" i="5" s="1"/>
  <c r="D78" i="9" s="1"/>
  <c r="D86" i="4"/>
  <c r="D86" i="5" s="1"/>
  <c r="D86" i="9" s="1"/>
  <c r="D94" i="4"/>
  <c r="D94" i="5" s="1"/>
  <c r="D94" i="9" s="1"/>
  <c r="D106" i="4"/>
  <c r="D106" i="5" s="1"/>
  <c r="D106" i="9" s="1"/>
  <c r="D114" i="4"/>
  <c r="D114" i="5" s="1"/>
  <c r="D114" i="9" s="1"/>
  <c r="D130" i="4"/>
  <c r="D130" i="5" s="1"/>
  <c r="D130" i="9" s="1"/>
  <c r="D146" i="4"/>
  <c r="D146" i="5" s="1"/>
  <c r="D146" i="9" s="1"/>
  <c r="D162" i="4"/>
  <c r="D162" i="5" s="1"/>
  <c r="D162" i="9" s="1"/>
  <c r="D162" i="10" s="1"/>
  <c r="D194" i="4"/>
  <c r="D194" i="5" s="1"/>
  <c r="D194" i="9" s="1"/>
  <c r="D206" i="4"/>
  <c r="D206" i="5" s="1"/>
  <c r="D206" i="9" s="1"/>
  <c r="D230" i="4"/>
  <c r="D230" i="5" s="1"/>
  <c r="D230" i="9" s="1"/>
  <c r="D230" i="10" s="1"/>
  <c r="D242" i="4"/>
  <c r="D242" i="5" s="1"/>
  <c r="D242" i="9" s="1"/>
  <c r="D242" i="11" s="1"/>
  <c r="D266" i="4"/>
  <c r="D266" i="5" s="1"/>
  <c r="D266" i="9" s="1"/>
  <c r="D274" i="10"/>
  <c r="D282" i="4"/>
  <c r="D282" i="5" s="1"/>
  <c r="D282" i="9" s="1"/>
  <c r="D282" i="11" s="1"/>
  <c r="G282" i="11" s="1"/>
  <c r="D290" i="4"/>
  <c r="D290" i="5" s="1"/>
  <c r="D290" i="9" s="1"/>
  <c r="D302" i="10"/>
  <c r="D302" i="11"/>
  <c r="D318" i="4"/>
  <c r="D318" i="5" s="1"/>
  <c r="D318" i="9" s="1"/>
  <c r="D318" i="10" s="1"/>
  <c r="D322" i="4"/>
  <c r="D322" i="5" s="1"/>
  <c r="D322" i="9" s="1"/>
  <c r="D350" i="4"/>
  <c r="D350" i="5" s="1"/>
  <c r="D350" i="9" s="1"/>
  <c r="D354" i="4"/>
  <c r="D354" i="5" s="1"/>
  <c r="D354" i="9" s="1"/>
  <c r="D362" i="4"/>
  <c r="D362" i="5" s="1"/>
  <c r="D362" i="9" s="1"/>
  <c r="D378" i="4"/>
  <c r="D378" i="5" s="1"/>
  <c r="D378" i="9" s="1"/>
  <c r="D386" i="4"/>
  <c r="D386" i="5" s="1"/>
  <c r="D386" i="9" s="1"/>
  <c r="D386" i="10" s="1"/>
  <c r="D402" i="4"/>
  <c r="D402" i="5" s="1"/>
  <c r="D402" i="9" s="1"/>
  <c r="D410" i="4"/>
  <c r="D414" i="4"/>
  <c r="D414" i="5" s="1"/>
  <c r="D414" i="9" s="1"/>
  <c r="D422" i="4"/>
  <c r="D422" i="5" s="1"/>
  <c r="D422" i="9" s="1"/>
  <c r="D426" i="4"/>
  <c r="D426" i="5" s="1"/>
  <c r="D426" i="9" s="1"/>
  <c r="D434" i="4"/>
  <c r="D434" i="5" s="1"/>
  <c r="D434" i="9" s="1"/>
  <c r="D442" i="4"/>
  <c r="D442" i="5" s="1"/>
  <c r="D442" i="9" s="1"/>
  <c r="D442" i="10" s="1"/>
  <c r="D454" i="4"/>
  <c r="D454" i="5" s="1"/>
  <c r="D454" i="9" s="1"/>
  <c r="D462" i="4"/>
  <c r="D462" i="5" s="1"/>
  <c r="D462" i="9" s="1"/>
  <c r="D474" i="4"/>
  <c r="D474" i="5" s="1"/>
  <c r="D474" i="9" s="1"/>
  <c r="D486" i="4"/>
  <c r="D486" i="5" s="1"/>
  <c r="D486" i="9" s="1"/>
  <c r="D490" i="4"/>
  <c r="D490" i="5" s="1"/>
  <c r="D490" i="9" s="1"/>
  <c r="D498" i="4"/>
  <c r="D498" i="5" s="1"/>
  <c r="D498" i="9" s="1"/>
  <c r="D498" i="11" s="1"/>
  <c r="D498" i="8" s="1"/>
  <c r="D480" i="10"/>
  <c r="D480" i="11"/>
  <c r="D480" i="8" s="1"/>
  <c r="D309" i="10"/>
  <c r="D309" i="11"/>
  <c r="D140" i="11"/>
  <c r="D140" i="10"/>
  <c r="D184" i="11"/>
  <c r="D184" i="10"/>
  <c r="D63" i="11"/>
  <c r="D208" i="4"/>
  <c r="D208" i="5" s="1"/>
  <c r="D208" i="9" s="1"/>
  <c r="D201" i="4"/>
  <c r="D201" i="5" s="1"/>
  <c r="D201" i="9" s="1"/>
  <c r="D228" i="4"/>
  <c r="D228" i="5" s="1"/>
  <c r="D228" i="9" s="1"/>
  <c r="D277" i="4"/>
  <c r="D277" i="5" s="1"/>
  <c r="D277" i="9" s="1"/>
  <c r="D337" i="4"/>
  <c r="D337" i="5" s="1"/>
  <c r="D337" i="9" s="1"/>
  <c r="D337" i="10" s="1"/>
  <c r="D413" i="4"/>
  <c r="D413" i="5" s="1"/>
  <c r="D413" i="9" s="1"/>
  <c r="D413" i="11" s="1"/>
  <c r="D485" i="4"/>
  <c r="D485" i="5" s="1"/>
  <c r="D485" i="9" s="1"/>
  <c r="D93" i="8"/>
  <c r="G93" i="11"/>
  <c r="D451" i="10"/>
  <c r="D115" i="10"/>
  <c r="D115" i="11"/>
  <c r="D272" i="10"/>
  <c r="D457" i="11"/>
  <c r="D457" i="10"/>
  <c r="D328" i="11"/>
  <c r="D328" i="10"/>
  <c r="D43" i="4"/>
  <c r="D43" i="5" s="1"/>
  <c r="D43" i="9" s="1"/>
  <c r="D256" i="4"/>
  <c r="D256" i="5" s="1"/>
  <c r="D256" i="9" s="1"/>
  <c r="D256" i="11" s="1"/>
  <c r="D256" i="8" s="1"/>
  <c r="D209" i="4"/>
  <c r="D209" i="5" s="1"/>
  <c r="D209" i="9" s="1"/>
  <c r="D227" i="4"/>
  <c r="D227" i="5" s="1"/>
  <c r="D227" i="9" s="1"/>
  <c r="D289" i="4"/>
  <c r="D289" i="5" s="1"/>
  <c r="D289" i="9" s="1"/>
  <c r="D289" i="10" s="1"/>
  <c r="D420" i="4"/>
  <c r="D420" i="5" s="1"/>
  <c r="D420" i="9" s="1"/>
  <c r="D420" i="11" s="1"/>
  <c r="D428" i="4"/>
  <c r="D428" i="5" s="1"/>
  <c r="D428" i="9" s="1"/>
  <c r="D428" i="10" s="1"/>
  <c r="D484" i="4"/>
  <c r="D484" i="5" s="1"/>
  <c r="D484" i="9" s="1"/>
  <c r="D492" i="4"/>
  <c r="D492" i="5" s="1"/>
  <c r="D492" i="9" s="1"/>
  <c r="D503" i="10"/>
  <c r="D503" i="11"/>
  <c r="D303" i="14"/>
  <c r="D210" i="4"/>
  <c r="D210" i="5" s="1"/>
  <c r="D210" i="9" s="1"/>
  <c r="O344" i="8"/>
  <c r="D285" i="8"/>
  <c r="D102" i="10"/>
  <c r="D125" i="11"/>
  <c r="G125" i="11" s="1"/>
  <c r="D131" i="11"/>
  <c r="D223" i="10"/>
  <c r="D274" i="11"/>
  <c r="D274" i="8" s="1"/>
  <c r="D182" i="10"/>
  <c r="D499" i="11"/>
  <c r="D325" i="10"/>
  <c r="D270" i="4"/>
  <c r="D270" i="5" s="1"/>
  <c r="D270" i="9" s="1"/>
  <c r="D270" i="10" s="1"/>
  <c r="D502" i="4"/>
  <c r="D502" i="5" s="1"/>
  <c r="D502" i="9" s="1"/>
  <c r="D502" i="11" s="1"/>
  <c r="D154" i="4"/>
  <c r="D154" i="5" s="1"/>
  <c r="D154" i="9" s="1"/>
  <c r="D174" i="4"/>
  <c r="D174" i="5" s="1"/>
  <c r="D174" i="9" s="1"/>
  <c r="D74" i="4"/>
  <c r="D74" i="5" s="1"/>
  <c r="D74" i="9" s="1"/>
  <c r="L278" i="4"/>
  <c r="L325" i="4"/>
  <c r="D494" i="4"/>
  <c r="D494" i="5" s="1"/>
  <c r="D494" i="9" s="1"/>
  <c r="L274" i="4"/>
  <c r="L254" i="4"/>
  <c r="D496" i="10"/>
  <c r="D496" i="11"/>
  <c r="D81" i="10"/>
  <c r="D81" i="11"/>
  <c r="D327" i="11"/>
  <c r="D247" i="10"/>
  <c r="D160" i="4"/>
  <c r="D160" i="5" s="1"/>
  <c r="D160" i="9" s="1"/>
  <c r="D160" i="10" s="1"/>
  <c r="D28" i="4"/>
  <c r="D28" i="5" s="1"/>
  <c r="D28" i="9" s="1"/>
  <c r="D489" i="11"/>
  <c r="D489" i="8" s="1"/>
  <c r="D191" i="4"/>
  <c r="D191" i="5" s="1"/>
  <c r="D191" i="9" s="1"/>
  <c r="D239" i="4"/>
  <c r="D239" i="5" s="1"/>
  <c r="D239" i="9" s="1"/>
  <c r="D415" i="4"/>
  <c r="D415" i="5" s="1"/>
  <c r="D415" i="9" s="1"/>
  <c r="D481" i="4"/>
  <c r="D481" i="5" s="1"/>
  <c r="D481" i="9" s="1"/>
  <c r="D109" i="4"/>
  <c r="D109" i="5" s="1"/>
  <c r="D109" i="9" s="1"/>
  <c r="D137" i="4"/>
  <c r="D137" i="5" s="1"/>
  <c r="D137" i="9" s="1"/>
  <c r="D189" i="4"/>
  <c r="D189" i="5" s="1"/>
  <c r="D189" i="9" s="1"/>
  <c r="D164" i="4"/>
  <c r="D164" i="5" s="1"/>
  <c r="D164" i="9" s="1"/>
  <c r="D396" i="4"/>
  <c r="D396" i="5" s="1"/>
  <c r="D396" i="9" s="1"/>
  <c r="D396" i="10" s="1"/>
  <c r="D452" i="4"/>
  <c r="D452" i="5" s="1"/>
  <c r="D452" i="9" s="1"/>
  <c r="D452" i="11" s="1"/>
  <c r="D460" i="4"/>
  <c r="D460" i="5" s="1"/>
  <c r="D460" i="9" s="1"/>
  <c r="D460" i="11" s="1"/>
  <c r="D472" i="4"/>
  <c r="D472" i="5" s="1"/>
  <c r="D472" i="9" s="1"/>
  <c r="D472" i="10" s="1"/>
  <c r="D432" i="10"/>
  <c r="D61" i="11"/>
  <c r="D61" i="10"/>
  <c r="D144" i="10"/>
  <c r="D143" i="4"/>
  <c r="D143" i="5" s="1"/>
  <c r="D143" i="9" s="1"/>
  <c r="D216" i="4"/>
  <c r="D216" i="5" s="1"/>
  <c r="D216" i="9" s="1"/>
  <c r="D425" i="4"/>
  <c r="D425" i="5" s="1"/>
  <c r="D425" i="9" s="1"/>
  <c r="D399" i="4"/>
  <c r="D399" i="5" s="1"/>
  <c r="D399" i="9" s="1"/>
  <c r="D181" i="4"/>
  <c r="D181" i="5" s="1"/>
  <c r="D181" i="9" s="1"/>
  <c r="D91" i="4"/>
  <c r="D91" i="5" s="1"/>
  <c r="D91" i="9" s="1"/>
  <c r="D123" i="4"/>
  <c r="D123" i="5" s="1"/>
  <c r="D123" i="9" s="1"/>
  <c r="D165" i="4"/>
  <c r="D165" i="5" s="1"/>
  <c r="D165" i="9" s="1"/>
  <c r="D381" i="4"/>
  <c r="D381" i="5" s="1"/>
  <c r="D381" i="9" s="1"/>
  <c r="D389" i="4"/>
  <c r="D389" i="5" s="1"/>
  <c r="D389" i="9" s="1"/>
  <c r="D389" i="10" s="1"/>
  <c r="D445" i="4"/>
  <c r="D445" i="5" s="1"/>
  <c r="D445" i="9" s="1"/>
  <c r="D445" i="11" s="1"/>
  <c r="D445" i="8" s="1"/>
  <c r="O445" i="8" s="1"/>
  <c r="D27" i="4"/>
  <c r="D27" i="5" s="1"/>
  <c r="D27" i="9" s="1"/>
  <c r="D343" i="4"/>
  <c r="D343" i="5" s="1"/>
  <c r="D343" i="9" s="1"/>
  <c r="D343" i="11" s="1"/>
  <c r="D433" i="4"/>
  <c r="D433" i="5" s="1"/>
  <c r="D433" i="9" s="1"/>
  <c r="D65" i="4"/>
  <c r="D65" i="5" s="1"/>
  <c r="D65" i="9" s="1"/>
  <c r="D73" i="4"/>
  <c r="D73" i="5" s="1"/>
  <c r="D73" i="9" s="1"/>
  <c r="D149" i="4"/>
  <c r="D149" i="5" s="1"/>
  <c r="D149" i="9" s="1"/>
  <c r="D55" i="11"/>
  <c r="D55" i="8" s="1"/>
  <c r="D5" i="4"/>
  <c r="D117" i="4"/>
  <c r="D117" i="5" s="1"/>
  <c r="D117" i="9" s="1"/>
  <c r="D117" i="10" s="1"/>
  <c r="D225" i="4"/>
  <c r="D225" i="5" s="1"/>
  <c r="D225" i="9" s="1"/>
  <c r="D225" i="11" s="1"/>
  <c r="D237" i="4"/>
  <c r="D237" i="5" s="1"/>
  <c r="D237" i="9" s="1"/>
  <c r="D237" i="10" s="1"/>
  <c r="D96" i="4"/>
  <c r="D96" i="5" s="1"/>
  <c r="D96" i="9" s="1"/>
  <c r="D151" i="4"/>
  <c r="D151" i="5" s="1"/>
  <c r="D151" i="9" s="1"/>
  <c r="D407" i="4"/>
  <c r="D407" i="5" s="1"/>
  <c r="D407" i="9" s="1"/>
  <c r="D407" i="10" s="1"/>
  <c r="D60" i="4"/>
  <c r="D60" i="5" s="1"/>
  <c r="D60" i="9" s="1"/>
  <c r="D77" i="4"/>
  <c r="D77" i="5" s="1"/>
  <c r="D77" i="9" s="1"/>
  <c r="D85" i="4"/>
  <c r="D85" i="5" s="1"/>
  <c r="D85" i="9" s="1"/>
  <c r="D129" i="4"/>
  <c r="D129" i="5" s="1"/>
  <c r="D129" i="9" s="1"/>
  <c r="L33" i="4"/>
  <c r="L41" i="4"/>
  <c r="L182" i="4"/>
  <c r="N432" i="8"/>
  <c r="C432" i="14"/>
  <c r="C160" i="10"/>
  <c r="C160" i="11"/>
  <c r="C160" i="8" s="1"/>
  <c r="C19" i="4"/>
  <c r="C19" i="5" s="1"/>
  <c r="C19" i="9" s="1"/>
  <c r="C95" i="10"/>
  <c r="C95" i="11"/>
  <c r="C95" i="8" s="1"/>
  <c r="C119" i="4"/>
  <c r="C119" i="5" s="1"/>
  <c r="C119" i="9" s="1"/>
  <c r="C119" i="10" s="1"/>
  <c r="C247" i="4"/>
  <c r="C247" i="5" s="1"/>
  <c r="C247" i="9" s="1"/>
  <c r="C251" i="4"/>
  <c r="C251" i="5" s="1"/>
  <c r="C251" i="9" s="1"/>
  <c r="C343" i="10"/>
  <c r="C343" i="11"/>
  <c r="C343" i="8" s="1"/>
  <c r="C343" i="14" s="1"/>
  <c r="C359" i="4"/>
  <c r="C359" i="5" s="1"/>
  <c r="C359" i="9" s="1"/>
  <c r="C359" i="10" s="1"/>
  <c r="C443" i="4"/>
  <c r="C443" i="5" s="1"/>
  <c r="C443" i="9" s="1"/>
  <c r="C443" i="11" s="1"/>
  <c r="C443" i="8" s="1"/>
  <c r="C14" i="4"/>
  <c r="C14" i="5" s="1"/>
  <c r="C14" i="9" s="1"/>
  <c r="C242" i="4"/>
  <c r="C242" i="5" s="1"/>
  <c r="C242" i="9" s="1"/>
  <c r="C250" i="4"/>
  <c r="C250" i="5" s="1"/>
  <c r="C250" i="9" s="1"/>
  <c r="C318" i="4"/>
  <c r="C318" i="5" s="1"/>
  <c r="C318" i="9" s="1"/>
  <c r="C322" i="4"/>
  <c r="C322" i="5" s="1"/>
  <c r="C322" i="9" s="1"/>
  <c r="C362" i="4"/>
  <c r="C362" i="5" s="1"/>
  <c r="C362" i="9" s="1"/>
  <c r="C450" i="14"/>
  <c r="N450" i="8"/>
  <c r="N494" i="8"/>
  <c r="C494" i="14"/>
  <c r="C283" i="11"/>
  <c r="C283" i="8" s="1"/>
  <c r="C283" i="10"/>
  <c r="C191" i="14"/>
  <c r="N191" i="8"/>
  <c r="N461" i="8"/>
  <c r="C461" i="14"/>
  <c r="C425" i="14"/>
  <c r="N425" i="8"/>
  <c r="C317" i="11"/>
  <c r="C317" i="8" s="1"/>
  <c r="C317" i="10"/>
  <c r="C252" i="10"/>
  <c r="C252" i="11"/>
  <c r="C252" i="8" s="1"/>
  <c r="C245" i="10"/>
  <c r="C245" i="11"/>
  <c r="C245" i="8" s="1"/>
  <c r="C241" i="10"/>
  <c r="C241" i="11"/>
  <c r="C241" i="8" s="1"/>
  <c r="C102" i="14"/>
  <c r="N102" i="8"/>
  <c r="C48" i="14"/>
  <c r="N48" i="8"/>
  <c r="C64" i="14"/>
  <c r="N64" i="8"/>
  <c r="C399" i="14"/>
  <c r="N149" i="8"/>
  <c r="C149" i="14"/>
  <c r="C357" i="11"/>
  <c r="C357" i="8" s="1"/>
  <c r="C357" i="10"/>
  <c r="C244" i="11"/>
  <c r="C244" i="8" s="1"/>
  <c r="C244" i="10"/>
  <c r="N224" i="8"/>
  <c r="C224" i="14"/>
  <c r="C35" i="11"/>
  <c r="C35" i="8" s="1"/>
  <c r="C35" i="10"/>
  <c r="C51" i="11"/>
  <c r="C51" i="8" s="1"/>
  <c r="C51" i="10"/>
  <c r="C63" i="4"/>
  <c r="C63" i="5" s="1"/>
  <c r="C63" i="9" s="1"/>
  <c r="C67" i="4"/>
  <c r="C67" i="5" s="1"/>
  <c r="C67" i="9" s="1"/>
  <c r="C115" i="4"/>
  <c r="C115" i="5" s="1"/>
  <c r="C115" i="9" s="1"/>
  <c r="C183" i="4"/>
  <c r="C183" i="5" s="1"/>
  <c r="C183" i="9" s="1"/>
  <c r="C183" i="11" s="1"/>
  <c r="C183" i="8" s="1"/>
  <c r="C183" i="14" s="1"/>
  <c r="C239" i="4"/>
  <c r="C239" i="5" s="1"/>
  <c r="C239" i="9" s="1"/>
  <c r="C307" i="4"/>
  <c r="C307" i="5" s="1"/>
  <c r="C307" i="9" s="1"/>
  <c r="C307" i="10" s="1"/>
  <c r="C331" i="4"/>
  <c r="C331" i="5" s="1"/>
  <c r="C331" i="9" s="1"/>
  <c r="C339" i="10"/>
  <c r="C339" i="11"/>
  <c r="C339" i="8" s="1"/>
  <c r="C363" i="4"/>
  <c r="C363" i="5" s="1"/>
  <c r="C363" i="9" s="1"/>
  <c r="C411" i="4"/>
  <c r="C411" i="5" s="1"/>
  <c r="C411" i="9" s="1"/>
  <c r="C411" i="10" s="1"/>
  <c r="C447" i="4"/>
  <c r="C447" i="5" s="1"/>
  <c r="C447" i="9" s="1"/>
  <c r="C447" i="10" s="1"/>
  <c r="C467" i="4"/>
  <c r="C467" i="5" s="1"/>
  <c r="C467" i="9" s="1"/>
  <c r="C396" i="14"/>
  <c r="N396" i="8"/>
  <c r="C157" i="11"/>
  <c r="C157" i="8" s="1"/>
  <c r="C157" i="10"/>
  <c r="C154" i="4"/>
  <c r="C154" i="5" s="1"/>
  <c r="C154" i="9" s="1"/>
  <c r="C154" i="10" s="1"/>
  <c r="C186" i="4"/>
  <c r="C186" i="5" s="1"/>
  <c r="C186" i="9" s="1"/>
  <c r="C202" i="4"/>
  <c r="C202" i="5" s="1"/>
  <c r="C202" i="9" s="1"/>
  <c r="C254" i="4"/>
  <c r="C254" i="5" s="1"/>
  <c r="C254" i="9" s="1"/>
  <c r="C326" i="4"/>
  <c r="C326" i="5" s="1"/>
  <c r="C326" i="9" s="1"/>
  <c r="C358" i="4"/>
  <c r="C358" i="5" s="1"/>
  <c r="C358" i="9" s="1"/>
  <c r="C454" i="11"/>
  <c r="C454" i="8" s="1"/>
  <c r="N454" i="8" s="1"/>
  <c r="C454" i="10"/>
  <c r="C486" i="4"/>
  <c r="C486" i="5" s="1"/>
  <c r="C486" i="9" s="1"/>
  <c r="C486" i="11" s="1"/>
  <c r="C486" i="8" s="1"/>
  <c r="N486" i="8" s="1"/>
  <c r="C490" i="4"/>
  <c r="C490" i="5" s="1"/>
  <c r="C490" i="9" s="1"/>
  <c r="C490" i="11" s="1"/>
  <c r="C490" i="8" s="1"/>
  <c r="C498" i="4"/>
  <c r="C498" i="5" s="1"/>
  <c r="C498" i="9" s="1"/>
  <c r="C498" i="10" s="1"/>
  <c r="C276" i="14"/>
  <c r="N276" i="8"/>
  <c r="C410" i="11"/>
  <c r="C410" i="8" s="1"/>
  <c r="C410" i="10"/>
  <c r="C268" i="11"/>
  <c r="C268" i="8" s="1"/>
  <c r="C268" i="10"/>
  <c r="C161" i="10"/>
  <c r="C161" i="11"/>
  <c r="C161" i="8" s="1"/>
  <c r="N364" i="8"/>
  <c r="C483" i="11"/>
  <c r="C483" i="8" s="1"/>
  <c r="C285" i="11"/>
  <c r="C285" i="8" s="1"/>
  <c r="C285" i="10"/>
  <c r="C7" i="4"/>
  <c r="C7" i="5" s="1"/>
  <c r="C7" i="9" s="1"/>
  <c r="C90" i="4"/>
  <c r="C90" i="5" s="1"/>
  <c r="C90" i="9" s="1"/>
  <c r="C105" i="4"/>
  <c r="C105" i="5" s="1"/>
  <c r="C105" i="9" s="1"/>
  <c r="C272" i="4"/>
  <c r="C272" i="5" s="1"/>
  <c r="C272" i="9" s="1"/>
  <c r="C272" i="11" s="1"/>
  <c r="C272" i="8" s="1"/>
  <c r="C274" i="4"/>
  <c r="C274" i="5" s="1"/>
  <c r="C274" i="9" s="1"/>
  <c r="C274" i="11" s="1"/>
  <c r="C274" i="8" s="1"/>
  <c r="C59" i="4"/>
  <c r="C59" i="5" s="1"/>
  <c r="C59" i="9" s="1"/>
  <c r="C87" i="4"/>
  <c r="C87" i="5" s="1"/>
  <c r="C87" i="9" s="1"/>
  <c r="C127" i="4"/>
  <c r="C127" i="5" s="1"/>
  <c r="C127" i="9" s="1"/>
  <c r="C131" i="4"/>
  <c r="C131" i="5" s="1"/>
  <c r="C131" i="9" s="1"/>
  <c r="C139" i="4"/>
  <c r="C139" i="5" s="1"/>
  <c r="C139" i="9" s="1"/>
  <c r="C211" i="4"/>
  <c r="C211" i="5" s="1"/>
  <c r="C211" i="9" s="1"/>
  <c r="C211" i="11" s="1"/>
  <c r="C211" i="8" s="1"/>
  <c r="C211" i="14" s="1"/>
  <c r="C235" i="4"/>
  <c r="C235" i="5" s="1"/>
  <c r="C235" i="9" s="1"/>
  <c r="C235" i="10" s="1"/>
  <c r="J259" i="3"/>
  <c r="C259" i="4"/>
  <c r="C259" i="5" s="1"/>
  <c r="C259" i="9" s="1"/>
  <c r="C263" i="4"/>
  <c r="C263" i="5" s="1"/>
  <c r="C263" i="9" s="1"/>
  <c r="C271" i="4"/>
  <c r="C271" i="5" s="1"/>
  <c r="C271" i="9" s="1"/>
  <c r="C271" i="10" s="1"/>
  <c r="C347" i="4"/>
  <c r="C347" i="5" s="1"/>
  <c r="C347" i="9" s="1"/>
  <c r="J355" i="3"/>
  <c r="C355" i="4"/>
  <c r="C355" i="5" s="1"/>
  <c r="C355" i="9" s="1"/>
  <c r="C355" i="10" s="1"/>
  <c r="C415" i="4"/>
  <c r="C415" i="5" s="1"/>
  <c r="C415" i="9" s="1"/>
  <c r="C415" i="11" s="1"/>
  <c r="C415" i="8" s="1"/>
  <c r="C487" i="4"/>
  <c r="C487" i="5" s="1"/>
  <c r="C487" i="9" s="1"/>
  <c r="C487" i="10" s="1"/>
  <c r="C481" i="10"/>
  <c r="C457" i="11"/>
  <c r="C457" i="8" s="1"/>
  <c r="C457" i="10"/>
  <c r="C125" i="4"/>
  <c r="C125" i="5" s="1"/>
  <c r="C125" i="9" s="1"/>
  <c r="C110" i="4"/>
  <c r="C110" i="5" s="1"/>
  <c r="C110" i="9" s="1"/>
  <c r="C237" i="10"/>
  <c r="J277" i="3"/>
  <c r="C277" i="4"/>
  <c r="C277" i="5" s="1"/>
  <c r="C277" i="9" s="1"/>
  <c r="C277" i="11" s="1"/>
  <c r="C277" i="8" s="1"/>
  <c r="J397" i="3"/>
  <c r="C397" i="4"/>
  <c r="C397" i="5" s="1"/>
  <c r="C397" i="9" s="1"/>
  <c r="C26" i="4"/>
  <c r="C26" i="5" s="1"/>
  <c r="C26" i="9" s="1"/>
  <c r="C50" i="4"/>
  <c r="C50" i="5" s="1"/>
  <c r="C50" i="9" s="1"/>
  <c r="C78" i="4"/>
  <c r="C78" i="5" s="1"/>
  <c r="C78" i="9" s="1"/>
  <c r="C86" i="4"/>
  <c r="C86" i="5" s="1"/>
  <c r="C86" i="9" s="1"/>
  <c r="C98" i="4"/>
  <c r="C98" i="5" s="1"/>
  <c r="C98" i="9" s="1"/>
  <c r="C98" i="10" s="1"/>
  <c r="C122" i="4"/>
  <c r="C122" i="5" s="1"/>
  <c r="C122" i="9" s="1"/>
  <c r="C122" i="10" s="1"/>
  <c r="C138" i="4"/>
  <c r="C138" i="5" s="1"/>
  <c r="C138" i="9" s="1"/>
  <c r="C170" i="4"/>
  <c r="C170" i="5" s="1"/>
  <c r="C170" i="9" s="1"/>
  <c r="C178" i="11"/>
  <c r="C178" i="8" s="1"/>
  <c r="N178" i="8" s="1"/>
  <c r="C178" i="10"/>
  <c r="C190" i="11"/>
  <c r="C190" i="8" s="1"/>
  <c r="C190" i="10"/>
  <c r="C198" i="10"/>
  <c r="C206" i="4"/>
  <c r="C206" i="5" s="1"/>
  <c r="C206" i="9" s="1"/>
  <c r="C214" i="4"/>
  <c r="C214" i="5" s="1"/>
  <c r="C214" i="9" s="1"/>
  <c r="C262" i="4"/>
  <c r="C262" i="5" s="1"/>
  <c r="C262" i="9" s="1"/>
  <c r="C314" i="4"/>
  <c r="C314" i="5" s="1"/>
  <c r="C314" i="9" s="1"/>
  <c r="C24" i="4"/>
  <c r="C24" i="5" s="1"/>
  <c r="C24" i="9" s="1"/>
  <c r="J197" i="3"/>
  <c r="J493" i="3"/>
  <c r="N181" i="8"/>
  <c r="C83" i="10"/>
  <c r="C146" i="11"/>
  <c r="C146" i="8" s="1"/>
  <c r="C146" i="14" s="1"/>
  <c r="C92" i="11"/>
  <c r="C92" i="8" s="1"/>
  <c r="C152" i="10"/>
  <c r="C165" i="11"/>
  <c r="C165" i="8" s="1"/>
  <c r="C260" i="11"/>
  <c r="C260" i="8" s="1"/>
  <c r="C260" i="14" s="1"/>
  <c r="C265" i="11"/>
  <c r="C265" i="8" s="1"/>
  <c r="C291" i="4"/>
  <c r="C291" i="5" s="1"/>
  <c r="C291" i="9" s="1"/>
  <c r="C291" i="11" s="1"/>
  <c r="C291" i="8" s="1"/>
  <c r="C231" i="4"/>
  <c r="C231" i="5" s="1"/>
  <c r="C231" i="9" s="1"/>
  <c r="C219" i="4"/>
  <c r="C219" i="5" s="1"/>
  <c r="C219" i="9" s="1"/>
  <c r="C219" i="11" s="1"/>
  <c r="C219" i="8" s="1"/>
  <c r="C75" i="4"/>
  <c r="C75" i="5" s="1"/>
  <c r="C75" i="9" s="1"/>
  <c r="J7" i="3"/>
  <c r="J353" i="3"/>
  <c r="J27" i="3"/>
  <c r="C236" i="14"/>
  <c r="N216" i="8"/>
  <c r="N182" i="8"/>
  <c r="C354" i="14"/>
  <c r="C207" i="14"/>
  <c r="C187" i="14"/>
  <c r="C175" i="14"/>
  <c r="N345" i="8"/>
  <c r="N132" i="8"/>
  <c r="C27" i="14"/>
  <c r="C83" i="11"/>
  <c r="C83" i="8" s="1"/>
  <c r="C83" i="14" s="1"/>
  <c r="C84" i="10"/>
  <c r="C103" i="11"/>
  <c r="C103" i="8" s="1"/>
  <c r="N103" i="8" s="1"/>
  <c r="C30" i="11"/>
  <c r="C30" i="8" s="1"/>
  <c r="C46" i="10"/>
  <c r="C48" i="10"/>
  <c r="C152" i="11"/>
  <c r="C152" i="8" s="1"/>
  <c r="C253" i="11"/>
  <c r="C253" i="8" s="1"/>
  <c r="C264" i="10"/>
  <c r="C341" i="11"/>
  <c r="C341" i="8" s="1"/>
  <c r="C368" i="11"/>
  <c r="C368" i="8" s="1"/>
  <c r="C396" i="10"/>
  <c r="C182" i="10"/>
  <c r="C229" i="4"/>
  <c r="C229" i="5" s="1"/>
  <c r="C229" i="9" s="1"/>
  <c r="C227" i="4"/>
  <c r="C227" i="5" s="1"/>
  <c r="C227" i="9" s="1"/>
  <c r="C227" i="10" s="1"/>
  <c r="C201" i="4"/>
  <c r="C201" i="5" s="1"/>
  <c r="C201" i="9" s="1"/>
  <c r="C201" i="11" s="1"/>
  <c r="C201" i="8" s="1"/>
  <c r="C195" i="4"/>
  <c r="C195" i="5" s="1"/>
  <c r="C195" i="9" s="1"/>
  <c r="C195" i="11" s="1"/>
  <c r="C195" i="8" s="1"/>
  <c r="C195" i="14" s="1"/>
  <c r="C422" i="4"/>
  <c r="C422" i="5" s="1"/>
  <c r="C422" i="9" s="1"/>
  <c r="C414" i="4"/>
  <c r="C414" i="5" s="1"/>
  <c r="C414" i="9" s="1"/>
  <c r="C376" i="4"/>
  <c r="C376" i="5" s="1"/>
  <c r="C376" i="9" s="1"/>
  <c r="C371" i="4"/>
  <c r="C371" i="5" s="1"/>
  <c r="C371" i="9" s="1"/>
  <c r="C353" i="4"/>
  <c r="C353" i="5" s="1"/>
  <c r="C353" i="9" s="1"/>
  <c r="C350" i="4"/>
  <c r="C350" i="5" s="1"/>
  <c r="C350" i="9" s="1"/>
  <c r="C338" i="4"/>
  <c r="C338" i="5" s="1"/>
  <c r="C338" i="9" s="1"/>
  <c r="C334" i="4"/>
  <c r="C334" i="5" s="1"/>
  <c r="C334" i="9" s="1"/>
  <c r="C334" i="10" s="1"/>
  <c r="C38" i="4"/>
  <c r="C38" i="5" s="1"/>
  <c r="C38" i="9" s="1"/>
  <c r="C79" i="4"/>
  <c r="C79" i="5" s="1"/>
  <c r="C79" i="9" s="1"/>
  <c r="C79" i="11" s="1"/>
  <c r="C79" i="8" s="1"/>
  <c r="C79" i="14" s="1"/>
  <c r="C72" i="4"/>
  <c r="C72" i="5" s="1"/>
  <c r="C72" i="9" s="1"/>
  <c r="C72" i="11" s="1"/>
  <c r="C72" i="8" s="1"/>
  <c r="C22" i="4"/>
  <c r="C22" i="5" s="1"/>
  <c r="C22" i="9" s="1"/>
  <c r="C18" i="4"/>
  <c r="C18" i="5" s="1"/>
  <c r="C18" i="9" s="1"/>
  <c r="J89" i="3"/>
  <c r="C491" i="11"/>
  <c r="C491" i="8" s="1"/>
  <c r="C491" i="14" s="1"/>
  <c r="C491" i="10"/>
  <c r="C41" i="11"/>
  <c r="C41" i="8" s="1"/>
  <c r="N41" i="8" s="1"/>
  <c r="C54" i="4"/>
  <c r="C54" i="5" s="1"/>
  <c r="C54" i="9" s="1"/>
  <c r="C54" i="11" s="1"/>
  <c r="C54" i="8" s="1"/>
  <c r="C158" i="4"/>
  <c r="C158" i="5" s="1"/>
  <c r="C158" i="9" s="1"/>
  <c r="C20" i="4"/>
  <c r="C20" i="5" s="1"/>
  <c r="C20" i="9" s="1"/>
  <c r="C313" i="4"/>
  <c r="C313" i="5" s="1"/>
  <c r="C313" i="9" s="1"/>
  <c r="C439" i="10"/>
  <c r="C476" i="4"/>
  <c r="C476" i="5" s="1"/>
  <c r="C476" i="9" s="1"/>
  <c r="C476" i="11" s="1"/>
  <c r="C476" i="8" s="1"/>
  <c r="C444" i="4"/>
  <c r="C444" i="5" s="1"/>
  <c r="C444" i="9" s="1"/>
  <c r="C444" i="11" s="1"/>
  <c r="C444" i="8" s="1"/>
  <c r="C15" i="4"/>
  <c r="C15" i="5" s="1"/>
  <c r="C15" i="9" s="1"/>
  <c r="C23" i="4"/>
  <c r="C23" i="5" s="1"/>
  <c r="C23" i="9" s="1"/>
  <c r="C47" i="4"/>
  <c r="C47" i="5" s="1"/>
  <c r="C47" i="9" s="1"/>
  <c r="C71" i="4"/>
  <c r="C71" i="5" s="1"/>
  <c r="C71" i="9" s="1"/>
  <c r="C91" i="4"/>
  <c r="C91" i="5" s="1"/>
  <c r="C91" i="9" s="1"/>
  <c r="C91" i="10" s="1"/>
  <c r="C135" i="4"/>
  <c r="C135" i="5" s="1"/>
  <c r="C135" i="9" s="1"/>
  <c r="C151" i="4"/>
  <c r="C151" i="5" s="1"/>
  <c r="C151" i="9" s="1"/>
  <c r="C159" i="4"/>
  <c r="C159" i="5" s="1"/>
  <c r="C159" i="9" s="1"/>
  <c r="C267" i="4"/>
  <c r="C267" i="5" s="1"/>
  <c r="C267" i="9" s="1"/>
  <c r="J275" i="3"/>
  <c r="C275" i="4"/>
  <c r="C275" i="5" s="1"/>
  <c r="C275" i="9" s="1"/>
  <c r="C275" i="10" s="1"/>
  <c r="C379" i="4"/>
  <c r="C379" i="5" s="1"/>
  <c r="C379" i="9" s="1"/>
  <c r="C395" i="4"/>
  <c r="C395" i="5" s="1"/>
  <c r="C395" i="9" s="1"/>
  <c r="J395" i="3"/>
  <c r="C403" i="4"/>
  <c r="C403" i="5" s="1"/>
  <c r="C403" i="9" s="1"/>
  <c r="C475" i="4"/>
  <c r="C475" i="5" s="1"/>
  <c r="C475" i="9" s="1"/>
  <c r="C475" i="11" s="1"/>
  <c r="C475" i="8" s="1"/>
  <c r="C495" i="4"/>
  <c r="C495" i="5" s="1"/>
  <c r="C495" i="9" s="1"/>
  <c r="C495" i="11" s="1"/>
  <c r="C495" i="8" s="1"/>
  <c r="C234" i="11"/>
  <c r="C234" i="8" s="1"/>
  <c r="C234" i="14" s="1"/>
  <c r="C234" i="10"/>
  <c r="C208" i="11"/>
  <c r="C208" i="8" s="1"/>
  <c r="C208" i="14" s="1"/>
  <c r="C208" i="10"/>
  <c r="C176" i="11"/>
  <c r="C176" i="8" s="1"/>
  <c r="C176" i="10"/>
  <c r="C453" i="11"/>
  <c r="C453" i="8" s="1"/>
  <c r="C453" i="10"/>
  <c r="C94" i="4"/>
  <c r="C94" i="5" s="1"/>
  <c r="C94" i="9" s="1"/>
  <c r="C94" i="11" s="1"/>
  <c r="C94" i="8" s="1"/>
  <c r="C85" i="4"/>
  <c r="C85" i="5" s="1"/>
  <c r="C85" i="9" s="1"/>
  <c r="C101" i="4"/>
  <c r="C101" i="5" s="1"/>
  <c r="C101" i="9" s="1"/>
  <c r="C6" i="4"/>
  <c r="C6" i="5" s="1"/>
  <c r="C6" i="9" s="1"/>
  <c r="C74" i="4"/>
  <c r="C74" i="5" s="1"/>
  <c r="C74" i="9" s="1"/>
  <c r="C82" i="4"/>
  <c r="C82" i="5" s="1"/>
  <c r="C82" i="9" s="1"/>
  <c r="C118" i="4"/>
  <c r="C118" i="5" s="1"/>
  <c r="C118" i="9" s="1"/>
  <c r="C134" i="4"/>
  <c r="C134" i="5" s="1"/>
  <c r="C134" i="9" s="1"/>
  <c r="C134" i="11" s="1"/>
  <c r="C134" i="8" s="1"/>
  <c r="C142" i="4"/>
  <c r="C142" i="5" s="1"/>
  <c r="C142" i="9" s="1"/>
  <c r="C166" i="4"/>
  <c r="C166" i="5" s="1"/>
  <c r="C166" i="9" s="1"/>
  <c r="C230" i="4"/>
  <c r="C230" i="5" s="1"/>
  <c r="C230" i="9" s="1"/>
  <c r="C230" i="11" s="1"/>
  <c r="C230" i="8" s="1"/>
  <c r="N230" i="8" s="1"/>
  <c r="C342" i="4"/>
  <c r="C342" i="5" s="1"/>
  <c r="C342" i="9" s="1"/>
  <c r="C342" i="11" s="1"/>
  <c r="C342" i="8" s="1"/>
  <c r="C374" i="4"/>
  <c r="C374" i="5" s="1"/>
  <c r="C374" i="9" s="1"/>
  <c r="C374" i="10" s="1"/>
  <c r="C382" i="4"/>
  <c r="C382" i="5" s="1"/>
  <c r="C382" i="9" s="1"/>
  <c r="C382" i="10" s="1"/>
  <c r="C474" i="4"/>
  <c r="C474" i="5" s="1"/>
  <c r="C474" i="9" s="1"/>
  <c r="C474" i="11" s="1"/>
  <c r="C474" i="8" s="1"/>
  <c r="C269" i="4"/>
  <c r="C269" i="5" s="1"/>
  <c r="C269" i="9" s="1"/>
  <c r="C436" i="4"/>
  <c r="C436" i="5" s="1"/>
  <c r="C436" i="9" s="1"/>
  <c r="C436" i="11" s="1"/>
  <c r="C436" i="8" s="1"/>
  <c r="C340" i="4"/>
  <c r="C340" i="5" s="1"/>
  <c r="C340" i="9" s="1"/>
  <c r="C340" i="11" s="1"/>
  <c r="C340" i="8" s="1"/>
  <c r="N496" i="8"/>
  <c r="N381" i="8"/>
  <c r="C253" i="10"/>
  <c r="C368" i="10"/>
  <c r="C497" i="4"/>
  <c r="C497" i="5" s="1"/>
  <c r="C497" i="9" s="1"/>
  <c r="C497" i="11" s="1"/>
  <c r="C497" i="8" s="1"/>
  <c r="C497" i="14" s="1"/>
  <c r="C215" i="4"/>
  <c r="C215" i="5" s="1"/>
  <c r="C215" i="9" s="1"/>
  <c r="C215" i="11" s="1"/>
  <c r="C215" i="8" s="1"/>
  <c r="C215" i="14" s="1"/>
  <c r="C107" i="4"/>
  <c r="C107" i="5" s="1"/>
  <c r="C107" i="9" s="1"/>
  <c r="J215" i="3"/>
  <c r="J151" i="3"/>
  <c r="J75" i="3"/>
  <c r="N120" i="8"/>
  <c r="C27" i="10"/>
  <c r="C39" i="10"/>
  <c r="C132" i="10"/>
  <c r="C264" i="11"/>
  <c r="C264" i="8" s="1"/>
  <c r="C354" i="10"/>
  <c r="C439" i="11"/>
  <c r="C439" i="8" s="1"/>
  <c r="C198" i="11"/>
  <c r="C198" i="8" s="1"/>
  <c r="C216" i="10"/>
  <c r="C237" i="11"/>
  <c r="C237" i="8" s="1"/>
  <c r="C483" i="10"/>
  <c r="C503" i="4"/>
  <c r="C503" i="5" s="1"/>
  <c r="C503" i="9" s="1"/>
  <c r="C503" i="11" s="1"/>
  <c r="C503" i="8" s="1"/>
  <c r="C478" i="4"/>
  <c r="C478" i="5" s="1"/>
  <c r="C478" i="9" s="1"/>
  <c r="C478" i="11" s="1"/>
  <c r="C478" i="8" s="1"/>
  <c r="C295" i="4"/>
  <c r="C295" i="5" s="1"/>
  <c r="C295" i="9" s="1"/>
  <c r="C295" i="11" s="1"/>
  <c r="C295" i="8" s="1"/>
  <c r="C287" i="4"/>
  <c r="C287" i="5" s="1"/>
  <c r="C287" i="9" s="1"/>
  <c r="C199" i="4"/>
  <c r="C199" i="5" s="1"/>
  <c r="C199" i="9" s="1"/>
  <c r="C199" i="11" s="1"/>
  <c r="C199" i="8" s="1"/>
  <c r="C174" i="4"/>
  <c r="C174" i="5" s="1"/>
  <c r="C174" i="9" s="1"/>
  <c r="C471" i="4"/>
  <c r="C471" i="5" s="1"/>
  <c r="C471" i="9" s="1"/>
  <c r="C471" i="11" s="1"/>
  <c r="C471" i="8" s="1"/>
  <c r="N471" i="8" s="1"/>
  <c r="C446" i="4"/>
  <c r="C446" i="5" s="1"/>
  <c r="C446" i="9" s="1"/>
  <c r="C442" i="4"/>
  <c r="C442" i="5" s="1"/>
  <c r="C442" i="9" s="1"/>
  <c r="C435" i="4"/>
  <c r="C435" i="5" s="1"/>
  <c r="C435" i="9" s="1"/>
  <c r="C89" i="4"/>
  <c r="C89" i="5" s="1"/>
  <c r="C89" i="9" s="1"/>
  <c r="C89" i="11" s="1"/>
  <c r="C89" i="8" s="1"/>
  <c r="C58" i="4"/>
  <c r="C58" i="5" s="1"/>
  <c r="C58" i="9" s="1"/>
  <c r="J51" i="3"/>
  <c r="C113" i="4"/>
  <c r="C113" i="5" s="1"/>
  <c r="C113" i="9" s="1"/>
  <c r="J299" i="3"/>
  <c r="J221" i="3"/>
  <c r="J23" i="3"/>
  <c r="J19" i="3"/>
  <c r="J47" i="3"/>
  <c r="J59" i="3"/>
  <c r="J71" i="3"/>
  <c r="J79" i="3"/>
  <c r="J85" i="3"/>
  <c r="J91" i="3"/>
  <c r="J103" i="3"/>
  <c r="J109" i="3"/>
  <c r="J139" i="3"/>
  <c r="J155" i="3"/>
  <c r="J163" i="3"/>
  <c r="J175" i="3"/>
  <c r="J193" i="3"/>
  <c r="J225" i="3"/>
  <c r="J247" i="3"/>
  <c r="J271" i="3"/>
  <c r="J279" i="3"/>
  <c r="J291" i="3"/>
  <c r="J295" i="3"/>
  <c r="J303" i="3"/>
  <c r="J307" i="3"/>
  <c r="J339" i="3"/>
  <c r="J347" i="3"/>
  <c r="J349" i="3"/>
  <c r="J403" i="3"/>
  <c r="J411" i="3"/>
  <c r="J427" i="3"/>
  <c r="J435" i="3"/>
  <c r="J443" i="3"/>
  <c r="J459" i="3"/>
  <c r="J467" i="3"/>
  <c r="J475" i="3"/>
  <c r="J477" i="3"/>
  <c r="J483" i="3"/>
  <c r="J491" i="3"/>
  <c r="J501" i="3"/>
  <c r="J495" i="3"/>
  <c r="J479" i="3"/>
  <c r="J463" i="3"/>
  <c r="J447" i="3"/>
  <c r="J415" i="3"/>
  <c r="J399" i="3"/>
  <c r="J383" i="3"/>
  <c r="J251" i="3"/>
  <c r="J67" i="3"/>
  <c r="J159" i="3"/>
  <c r="J127" i="3"/>
  <c r="J487" i="3"/>
  <c r="J471" i="3"/>
  <c r="J439" i="3"/>
  <c r="J407" i="3"/>
  <c r="J359" i="3"/>
  <c r="J343" i="3"/>
  <c r="J293" i="3"/>
  <c r="J219" i="3"/>
  <c r="J95" i="3"/>
  <c r="J106" i="3"/>
  <c r="J281" i="3"/>
  <c r="J212" i="3"/>
  <c r="J203" i="3"/>
  <c r="J135" i="3"/>
  <c r="J107" i="3"/>
  <c r="J93" i="3"/>
  <c r="J45" i="3"/>
  <c r="J20" i="3"/>
  <c r="J52" i="3"/>
  <c r="J60" i="3"/>
  <c r="J72" i="3"/>
  <c r="J76" i="3"/>
  <c r="J78" i="3"/>
  <c r="J104" i="3"/>
  <c r="J110" i="3"/>
  <c r="J116" i="3"/>
  <c r="J164" i="3"/>
  <c r="J176" i="3"/>
  <c r="J184" i="3"/>
  <c r="J188" i="3"/>
  <c r="J190" i="3"/>
  <c r="J200" i="3"/>
  <c r="J236" i="3"/>
  <c r="J244" i="3"/>
  <c r="J256" i="3"/>
  <c r="J272" i="3"/>
  <c r="J284" i="3"/>
  <c r="J292" i="3"/>
  <c r="J300" i="3"/>
  <c r="J304" i="3"/>
  <c r="J324" i="3"/>
  <c r="J328" i="3"/>
  <c r="J340" i="3"/>
  <c r="J346" i="3"/>
  <c r="J368" i="3"/>
  <c r="J382" i="3"/>
  <c r="J400" i="3"/>
  <c r="J420" i="3"/>
  <c r="J424" i="3"/>
  <c r="J436" i="3"/>
  <c r="J440" i="3"/>
  <c r="J448" i="3"/>
  <c r="J468" i="3"/>
  <c r="J472" i="3"/>
  <c r="J489" i="3"/>
  <c r="J473" i="3"/>
  <c r="J227" i="3"/>
  <c r="J233" i="3"/>
  <c r="J191" i="3"/>
  <c r="J113" i="3"/>
  <c r="J101" i="3"/>
  <c r="J83" i="3"/>
  <c r="D4" i="4"/>
  <c r="D4" i="5" s="1"/>
  <c r="D4" i="9" s="1"/>
  <c r="D4" i="10" s="1"/>
  <c r="P492" i="2"/>
  <c r="Q492" i="2"/>
  <c r="R492" i="2" s="1"/>
  <c r="Q428" i="2"/>
  <c r="R428" i="2" s="1"/>
  <c r="P428" i="2"/>
  <c r="O504" i="2"/>
  <c r="P504" i="2" s="1"/>
  <c r="P5" i="2"/>
  <c r="P44" i="2"/>
  <c r="Q44" i="2"/>
  <c r="R44" i="2" s="1"/>
  <c r="P38" i="2"/>
  <c r="Q22" i="2"/>
  <c r="R22" i="2" s="1"/>
  <c r="P22" i="2"/>
  <c r="I24" i="3"/>
  <c r="J24" i="3" s="1"/>
  <c r="I28" i="3"/>
  <c r="J28" i="3" s="1"/>
  <c r="I36" i="3"/>
  <c r="J36" i="3" s="1"/>
  <c r="I48" i="3"/>
  <c r="J48" i="3" s="1"/>
  <c r="I68" i="3"/>
  <c r="J68" i="3" s="1"/>
  <c r="I92" i="3"/>
  <c r="J92" i="3" s="1"/>
  <c r="I100" i="3"/>
  <c r="J100" i="3" s="1"/>
  <c r="I120" i="3"/>
  <c r="J120" i="3" s="1"/>
  <c r="I132" i="3"/>
  <c r="J132" i="3" s="1"/>
  <c r="I144" i="3"/>
  <c r="J144" i="3" s="1"/>
  <c r="I152" i="3"/>
  <c r="J152" i="3" s="1"/>
  <c r="I160" i="3"/>
  <c r="J160" i="3" s="1"/>
  <c r="I180" i="3"/>
  <c r="J180" i="3" s="1"/>
  <c r="I192" i="3"/>
  <c r="J192" i="3" s="1"/>
  <c r="I224" i="3"/>
  <c r="J224" i="3" s="1"/>
  <c r="I248" i="3"/>
  <c r="J248" i="3" s="1"/>
  <c r="I260" i="3"/>
  <c r="J260" i="3" s="1"/>
  <c r="I276" i="3"/>
  <c r="J276" i="3" s="1"/>
  <c r="I308" i="3"/>
  <c r="J308" i="3" s="1"/>
  <c r="I336" i="3"/>
  <c r="J336" i="3" s="1"/>
  <c r="I356" i="3"/>
  <c r="J356" i="3" s="1"/>
  <c r="I372" i="3"/>
  <c r="J372" i="3" s="1"/>
  <c r="I384" i="3"/>
  <c r="J384" i="3" s="1"/>
  <c r="I404" i="3"/>
  <c r="I416" i="3"/>
  <c r="J416" i="3" s="1"/>
  <c r="I432" i="3"/>
  <c r="J432" i="3" s="1"/>
  <c r="I452" i="3"/>
  <c r="J452" i="3" s="1"/>
  <c r="I464" i="3"/>
  <c r="J464" i="3" s="1"/>
  <c r="I480" i="3"/>
  <c r="J480" i="3" s="1"/>
  <c r="I488" i="3"/>
  <c r="J488" i="3" s="1"/>
  <c r="K238" i="4"/>
  <c r="K258" i="4"/>
  <c r="J504" i="5"/>
  <c r="I12" i="3"/>
  <c r="J12" i="3" s="1"/>
  <c r="I16" i="3"/>
  <c r="J16" i="3" s="1"/>
  <c r="I32" i="3"/>
  <c r="J32" i="3" s="1"/>
  <c r="I44" i="3"/>
  <c r="J44" i="3" s="1"/>
  <c r="I56" i="3"/>
  <c r="J56" i="3" s="1"/>
  <c r="I80" i="3"/>
  <c r="J80" i="3" s="1"/>
  <c r="I96" i="3"/>
  <c r="J96" i="3" s="1"/>
  <c r="I108" i="3"/>
  <c r="J108" i="3" s="1"/>
  <c r="I124" i="3"/>
  <c r="J124" i="3" s="1"/>
  <c r="I128" i="3"/>
  <c r="J128" i="3" s="1"/>
  <c r="I136" i="3"/>
  <c r="J136" i="3" s="1"/>
  <c r="I148" i="3"/>
  <c r="J148" i="3" s="1"/>
  <c r="I156" i="3"/>
  <c r="J156" i="3" s="1"/>
  <c r="I172" i="3"/>
  <c r="J172" i="3" s="1"/>
  <c r="I196" i="3"/>
  <c r="J196" i="3" s="1"/>
  <c r="I220" i="3"/>
  <c r="J220" i="3" s="1"/>
  <c r="I232" i="3"/>
  <c r="J232" i="3" s="1"/>
  <c r="I264" i="3"/>
  <c r="J264" i="3" s="1"/>
  <c r="I296" i="3"/>
  <c r="J296" i="3" s="1"/>
  <c r="I312" i="3"/>
  <c r="J312" i="3" s="1"/>
  <c r="I332" i="3"/>
  <c r="I348" i="3"/>
  <c r="J348" i="3" s="1"/>
  <c r="I360" i="3"/>
  <c r="J360" i="3" s="1"/>
  <c r="I376" i="3"/>
  <c r="J376" i="3" s="1"/>
  <c r="I396" i="3"/>
  <c r="J396" i="3" s="1"/>
  <c r="I408" i="3"/>
  <c r="J408" i="3" s="1"/>
  <c r="I428" i="3"/>
  <c r="J428" i="3" s="1"/>
  <c r="I444" i="3"/>
  <c r="J444" i="3" s="1"/>
  <c r="I456" i="3"/>
  <c r="J456" i="3" s="1"/>
  <c r="I476" i="3"/>
  <c r="J476" i="3" s="1"/>
  <c r="I500" i="3"/>
  <c r="J500" i="3" s="1"/>
  <c r="K230" i="4"/>
  <c r="Q36" i="2"/>
  <c r="R36" i="2" s="1"/>
  <c r="Q308" i="2"/>
  <c r="R308" i="2" s="1"/>
  <c r="L454" i="5"/>
  <c r="L325" i="5"/>
  <c r="M325" i="5" s="1"/>
  <c r="Q9" i="2"/>
  <c r="R9" i="2" s="1"/>
  <c r="K213" i="4"/>
  <c r="L213" i="4" s="1"/>
  <c r="K442" i="4"/>
  <c r="K450" i="4"/>
  <c r="L450" i="4" s="1"/>
  <c r="K490" i="4"/>
  <c r="K309" i="4"/>
  <c r="L309" i="4" s="1"/>
  <c r="I4" i="3"/>
  <c r="J4" i="3" s="1"/>
  <c r="J252" i="3"/>
  <c r="L405" i="5"/>
  <c r="M405" i="5" s="1"/>
  <c r="L191" i="5"/>
  <c r="Q291" i="2"/>
  <c r="R291" i="2" s="1"/>
  <c r="L174" i="5"/>
  <c r="M174" i="5" s="1"/>
  <c r="Q20" i="2"/>
  <c r="R20" i="2" s="1"/>
  <c r="K225" i="4"/>
  <c r="K286" i="4"/>
  <c r="K302" i="4"/>
  <c r="L302" i="4" s="1"/>
  <c r="K333" i="4"/>
  <c r="L333" i="4" s="1"/>
  <c r="K373" i="4"/>
  <c r="L373" i="4" s="1"/>
  <c r="K377" i="4"/>
  <c r="L377" i="4" s="1"/>
  <c r="K381" i="4"/>
  <c r="K409" i="4"/>
  <c r="K498" i="4"/>
  <c r="K130" i="4"/>
  <c r="K134" i="4"/>
  <c r="K174" i="4"/>
  <c r="J183" i="3"/>
  <c r="J351" i="3"/>
  <c r="L422" i="5"/>
  <c r="M422" i="5" s="1"/>
  <c r="L21" i="5"/>
  <c r="M21" i="5" s="1"/>
  <c r="L412" i="5"/>
  <c r="L32" i="5"/>
  <c r="M32" i="5" s="1"/>
  <c r="K31" i="4"/>
  <c r="K49" i="4"/>
  <c r="L49" i="4" s="1"/>
  <c r="K53" i="4"/>
  <c r="L53" i="4" s="1"/>
  <c r="K78" i="4"/>
  <c r="K197" i="4"/>
  <c r="K201" i="4"/>
  <c r="K205" i="4"/>
  <c r="L205" i="4" s="1"/>
  <c r="K280" i="4"/>
  <c r="L280" i="4" s="1"/>
  <c r="K341" i="4"/>
  <c r="K345" i="4"/>
  <c r="L345" i="4" s="1"/>
  <c r="K349" i="4"/>
  <c r="L349" i="4" s="1"/>
  <c r="K389" i="4"/>
  <c r="K393" i="4"/>
  <c r="L393" i="4" s="1"/>
  <c r="K417" i="4"/>
  <c r="K426" i="4"/>
  <c r="L438" i="5"/>
  <c r="M438" i="5" s="1"/>
  <c r="L442" i="5"/>
  <c r="M442" i="5" s="1"/>
  <c r="K474" i="4"/>
  <c r="K110" i="4"/>
  <c r="L372" i="5"/>
  <c r="J189" i="3"/>
  <c r="J198" i="3"/>
  <c r="N142" i="2"/>
  <c r="Q142" i="2"/>
  <c r="R142" i="2" s="1"/>
  <c r="N74" i="2"/>
  <c r="Q74" i="2"/>
  <c r="R74" i="2" s="1"/>
  <c r="N143" i="2"/>
  <c r="Q143" i="2"/>
  <c r="R143" i="2" s="1"/>
  <c r="I29" i="5"/>
  <c r="M29" i="2"/>
  <c r="N29" i="2" s="1"/>
  <c r="I133" i="5"/>
  <c r="L133" i="5" s="1"/>
  <c r="M133" i="5" s="1"/>
  <c r="M133" i="2"/>
  <c r="I310" i="5"/>
  <c r="L310" i="5" s="1"/>
  <c r="M310" i="5" s="1"/>
  <c r="M310" i="2"/>
  <c r="N310" i="2" s="1"/>
  <c r="I333" i="5"/>
  <c r="M333" i="2"/>
  <c r="N333" i="2" s="1"/>
  <c r="I118" i="5"/>
  <c r="M118" i="2"/>
  <c r="N118" i="2" s="1"/>
  <c r="I7" i="5"/>
  <c r="I152" i="5"/>
  <c r="M152" i="2"/>
  <c r="N152" i="2" s="1"/>
  <c r="I295" i="5"/>
  <c r="L295" i="5" s="1"/>
  <c r="M295" i="2"/>
  <c r="N295" i="2" s="1"/>
  <c r="I346" i="5"/>
  <c r="L346" i="5" s="1"/>
  <c r="M346" i="5" s="1"/>
  <c r="M346" i="2"/>
  <c r="N346" i="2" s="1"/>
  <c r="I410" i="5"/>
  <c r="M410" i="2"/>
  <c r="N410" i="2" s="1"/>
  <c r="N499" i="2"/>
  <c r="Q499" i="2"/>
  <c r="R499" i="2" s="1"/>
  <c r="N417" i="2"/>
  <c r="Q417" i="2"/>
  <c r="R417" i="2" s="1"/>
  <c r="N227" i="2"/>
  <c r="Q227" i="2"/>
  <c r="R227" i="2" s="1"/>
  <c r="I19" i="5"/>
  <c r="M19" i="2"/>
  <c r="N19" i="2" s="1"/>
  <c r="I181" i="5"/>
  <c r="M181" i="2"/>
  <c r="N181" i="2" s="1"/>
  <c r="I197" i="5"/>
  <c r="L197" i="5" s="1"/>
  <c r="M197" i="5" s="1"/>
  <c r="M197" i="2"/>
  <c r="I235" i="5"/>
  <c r="L235" i="5" s="1"/>
  <c r="M235" i="2"/>
  <c r="I261" i="5"/>
  <c r="M261" i="2"/>
  <c r="I300" i="5"/>
  <c r="M300" i="2"/>
  <c r="N300" i="2" s="1"/>
  <c r="I407" i="5"/>
  <c r="M407" i="2"/>
  <c r="N407" i="2" s="1"/>
  <c r="I413" i="5"/>
  <c r="M413" i="2"/>
  <c r="N413" i="2" s="1"/>
  <c r="I462" i="5"/>
  <c r="M462" i="2"/>
  <c r="I420" i="5"/>
  <c r="L420" i="5" s="1"/>
  <c r="M420" i="5" s="1"/>
  <c r="M420" i="2"/>
  <c r="N420" i="2" s="1"/>
  <c r="Q314" i="2"/>
  <c r="R314" i="2" s="1"/>
  <c r="Q483" i="2"/>
  <c r="R483" i="2" s="1"/>
  <c r="N9" i="2"/>
  <c r="N291" i="2"/>
  <c r="N20" i="2"/>
  <c r="N371" i="2"/>
  <c r="M249" i="2"/>
  <c r="N249" i="2" s="1"/>
  <c r="P137" i="8"/>
  <c r="Q159" i="2"/>
  <c r="R159" i="2" s="1"/>
  <c r="Q96" i="2"/>
  <c r="R96" i="2" s="1"/>
  <c r="Q156" i="2"/>
  <c r="R156" i="2" s="1"/>
  <c r="Q33" i="2"/>
  <c r="R33" i="2" s="1"/>
  <c r="M342" i="2"/>
  <c r="N342" i="2" s="1"/>
  <c r="I188" i="5"/>
  <c r="M132" i="2"/>
  <c r="N132" i="2" s="1"/>
  <c r="N490" i="2"/>
  <c r="I482" i="5"/>
  <c r="I329" i="5"/>
  <c r="L329" i="5" s="1"/>
  <c r="M329" i="5" s="1"/>
  <c r="I280" i="5"/>
  <c r="I271" i="5"/>
  <c r="I17" i="5"/>
  <c r="L17" i="5" s="1"/>
  <c r="M17" i="5" s="1"/>
  <c r="I137" i="5"/>
  <c r="M125" i="2"/>
  <c r="N125" i="2" s="1"/>
  <c r="I43" i="5"/>
  <c r="L43" i="5" s="1"/>
  <c r="M372" i="2"/>
  <c r="M287" i="2"/>
  <c r="N287" i="2" s="1"/>
  <c r="M226" i="2"/>
  <c r="N226" i="2" s="1"/>
  <c r="N146" i="2"/>
  <c r="M319" i="2"/>
  <c r="N319" i="2" s="1"/>
  <c r="M253" i="2"/>
  <c r="N253" i="2" s="1"/>
  <c r="I241" i="5"/>
  <c r="I193" i="5"/>
  <c r="M179" i="2"/>
  <c r="N179" i="2" s="1"/>
  <c r="M53" i="2"/>
  <c r="N53" i="2" s="1"/>
  <c r="N401" i="2"/>
  <c r="Q401" i="2"/>
  <c r="R401" i="2" s="1"/>
  <c r="N31" i="2"/>
  <c r="Q31" i="2"/>
  <c r="R31" i="2" s="1"/>
  <c r="N154" i="2"/>
  <c r="Q154" i="2"/>
  <c r="R154" i="2" s="1"/>
  <c r="I245" i="5"/>
  <c r="M245" i="2"/>
  <c r="N245" i="2" s="1"/>
  <c r="N454" i="2"/>
  <c r="Q454" i="2"/>
  <c r="R454" i="2" s="1"/>
  <c r="N304" i="2"/>
  <c r="N127" i="2"/>
  <c r="Q127" i="2"/>
  <c r="R127" i="2" s="1"/>
  <c r="I69" i="5"/>
  <c r="L69" i="5" s="1"/>
  <c r="M69" i="5" s="1"/>
  <c r="M69" i="2"/>
  <c r="N69" i="2" s="1"/>
  <c r="I151" i="5"/>
  <c r="M151" i="2"/>
  <c r="N151" i="2" s="1"/>
  <c r="I203" i="5"/>
  <c r="M203" i="2"/>
  <c r="N203" i="2" s="1"/>
  <c r="I213" i="5"/>
  <c r="M213" i="2"/>
  <c r="N213" i="2" s="1"/>
  <c r="I230" i="5"/>
  <c r="M230" i="2"/>
  <c r="N230" i="2" s="1"/>
  <c r="N502" i="2"/>
  <c r="Q502" i="2"/>
  <c r="R502" i="2" s="1"/>
  <c r="N357" i="2"/>
  <c r="Q357" i="2"/>
  <c r="R357" i="2" s="1"/>
  <c r="I13" i="5"/>
  <c r="M13" i="2"/>
  <c r="N13" i="2" s="1"/>
  <c r="I101" i="5"/>
  <c r="L101" i="5" s="1"/>
  <c r="M101" i="5" s="1"/>
  <c r="M101" i="2"/>
  <c r="N101" i="2" s="1"/>
  <c r="Q105" i="2"/>
  <c r="R105" i="2" s="1"/>
  <c r="N105" i="2"/>
  <c r="I167" i="5"/>
  <c r="L167" i="5" s="1"/>
  <c r="M167" i="2"/>
  <c r="N167" i="2" s="1"/>
  <c r="N282" i="2"/>
  <c r="Q282" i="2"/>
  <c r="R282" i="2" s="1"/>
  <c r="I294" i="5"/>
  <c r="L294" i="5" s="1"/>
  <c r="M294" i="5" s="1"/>
  <c r="M294" i="2"/>
  <c r="N294" i="2" s="1"/>
  <c r="I375" i="5"/>
  <c r="M375" i="2"/>
  <c r="I166" i="5"/>
  <c r="M166" i="2"/>
  <c r="N166" i="2" s="1"/>
  <c r="I214" i="5"/>
  <c r="M214" i="2"/>
  <c r="N214" i="2" s="1"/>
  <c r="I394" i="5"/>
  <c r="M394" i="2"/>
  <c r="N394" i="2" s="1"/>
  <c r="I317" i="5"/>
  <c r="M317" i="2"/>
  <c r="N317" i="2" s="1"/>
  <c r="N176" i="2"/>
  <c r="I128" i="5"/>
  <c r="M442" i="2"/>
  <c r="N442" i="2" s="1"/>
  <c r="I314" i="5"/>
  <c r="L314" i="5" s="1"/>
  <c r="M314" i="5" s="1"/>
  <c r="J211" i="3"/>
  <c r="Q341" i="2"/>
  <c r="R341" i="2" s="1"/>
  <c r="Q43" i="2"/>
  <c r="R43" i="2" s="1"/>
  <c r="N374" i="2"/>
  <c r="I350" i="5"/>
  <c r="L350" i="5" s="1"/>
  <c r="M350" i="5" s="1"/>
  <c r="M196" i="2"/>
  <c r="N196" i="2" s="1"/>
  <c r="I184" i="5"/>
  <c r="L184" i="5" s="1"/>
  <c r="M184" i="5" s="1"/>
  <c r="N116" i="2"/>
  <c r="I380" i="5"/>
  <c r="N368" i="2"/>
  <c r="M496" i="2"/>
  <c r="N496" i="2" s="1"/>
  <c r="I347" i="5"/>
  <c r="M306" i="2"/>
  <c r="N306" i="2" s="1"/>
  <c r="J267" i="3"/>
  <c r="P309" i="8"/>
  <c r="J457" i="3"/>
  <c r="Q420" i="2"/>
  <c r="R420" i="2" s="1"/>
  <c r="L23" i="5"/>
  <c r="M23" i="5" s="1"/>
  <c r="J273" i="3"/>
  <c r="Q161" i="2"/>
  <c r="R161" i="2" s="1"/>
  <c r="L33" i="5"/>
  <c r="M33" i="5" s="1"/>
  <c r="K494" i="4"/>
  <c r="K486" i="4"/>
  <c r="K470" i="4"/>
  <c r="K462" i="4"/>
  <c r="K454" i="4"/>
  <c r="K446" i="4"/>
  <c r="K438" i="4"/>
  <c r="K430" i="4"/>
  <c r="K422" i="4"/>
  <c r="K266" i="4"/>
  <c r="K250" i="4"/>
  <c r="K242" i="4"/>
  <c r="K234" i="4"/>
  <c r="K226" i="4"/>
  <c r="K186" i="4"/>
  <c r="K170" i="4"/>
  <c r="K154" i="4"/>
  <c r="K138" i="4"/>
  <c r="K122" i="4"/>
  <c r="K114" i="4"/>
  <c r="K106" i="4"/>
  <c r="K98" i="4"/>
  <c r="K90" i="4"/>
  <c r="K74" i="4"/>
  <c r="K54" i="4"/>
  <c r="L54" i="4" s="1"/>
  <c r="J53" i="3"/>
  <c r="J131" i="3"/>
  <c r="J141" i="3"/>
  <c r="J187" i="3"/>
  <c r="J341" i="3"/>
  <c r="J484" i="3"/>
  <c r="J412" i="3"/>
  <c r="J294" i="3"/>
  <c r="J137" i="3"/>
  <c r="L58" i="5"/>
  <c r="M58" i="5" s="1"/>
  <c r="L246" i="5"/>
  <c r="M246" i="5" s="1"/>
  <c r="L425" i="5"/>
  <c r="L441" i="5"/>
  <c r="M441" i="5" s="1"/>
  <c r="L470" i="5"/>
  <c r="M470" i="5" s="1"/>
  <c r="L486" i="5"/>
  <c r="M486" i="5" s="1"/>
  <c r="Q138" i="2"/>
  <c r="R138" i="2" s="1"/>
  <c r="L25" i="5"/>
  <c r="L278" i="5"/>
  <c r="M278" i="5" s="1"/>
  <c r="L382" i="5"/>
  <c r="M382" i="5" s="1"/>
  <c r="L52" i="5"/>
  <c r="M52" i="5" s="1"/>
  <c r="L291" i="5"/>
  <c r="L309" i="5"/>
  <c r="M309" i="5" s="1"/>
  <c r="L365" i="5"/>
  <c r="L377" i="5"/>
  <c r="M377" i="5" s="1"/>
  <c r="L387" i="5"/>
  <c r="L397" i="5"/>
  <c r="M397" i="5" s="1"/>
  <c r="L400" i="5"/>
  <c r="K493" i="4"/>
  <c r="L493" i="4" s="1"/>
  <c r="K487" i="4"/>
  <c r="L487" i="4" s="1"/>
  <c r="K485" i="4"/>
  <c r="K481" i="4"/>
  <c r="K473" i="4"/>
  <c r="K469" i="4"/>
  <c r="L469" i="4" s="1"/>
  <c r="K465" i="4"/>
  <c r="L465" i="4" s="1"/>
  <c r="K457" i="4"/>
  <c r="L457" i="4" s="1"/>
  <c r="K453" i="4"/>
  <c r="L453" i="4" s="1"/>
  <c r="K449" i="4"/>
  <c r="L449" i="4" s="1"/>
  <c r="K447" i="4"/>
  <c r="L447" i="4" s="1"/>
  <c r="K445" i="4"/>
  <c r="K441" i="4"/>
  <c r="L441" i="4" s="1"/>
  <c r="K437" i="4"/>
  <c r="L437" i="4" s="1"/>
  <c r="K429" i="4"/>
  <c r="L429" i="4" s="1"/>
  <c r="K425" i="4"/>
  <c r="K423" i="4"/>
  <c r="L423" i="4" s="1"/>
  <c r="K314" i="4"/>
  <c r="K310" i="4"/>
  <c r="L310" i="4" s="1"/>
  <c r="K273" i="4"/>
  <c r="L273" i="4" s="1"/>
  <c r="K265" i="4"/>
  <c r="L265" i="4" s="1"/>
  <c r="K261" i="4"/>
  <c r="L261" i="4" s="1"/>
  <c r="K257" i="4"/>
  <c r="K249" i="4"/>
  <c r="L249" i="4" s="1"/>
  <c r="K245" i="4"/>
  <c r="L245" i="4" s="1"/>
  <c r="K241" i="4"/>
  <c r="L241" i="4" s="1"/>
  <c r="K233" i="4"/>
  <c r="L233" i="4" s="1"/>
  <c r="K229" i="4"/>
  <c r="K206" i="4"/>
  <c r="K69" i="4"/>
  <c r="L69" i="4" s="1"/>
  <c r="K67" i="4"/>
  <c r="K61" i="4"/>
  <c r="L61" i="4" s="1"/>
  <c r="K57" i="4"/>
  <c r="L57" i="4" s="1"/>
  <c r="L436" i="5"/>
  <c r="M436" i="5" s="1"/>
  <c r="L432" i="5"/>
  <c r="L415" i="5"/>
  <c r="L359" i="5"/>
  <c r="L351" i="5"/>
  <c r="L339" i="5"/>
  <c r="L281" i="5"/>
  <c r="M281" i="5" s="1"/>
  <c r="L268" i="5"/>
  <c r="M268" i="5" s="1"/>
  <c r="L248" i="5"/>
  <c r="M248" i="5" s="1"/>
  <c r="L240" i="5"/>
  <c r="M240" i="5" s="1"/>
  <c r="L232" i="5"/>
  <c r="M232" i="5" s="1"/>
  <c r="L227" i="5"/>
  <c r="L173" i="5"/>
  <c r="M173" i="5" s="1"/>
  <c r="L125" i="5"/>
  <c r="M125" i="5" s="1"/>
  <c r="L117" i="5"/>
  <c r="M117" i="5" s="1"/>
  <c r="L97" i="5"/>
  <c r="M97" i="5" s="1"/>
  <c r="L73" i="5"/>
  <c r="M73" i="5" s="1"/>
  <c r="L68" i="5"/>
  <c r="M68" i="5" s="1"/>
  <c r="L64" i="5"/>
  <c r="M64" i="5" s="1"/>
  <c r="L56" i="5"/>
  <c r="M56" i="5" s="1"/>
  <c r="I503" i="3"/>
  <c r="J503" i="3" s="1"/>
  <c r="L495" i="5"/>
  <c r="L483" i="5"/>
  <c r="L461" i="5"/>
  <c r="M461" i="5" s="1"/>
  <c r="L445" i="5"/>
  <c r="M445" i="5" s="1"/>
  <c r="L433" i="5"/>
  <c r="L409" i="5"/>
  <c r="L349" i="5"/>
  <c r="M349" i="5" s="1"/>
  <c r="L311" i="5"/>
  <c r="L299" i="5"/>
  <c r="L279" i="5"/>
  <c r="L221" i="5"/>
  <c r="L30" i="5"/>
  <c r="M30" i="5" s="1"/>
  <c r="L502" i="5"/>
  <c r="M502" i="5" s="1"/>
  <c r="K394" i="4"/>
  <c r="K354" i="4"/>
  <c r="K322" i="4"/>
  <c r="K306" i="4"/>
  <c r="K298" i="4"/>
  <c r="K70" i="4"/>
  <c r="J87" i="3"/>
  <c r="J97" i="3"/>
  <c r="J119" i="3"/>
  <c r="J239" i="3"/>
  <c r="J228" i="3"/>
  <c r="J231" i="3"/>
  <c r="J235" i="3"/>
  <c r="J280" i="3"/>
  <c r="J365" i="3"/>
  <c r="J429" i="3"/>
  <c r="L62" i="5"/>
  <c r="L462" i="5"/>
  <c r="M462" i="5" s="1"/>
  <c r="L53" i="5"/>
  <c r="M53" i="5" s="1"/>
  <c r="L328" i="5"/>
  <c r="M328" i="5" s="1"/>
  <c r="L392" i="5"/>
  <c r="M392" i="5" s="1"/>
  <c r="L408" i="5"/>
  <c r="M408" i="5" s="1"/>
  <c r="K497" i="4"/>
  <c r="K406" i="4"/>
  <c r="K390" i="4"/>
  <c r="K374" i="4"/>
  <c r="K368" i="4"/>
  <c r="L368" i="4" s="1"/>
  <c r="K358" i="4"/>
  <c r="K342" i="4"/>
  <c r="L342" i="4" s="1"/>
  <c r="K326" i="4"/>
  <c r="L326" i="4" s="1"/>
  <c r="K301" i="4"/>
  <c r="L301" i="4" s="1"/>
  <c r="K289" i="4"/>
  <c r="K285" i="4"/>
  <c r="L285" i="4" s="1"/>
  <c r="K222" i="4"/>
  <c r="K189" i="4"/>
  <c r="K177" i="4"/>
  <c r="L177" i="4" s="1"/>
  <c r="K173" i="4"/>
  <c r="L173" i="4" s="1"/>
  <c r="K161" i="4"/>
  <c r="L161" i="4" s="1"/>
  <c r="K149" i="4"/>
  <c r="K145" i="4"/>
  <c r="L145" i="4" s="1"/>
  <c r="K139" i="4"/>
  <c r="L139" i="4" s="1"/>
  <c r="K137" i="4"/>
  <c r="K133" i="4"/>
  <c r="K121" i="4"/>
  <c r="K117" i="4"/>
  <c r="K105" i="4"/>
  <c r="L105" i="4" s="1"/>
  <c r="K101" i="4"/>
  <c r="L101" i="4" s="1"/>
  <c r="K99" i="4"/>
  <c r="L99" i="4" s="1"/>
  <c r="K93" i="4"/>
  <c r="L93" i="4" s="1"/>
  <c r="K89" i="4"/>
  <c r="L89" i="4" s="1"/>
  <c r="K73" i="4"/>
  <c r="K50" i="4"/>
  <c r="K38" i="4"/>
  <c r="K34" i="4"/>
  <c r="L34" i="4" s="1"/>
  <c r="K22" i="4"/>
  <c r="K6" i="4"/>
  <c r="L374" i="5"/>
  <c r="M374" i="5" s="1"/>
  <c r="L366" i="5"/>
  <c r="L354" i="5"/>
  <c r="M354" i="5" s="1"/>
  <c r="L217" i="5"/>
  <c r="M217" i="5" s="1"/>
  <c r="L213" i="5"/>
  <c r="M213" i="5" s="1"/>
  <c r="L209" i="5"/>
  <c r="L201" i="5"/>
  <c r="M201" i="5" s="1"/>
  <c r="L128" i="5"/>
  <c r="M128" i="5" s="1"/>
  <c r="L116" i="5"/>
  <c r="M116" i="5" s="1"/>
  <c r="L108" i="5"/>
  <c r="L80" i="5"/>
  <c r="M80" i="5" s="1"/>
  <c r="L59" i="5"/>
  <c r="M59" i="5" s="1"/>
  <c r="L10" i="5"/>
  <c r="K194" i="4"/>
  <c r="Q12" i="2"/>
  <c r="R12" i="2" s="1"/>
  <c r="Q17" i="2"/>
  <c r="R17" i="2" s="1"/>
  <c r="Q336" i="2"/>
  <c r="R336" i="2" s="1"/>
  <c r="Q94" i="2"/>
  <c r="R94" i="2" s="1"/>
  <c r="L209" i="2"/>
  <c r="L245" i="5"/>
  <c r="M245" i="5" s="1"/>
  <c r="L163" i="5"/>
  <c r="Q458" i="2"/>
  <c r="R458" i="2" s="1"/>
  <c r="K402" i="4"/>
  <c r="K386" i="4"/>
  <c r="K362" i="4"/>
  <c r="K346" i="4"/>
  <c r="K330" i="4"/>
  <c r="K218" i="4"/>
  <c r="L491" i="5"/>
  <c r="L231" i="5"/>
  <c r="Q75" i="2"/>
  <c r="R75" i="2" s="1"/>
  <c r="Q177" i="2"/>
  <c r="R177" i="2" s="1"/>
  <c r="Q83" i="2"/>
  <c r="R83" i="2" s="1"/>
  <c r="Q352" i="2"/>
  <c r="R352" i="2" s="1"/>
  <c r="Q164" i="2"/>
  <c r="R164" i="2" s="1"/>
  <c r="Q124" i="2"/>
  <c r="R124" i="2" s="1"/>
  <c r="Q79" i="2"/>
  <c r="R79" i="2" s="1"/>
  <c r="Q205" i="2"/>
  <c r="R205" i="2" s="1"/>
  <c r="Q398" i="2"/>
  <c r="R398" i="2" s="1"/>
  <c r="Q334" i="2"/>
  <c r="R334" i="2" s="1"/>
  <c r="Q174" i="2"/>
  <c r="R174" i="2" s="1"/>
  <c r="Q110" i="2"/>
  <c r="R110" i="2" s="1"/>
  <c r="Q56" i="2"/>
  <c r="R56" i="2" s="1"/>
  <c r="L420" i="2"/>
  <c r="K210" i="4"/>
  <c r="K202" i="4"/>
  <c r="L213" i="2"/>
  <c r="L183" i="2"/>
  <c r="L179" i="2"/>
  <c r="L161" i="2"/>
  <c r="L65" i="2"/>
  <c r="L5" i="2"/>
  <c r="L417" i="5"/>
  <c r="M417" i="5" s="1"/>
  <c r="K418" i="4"/>
  <c r="K370" i="4"/>
  <c r="K18" i="4"/>
  <c r="L487" i="5"/>
  <c r="Q60" i="2"/>
  <c r="R60" i="2" s="1"/>
  <c r="Q193" i="2"/>
  <c r="R193" i="2" s="1"/>
  <c r="Q50" i="2"/>
  <c r="R50" i="2" s="1"/>
  <c r="Q360" i="2"/>
  <c r="R360" i="2" s="1"/>
  <c r="Q406" i="2"/>
  <c r="R406" i="2" s="1"/>
  <c r="Q342" i="2"/>
  <c r="R342" i="2" s="1"/>
  <c r="Q84" i="2"/>
  <c r="R84" i="2" s="1"/>
  <c r="L250" i="5"/>
  <c r="M250" i="5" s="1"/>
  <c r="L429" i="5"/>
  <c r="L437" i="5"/>
  <c r="M437" i="5" s="1"/>
  <c r="L453" i="5"/>
  <c r="L474" i="5"/>
  <c r="M474" i="5" s="1"/>
  <c r="Q349" i="2"/>
  <c r="R349" i="2" s="1"/>
  <c r="L87" i="5"/>
  <c r="L111" i="5"/>
  <c r="L127" i="5"/>
  <c r="L159" i="5"/>
  <c r="L498" i="5"/>
  <c r="M498" i="5" s="1"/>
  <c r="Q466" i="2"/>
  <c r="R466" i="2" s="1"/>
  <c r="L126" i="5"/>
  <c r="M126" i="5" s="1"/>
  <c r="L186" i="5"/>
  <c r="M186" i="5" s="1"/>
  <c r="L70" i="5"/>
  <c r="M70" i="5" s="1"/>
  <c r="L421" i="5"/>
  <c r="M421" i="5" s="1"/>
  <c r="L458" i="5"/>
  <c r="M458" i="5" s="1"/>
  <c r="L481" i="5"/>
  <c r="M481" i="5" s="1"/>
  <c r="L336" i="5"/>
  <c r="M336" i="5" s="1"/>
  <c r="L368" i="5"/>
  <c r="L503" i="5"/>
  <c r="L102" i="5"/>
  <c r="M102" i="5" s="1"/>
  <c r="L106" i="5"/>
  <c r="M106" i="5" s="1"/>
  <c r="L178" i="5"/>
  <c r="M178" i="5" s="1"/>
  <c r="L430" i="5"/>
  <c r="M430" i="5" s="1"/>
  <c r="L446" i="5"/>
  <c r="M446" i="5" s="1"/>
  <c r="Q437" i="2"/>
  <c r="R437" i="2" s="1"/>
  <c r="Q233" i="2"/>
  <c r="R233" i="2" s="1"/>
  <c r="L411" i="5"/>
  <c r="Q248" i="2"/>
  <c r="R248" i="2" s="1"/>
  <c r="Q457" i="2"/>
  <c r="R457" i="2" s="1"/>
  <c r="Q441" i="2"/>
  <c r="R441" i="2" s="1"/>
  <c r="Q444" i="2"/>
  <c r="R444" i="2" s="1"/>
  <c r="Q237" i="2"/>
  <c r="R237" i="2" s="1"/>
  <c r="Q228" i="2"/>
  <c r="R228" i="2" s="1"/>
  <c r="L423" i="5"/>
  <c r="L223" i="5"/>
  <c r="L318" i="5"/>
  <c r="M318" i="5" s="1"/>
  <c r="L342" i="5"/>
  <c r="M342" i="5" s="1"/>
  <c r="L38" i="5"/>
  <c r="M38" i="5" s="1"/>
  <c r="L132" i="5"/>
  <c r="M132" i="5" s="1"/>
  <c r="L156" i="5"/>
  <c r="M156" i="5" s="1"/>
  <c r="L439" i="5"/>
  <c r="L452" i="5"/>
  <c r="M452" i="5" s="1"/>
  <c r="L460" i="5"/>
  <c r="M460" i="5" s="1"/>
  <c r="K8" i="4"/>
  <c r="K12" i="4"/>
  <c r="L12" i="4" s="1"/>
  <c r="K16" i="4"/>
  <c r="L16" i="4" s="1"/>
  <c r="K20" i="4"/>
  <c r="K24" i="4"/>
  <c r="K28" i="4"/>
  <c r="K32" i="4"/>
  <c r="L32" i="4" s="1"/>
  <c r="K36" i="4"/>
  <c r="K40" i="4"/>
  <c r="L40" i="4" s="1"/>
  <c r="K44" i="4"/>
  <c r="L44" i="4" s="1"/>
  <c r="K52" i="4"/>
  <c r="K56" i="4"/>
  <c r="K60" i="4"/>
  <c r="K64" i="4"/>
  <c r="L64" i="4" s="1"/>
  <c r="K68" i="4"/>
  <c r="L68" i="4" s="1"/>
  <c r="K72" i="4"/>
  <c r="L72" i="4" s="1"/>
  <c r="K80" i="4"/>
  <c r="L80" i="4" s="1"/>
  <c r="K84" i="4"/>
  <c r="L84" i="4" s="1"/>
  <c r="K88" i="4"/>
  <c r="L88" i="4" s="1"/>
  <c r="K92" i="4"/>
  <c r="K96" i="4"/>
  <c r="K100" i="4"/>
  <c r="L100" i="4" s="1"/>
  <c r="K104" i="4"/>
  <c r="K108" i="4"/>
  <c r="L108" i="4" s="1"/>
  <c r="K112" i="4"/>
  <c r="K120" i="4"/>
  <c r="K124" i="4"/>
  <c r="K128" i="4"/>
  <c r="L128" i="4" s="1"/>
  <c r="K132" i="4"/>
  <c r="L132" i="4" s="1"/>
  <c r="K136" i="4"/>
  <c r="L136" i="4" s="1"/>
  <c r="K140" i="4"/>
  <c r="L140" i="4" s="1"/>
  <c r="K144" i="4"/>
  <c r="L144" i="4" s="1"/>
  <c r="K148" i="4"/>
  <c r="L148" i="4" s="1"/>
  <c r="K152" i="4"/>
  <c r="L152" i="4" s="1"/>
  <c r="K156" i="4"/>
  <c r="L156" i="4" s="1"/>
  <c r="K160" i="4"/>
  <c r="K164" i="4"/>
  <c r="K168" i="4"/>
  <c r="K172" i="4"/>
  <c r="L172" i="4" s="1"/>
  <c r="K176" i="4"/>
  <c r="L176" i="4" s="1"/>
  <c r="K184" i="4"/>
  <c r="L184" i="4" s="1"/>
  <c r="K188" i="4"/>
  <c r="L188" i="4" s="1"/>
  <c r="K192" i="4"/>
  <c r="L192" i="4" s="1"/>
  <c r="K196" i="4"/>
  <c r="L196" i="4" s="1"/>
  <c r="K200" i="4"/>
  <c r="L200" i="4" s="1"/>
  <c r="K204" i="4"/>
  <c r="K208" i="4"/>
  <c r="K212" i="4"/>
  <c r="L212" i="4" s="1"/>
  <c r="K216" i="4"/>
  <c r="K220" i="4"/>
  <c r="L220" i="4" s="1"/>
  <c r="K224" i="4"/>
  <c r="K228" i="4"/>
  <c r="K232" i="4"/>
  <c r="K236" i="4"/>
  <c r="K240" i="4"/>
  <c r="L240" i="4" s="1"/>
  <c r="K248" i="4"/>
  <c r="L248" i="4" s="1"/>
  <c r="K252" i="4"/>
  <c r="L252" i="4" s="1"/>
  <c r="K256" i="4"/>
  <c r="K260" i="4"/>
  <c r="L260" i="4" s="1"/>
  <c r="K264" i="4"/>
  <c r="L264" i="4" s="1"/>
  <c r="K268" i="4"/>
  <c r="L268" i="4" s="1"/>
  <c r="K272" i="4"/>
  <c r="L272" i="4" s="1"/>
  <c r="K276" i="4"/>
  <c r="L276" i="4" s="1"/>
  <c r="K284" i="4"/>
  <c r="L284" i="4" s="1"/>
  <c r="K292" i="4"/>
  <c r="L292" i="4" s="1"/>
  <c r="K296" i="4"/>
  <c r="K300" i="4"/>
  <c r="L300" i="4" s="1"/>
  <c r="K304" i="4"/>
  <c r="L304" i="4" s="1"/>
  <c r="K308" i="4"/>
  <c r="L308" i="4" s="1"/>
  <c r="K312" i="4"/>
  <c r="L312" i="4" s="1"/>
  <c r="K316" i="4"/>
  <c r="K320" i="4"/>
  <c r="L320" i="4" s="1"/>
  <c r="K324" i="4"/>
  <c r="K328" i="4"/>
  <c r="L328" i="4" s="1"/>
  <c r="K332" i="4"/>
  <c r="L332" i="4" s="1"/>
  <c r="K336" i="4"/>
  <c r="L336" i="4" s="1"/>
  <c r="K340" i="4"/>
  <c r="L340" i="4" s="1"/>
  <c r="K344" i="4"/>
  <c r="L344" i="4" s="1"/>
  <c r="K348" i="4"/>
  <c r="L348" i="4" s="1"/>
  <c r="K352" i="4"/>
  <c r="L352" i="4" s="1"/>
  <c r="K356" i="4"/>
  <c r="L356" i="4" s="1"/>
  <c r="K360" i="4"/>
  <c r="L360" i="4" s="1"/>
  <c r="K364" i="4"/>
  <c r="K372" i="4"/>
  <c r="L372" i="4" s="1"/>
  <c r="K376" i="4"/>
  <c r="L376" i="4" s="1"/>
  <c r="K380" i="4"/>
  <c r="K384" i="4"/>
  <c r="L384" i="4" s="1"/>
  <c r="K388" i="4"/>
  <c r="L388" i="4" s="1"/>
  <c r="K392" i="4"/>
  <c r="L392" i="4" s="1"/>
  <c r="K396" i="4"/>
  <c r="K400" i="4"/>
  <c r="L400" i="4" s="1"/>
  <c r="K404" i="4"/>
  <c r="L404" i="4" s="1"/>
  <c r="K408" i="4"/>
  <c r="L408" i="4" s="1"/>
  <c r="K412" i="4"/>
  <c r="L412" i="4" s="1"/>
  <c r="K416" i="4"/>
  <c r="L416" i="4" s="1"/>
  <c r="K420" i="4"/>
  <c r="K424" i="4"/>
  <c r="L424" i="4" s="1"/>
  <c r="K428" i="4"/>
  <c r="K432" i="4"/>
  <c r="L432" i="4" s="1"/>
  <c r="K436" i="4"/>
  <c r="L436" i="4" s="1"/>
  <c r="K440" i="4"/>
  <c r="L440" i="4" s="1"/>
  <c r="K444" i="4"/>
  <c r="L444" i="4" s="1"/>
  <c r="K448" i="4"/>
  <c r="L448" i="4" s="1"/>
  <c r="K452" i="4"/>
  <c r="K456" i="4"/>
  <c r="L456" i="4" s="1"/>
  <c r="K460" i="4"/>
  <c r="K464" i="4"/>
  <c r="L464" i="4" s="1"/>
  <c r="K468" i="4"/>
  <c r="L468" i="4" s="1"/>
  <c r="K476" i="4"/>
  <c r="L476" i="4" s="1"/>
  <c r="K480" i="4"/>
  <c r="L480" i="4" s="1"/>
  <c r="K484" i="4"/>
  <c r="K488" i="4"/>
  <c r="L488" i="4" s="1"/>
  <c r="K492" i="4"/>
  <c r="K496" i="4"/>
  <c r="L496" i="4" s="1"/>
  <c r="K500" i="4"/>
  <c r="L500" i="4" s="1"/>
  <c r="Q207" i="2"/>
  <c r="R207" i="2" s="1"/>
  <c r="Q273" i="2"/>
  <c r="R273" i="2" s="1"/>
  <c r="Q453" i="2"/>
  <c r="R453" i="2" s="1"/>
  <c r="Q425" i="2"/>
  <c r="R425" i="2" s="1"/>
  <c r="Q461" i="2"/>
  <c r="R461" i="2" s="1"/>
  <c r="Q449" i="2"/>
  <c r="R449" i="2" s="1"/>
  <c r="Q429" i="2"/>
  <c r="R429" i="2" s="1"/>
  <c r="Q244" i="2"/>
  <c r="R244" i="2" s="1"/>
  <c r="K4" i="4"/>
  <c r="I504" i="2"/>
  <c r="J504" i="2" s="1"/>
  <c r="L148" i="5"/>
  <c r="M148" i="5" s="1"/>
  <c r="L226" i="5"/>
  <c r="M226" i="5" s="1"/>
  <c r="L492" i="5"/>
  <c r="M492" i="5" s="1"/>
  <c r="K11" i="4"/>
  <c r="K15" i="4"/>
  <c r="K19" i="4"/>
  <c r="L19" i="4" s="1"/>
  <c r="K23" i="4"/>
  <c r="L23" i="4" s="1"/>
  <c r="K35" i="4"/>
  <c r="L35" i="4" s="1"/>
  <c r="K39" i="4"/>
  <c r="L39" i="4" s="1"/>
  <c r="K43" i="4"/>
  <c r="K47" i="4"/>
  <c r="L47" i="4" s="1"/>
  <c r="K51" i="4"/>
  <c r="L51" i="4" s="1"/>
  <c r="K55" i="4"/>
  <c r="L55" i="4" s="1"/>
  <c r="K59" i="4"/>
  <c r="L59" i="4" s="1"/>
  <c r="K63" i="4"/>
  <c r="L63" i="4" s="1"/>
  <c r="K71" i="4"/>
  <c r="L71" i="4" s="1"/>
  <c r="K75" i="4"/>
  <c r="L75" i="4" s="1"/>
  <c r="K79" i="4"/>
  <c r="L79" i="4" s="1"/>
  <c r="K83" i="4"/>
  <c r="L83" i="4" s="1"/>
  <c r="K87" i="4"/>
  <c r="K91" i="4"/>
  <c r="K95" i="4"/>
  <c r="K103" i="4"/>
  <c r="K107" i="4"/>
  <c r="L107" i="4" s="1"/>
  <c r="K111" i="4"/>
  <c r="L111" i="4" s="1"/>
  <c r="K115" i="4"/>
  <c r="L115" i="4" s="1"/>
  <c r="K119" i="4"/>
  <c r="L119" i="4" s="1"/>
  <c r="K123" i="4"/>
  <c r="K127" i="4"/>
  <c r="L127" i="4" s="1"/>
  <c r="K131" i="4"/>
  <c r="L131" i="4" s="1"/>
  <c r="K135" i="4"/>
  <c r="L135" i="4" s="1"/>
  <c r="K143" i="4"/>
  <c r="K147" i="4"/>
  <c r="L147" i="4" s="1"/>
  <c r="K151" i="4"/>
  <c r="K155" i="4"/>
  <c r="L155" i="4" s="1"/>
  <c r="K159" i="4"/>
  <c r="K167" i="4"/>
  <c r="K171" i="4"/>
  <c r="K175" i="4"/>
  <c r="L175" i="4" s="1"/>
  <c r="K179" i="4"/>
  <c r="K183" i="4"/>
  <c r="L183" i="4" s="1"/>
  <c r="K187" i="4"/>
  <c r="L187" i="4" s="1"/>
  <c r="K191" i="4"/>
  <c r="K195" i="4"/>
  <c r="L195" i="4" s="1"/>
  <c r="K199" i="4"/>
  <c r="K203" i="4"/>
  <c r="L203" i="4" s="1"/>
  <c r="K207" i="4"/>
  <c r="K211" i="4"/>
  <c r="K219" i="4"/>
  <c r="L219" i="4" s="1"/>
  <c r="K227" i="4"/>
  <c r="K231" i="4"/>
  <c r="L231" i="4" s="1"/>
  <c r="K235" i="4"/>
  <c r="L235" i="4" s="1"/>
  <c r="K239" i="4"/>
  <c r="K243" i="4"/>
  <c r="L243" i="4" s="1"/>
  <c r="K247" i="4"/>
  <c r="L247" i="4" s="1"/>
  <c r="K251" i="4"/>
  <c r="L251" i="4" s="1"/>
  <c r="K255" i="4"/>
  <c r="L255" i="4" s="1"/>
  <c r="K259" i="4"/>
  <c r="L259" i="4" s="1"/>
  <c r="K263" i="4"/>
  <c r="L263" i="4" s="1"/>
  <c r="K267" i="4"/>
  <c r="L267" i="4" s="1"/>
  <c r="K271" i="4"/>
  <c r="K275" i="4"/>
  <c r="L275" i="4" s="1"/>
  <c r="K279" i="4"/>
  <c r="K283" i="4"/>
  <c r="L283" i="4" s="1"/>
  <c r="K287" i="4"/>
  <c r="L287" i="4" s="1"/>
  <c r="K291" i="4"/>
  <c r="K295" i="4"/>
  <c r="L295" i="4" s="1"/>
  <c r="K299" i="4"/>
  <c r="L299" i="4" s="1"/>
  <c r="K307" i="4"/>
  <c r="L307" i="4" s="1"/>
  <c r="K315" i="4"/>
  <c r="L315" i="4" s="1"/>
  <c r="K319" i="4"/>
  <c r="K323" i="4"/>
  <c r="K327" i="4"/>
  <c r="L327" i="4" s="1"/>
  <c r="K331" i="4"/>
  <c r="L331" i="4" s="1"/>
  <c r="K335" i="4"/>
  <c r="K339" i="4"/>
  <c r="K347" i="4"/>
  <c r="L347" i="4" s="1"/>
  <c r="K355" i="4"/>
  <c r="L355" i="4" s="1"/>
  <c r="K359" i="4"/>
  <c r="L359" i="4" s="1"/>
  <c r="K363" i="4"/>
  <c r="L363" i="4" s="1"/>
  <c r="K367" i="4"/>
  <c r="K371" i="4"/>
  <c r="L371" i="4" s="1"/>
  <c r="K375" i="4"/>
  <c r="K379" i="4"/>
  <c r="L379" i="4" s="1"/>
  <c r="K383" i="4"/>
  <c r="K387" i="4"/>
  <c r="K391" i="4"/>
  <c r="K395" i="4"/>
  <c r="L395" i="4" s="1"/>
  <c r="K399" i="4"/>
  <c r="K403" i="4"/>
  <c r="L403" i="4" s="1"/>
  <c r="K411" i="4"/>
  <c r="L411" i="4" s="1"/>
  <c r="K419" i="4"/>
  <c r="L419" i="4" s="1"/>
  <c r="K427" i="4"/>
  <c r="L427" i="4" s="1"/>
  <c r="K431" i="4"/>
  <c r="L431" i="4" s="1"/>
  <c r="K435" i="4"/>
  <c r="L435" i="4" s="1"/>
  <c r="K439" i="4"/>
  <c r="L439" i="4" s="1"/>
  <c r="K443" i="4"/>
  <c r="L443" i="4" s="1"/>
  <c r="K451" i="4"/>
  <c r="L451" i="4" s="1"/>
  <c r="K455" i="4"/>
  <c r="K459" i="4"/>
  <c r="L459" i="4" s="1"/>
  <c r="K463" i="4"/>
  <c r="K467" i="4"/>
  <c r="L467" i="4" s="1"/>
  <c r="K471" i="4"/>
  <c r="L471" i="4" s="1"/>
  <c r="K475" i="4"/>
  <c r="L475" i="4" s="1"/>
  <c r="K479" i="4"/>
  <c r="K483" i="4"/>
  <c r="L483" i="4" s="1"/>
  <c r="K491" i="4"/>
  <c r="L491" i="4" s="1"/>
  <c r="K495" i="4"/>
  <c r="L495" i="4" s="1"/>
  <c r="K499" i="4"/>
  <c r="L499" i="4" s="1"/>
  <c r="K503" i="4"/>
  <c r="L503" i="4" s="1"/>
  <c r="Q503" i="2"/>
  <c r="R503" i="2" s="1"/>
  <c r="H203" i="2"/>
  <c r="H451" i="2"/>
  <c r="Q451" i="2"/>
  <c r="R451" i="2" s="1"/>
  <c r="H467" i="2"/>
  <c r="Q467" i="2"/>
  <c r="R467" i="2" s="1"/>
  <c r="Q501" i="2"/>
  <c r="R501" i="2" s="1"/>
  <c r="H501" i="2"/>
  <c r="Q335" i="2"/>
  <c r="R335" i="2" s="1"/>
  <c r="H335" i="2"/>
  <c r="H245" i="2"/>
  <c r="H90" i="2"/>
  <c r="Q90" i="2"/>
  <c r="R90" i="2" s="1"/>
  <c r="H440" i="2"/>
  <c r="Q440" i="2"/>
  <c r="R440" i="2" s="1"/>
  <c r="H276" i="2"/>
  <c r="Q276" i="2"/>
  <c r="R276" i="2" s="1"/>
  <c r="F81" i="5"/>
  <c r="L81" i="5" s="1"/>
  <c r="M81" i="5" s="1"/>
  <c r="F95" i="5"/>
  <c r="L95" i="5" s="1"/>
  <c r="F141" i="5"/>
  <c r="L141" i="5" s="1"/>
  <c r="M141" i="5" s="1"/>
  <c r="G141" i="2"/>
  <c r="F151" i="5"/>
  <c r="L151" i="5" s="1"/>
  <c r="G151" i="2"/>
  <c r="F168" i="5"/>
  <c r="L168" i="5" s="1"/>
  <c r="M168" i="5" s="1"/>
  <c r="F181" i="5"/>
  <c r="L181" i="5" s="1"/>
  <c r="M181" i="5" s="1"/>
  <c r="G181" i="2"/>
  <c r="F195" i="5"/>
  <c r="L195" i="5" s="1"/>
  <c r="F215" i="5"/>
  <c r="L215" i="5" s="1"/>
  <c r="G215" i="2"/>
  <c r="G230" i="2"/>
  <c r="G234" i="2"/>
  <c r="F256" i="5"/>
  <c r="L256" i="5" s="1"/>
  <c r="G264" i="2"/>
  <c r="F272" i="5"/>
  <c r="L272" i="5" s="1"/>
  <c r="F284" i="5"/>
  <c r="L284" i="5" s="1"/>
  <c r="M284" i="5" s="1"/>
  <c r="G284" i="2"/>
  <c r="F298" i="5"/>
  <c r="L298" i="5" s="1"/>
  <c r="G317" i="2"/>
  <c r="F317" i="5"/>
  <c r="F383" i="5"/>
  <c r="G390" i="2"/>
  <c r="G435" i="2"/>
  <c r="H435" i="2" s="1"/>
  <c r="F435" i="5"/>
  <c r="L435" i="5" s="1"/>
  <c r="H443" i="2"/>
  <c r="Q443" i="2"/>
  <c r="R443" i="2" s="1"/>
  <c r="G448" i="2"/>
  <c r="G456" i="2"/>
  <c r="Q456" i="2" s="1"/>
  <c r="R456" i="2" s="1"/>
  <c r="F456" i="5"/>
  <c r="L456" i="5" s="1"/>
  <c r="M456" i="5" s="1"/>
  <c r="G485" i="2"/>
  <c r="H497" i="2"/>
  <c r="Q497" i="2"/>
  <c r="R497" i="2" s="1"/>
  <c r="G7" i="2"/>
  <c r="G226" i="2"/>
  <c r="F343" i="5"/>
  <c r="L343" i="5" s="1"/>
  <c r="G343" i="2"/>
  <c r="H196" i="2"/>
  <c r="H495" i="2"/>
  <c r="Q495" i="2"/>
  <c r="R495" i="2" s="1"/>
  <c r="H396" i="2"/>
  <c r="Q396" i="2"/>
  <c r="R396" i="2" s="1"/>
  <c r="F301" i="5"/>
  <c r="L301" i="5" s="1"/>
  <c r="M301" i="5" s="1"/>
  <c r="G320" i="2"/>
  <c r="F320" i="5"/>
  <c r="L320" i="5" s="1"/>
  <c r="M320" i="5" s="1"/>
  <c r="F379" i="5"/>
  <c r="L379" i="5" s="1"/>
  <c r="G379" i="2"/>
  <c r="F393" i="5"/>
  <c r="L393" i="5" s="1"/>
  <c r="M393" i="5" s="1"/>
  <c r="G393" i="2"/>
  <c r="G399" i="2"/>
  <c r="Q399" i="2" s="1"/>
  <c r="R399" i="2" s="1"/>
  <c r="F407" i="5"/>
  <c r="L407" i="5" s="1"/>
  <c r="G407" i="2"/>
  <c r="F410" i="5"/>
  <c r="G410" i="2"/>
  <c r="F426" i="5"/>
  <c r="L426" i="5" s="1"/>
  <c r="M426" i="5" s="1"/>
  <c r="G426" i="2"/>
  <c r="G434" i="2"/>
  <c r="F434" i="5"/>
  <c r="L434" i="5" s="1"/>
  <c r="M434" i="5" s="1"/>
  <c r="H329" i="2"/>
  <c r="Q329" i="2"/>
  <c r="R329" i="2" s="1"/>
  <c r="H46" i="2"/>
  <c r="Q46" i="2"/>
  <c r="R46" i="2" s="1"/>
  <c r="H137" i="2"/>
  <c r="Q137" i="2"/>
  <c r="R137" i="2" s="1"/>
  <c r="H23" i="2"/>
  <c r="Q23" i="2"/>
  <c r="R23" i="2" s="1"/>
  <c r="F8" i="5"/>
  <c r="L8" i="5" s="1"/>
  <c r="M8" i="5" s="1"/>
  <c r="G8" i="2"/>
  <c r="F230" i="5"/>
  <c r="L230" i="5" s="1"/>
  <c r="M230" i="5" s="1"/>
  <c r="F480" i="5"/>
  <c r="G427" i="2"/>
  <c r="H427" i="2" s="1"/>
  <c r="G309" i="2"/>
  <c r="H346" i="2"/>
  <c r="G292" i="2"/>
  <c r="G256" i="2"/>
  <c r="Q256" i="2" s="1"/>
  <c r="R256" i="2" s="1"/>
  <c r="Q475" i="2"/>
  <c r="R475" i="2" s="1"/>
  <c r="Q340" i="2"/>
  <c r="R340" i="2" s="1"/>
  <c r="Q135" i="2"/>
  <c r="R135" i="2" s="1"/>
  <c r="Q431" i="2"/>
  <c r="R431" i="2" s="1"/>
  <c r="Q397" i="2"/>
  <c r="R397" i="2" s="1"/>
  <c r="F234" i="5"/>
  <c r="L234" i="5" s="1"/>
  <c r="M234" i="5" s="1"/>
  <c r="F264" i="5"/>
  <c r="L264" i="5" s="1"/>
  <c r="M264" i="5" s="1"/>
  <c r="G383" i="2"/>
  <c r="G301" i="2"/>
  <c r="F380" i="5"/>
  <c r="F390" i="5"/>
  <c r="L390" i="5" s="1"/>
  <c r="H458" i="2"/>
  <c r="G81" i="2"/>
  <c r="G15" i="2"/>
  <c r="H459" i="2"/>
  <c r="Q459" i="2"/>
  <c r="R459" i="2" s="1"/>
  <c r="H78" i="2"/>
  <c r="Q78" i="2"/>
  <c r="R78" i="2" s="1"/>
  <c r="H450" i="2"/>
  <c r="Q450" i="2"/>
  <c r="R450" i="2" s="1"/>
  <c r="H298" i="2"/>
  <c r="Q298" i="2"/>
  <c r="R298" i="2" s="1"/>
  <c r="H163" i="2"/>
  <c r="F42" i="5"/>
  <c r="L42" i="5" s="1"/>
  <c r="M42" i="5" s="1"/>
  <c r="G42" i="2"/>
  <c r="F85" i="5"/>
  <c r="L85" i="5" s="1"/>
  <c r="M85" i="5" s="1"/>
  <c r="F92" i="5"/>
  <c r="L92" i="5" s="1"/>
  <c r="M92" i="5" s="1"/>
  <c r="G92" i="2"/>
  <c r="F109" i="5"/>
  <c r="L109" i="5" s="1"/>
  <c r="M109" i="5" s="1"/>
  <c r="G109" i="2"/>
  <c r="F138" i="5"/>
  <c r="L138" i="5" s="1"/>
  <c r="M138" i="5" s="1"/>
  <c r="F171" i="5"/>
  <c r="L171" i="5" s="1"/>
  <c r="G171" i="2"/>
  <c r="F199" i="5"/>
  <c r="L199" i="5" s="1"/>
  <c r="G199" i="2"/>
  <c r="F203" i="5"/>
  <c r="G211" i="2"/>
  <c r="F211" i="5"/>
  <c r="G219" i="2"/>
  <c r="F219" i="5"/>
  <c r="L219" i="5" s="1"/>
  <c r="F238" i="5"/>
  <c r="L238" i="5" s="1"/>
  <c r="M238" i="5" s="1"/>
  <c r="G238" i="2"/>
  <c r="H253" i="2"/>
  <c r="G260" i="2"/>
  <c r="F260" i="5"/>
  <c r="L260" i="5" s="1"/>
  <c r="M260" i="5" s="1"/>
  <c r="F276" i="5"/>
  <c r="L276" i="5" s="1"/>
  <c r="M276" i="5" s="1"/>
  <c r="G280" i="2"/>
  <c r="F280" i="5"/>
  <c r="F288" i="5"/>
  <c r="L288" i="5" s="1"/>
  <c r="M288" i="5" s="1"/>
  <c r="G288" i="2"/>
  <c r="F302" i="5"/>
  <c r="L302" i="5" s="1"/>
  <c r="M302" i="5" s="1"/>
  <c r="G302" i="2"/>
  <c r="G313" i="2"/>
  <c r="H313" i="2" s="1"/>
  <c r="F313" i="5"/>
  <c r="L313" i="5" s="1"/>
  <c r="M313" i="5" s="1"/>
  <c r="F361" i="5"/>
  <c r="L361" i="5" s="1"/>
  <c r="M361" i="5" s="1"/>
  <c r="G414" i="2"/>
  <c r="F414" i="5"/>
  <c r="L414" i="5" s="1"/>
  <c r="M414" i="5" s="1"/>
  <c r="G419" i="2"/>
  <c r="F431" i="5"/>
  <c r="L431" i="5" s="1"/>
  <c r="G439" i="2"/>
  <c r="G464" i="2"/>
  <c r="F464" i="5"/>
  <c r="L464" i="5" s="1"/>
  <c r="G472" i="2"/>
  <c r="F472" i="5"/>
  <c r="L472" i="5" s="1"/>
  <c r="M472" i="5" s="1"/>
  <c r="G480" i="2"/>
  <c r="G489" i="2"/>
  <c r="F489" i="5"/>
  <c r="L489" i="5" s="1"/>
  <c r="G493" i="2"/>
  <c r="F493" i="5"/>
  <c r="L493" i="5" s="1"/>
  <c r="M493" i="5" s="1"/>
  <c r="G55" i="2"/>
  <c r="F55" i="5"/>
  <c r="L55" i="5" s="1"/>
  <c r="G403" i="2"/>
  <c r="Q403" i="2" s="1"/>
  <c r="R403" i="2" s="1"/>
  <c r="H421" i="2"/>
  <c r="Q421" i="2"/>
  <c r="R421" i="2" s="1"/>
  <c r="H232" i="2"/>
  <c r="Q232" i="2"/>
  <c r="R232" i="2" s="1"/>
  <c r="H354" i="2"/>
  <c r="Q354" i="2"/>
  <c r="R354" i="2" s="1"/>
  <c r="H189" i="2"/>
  <c r="Q189" i="2"/>
  <c r="R189" i="2" s="1"/>
  <c r="F305" i="5"/>
  <c r="L305" i="5" s="1"/>
  <c r="M305" i="5" s="1"/>
  <c r="G305" i="2"/>
  <c r="G312" i="2"/>
  <c r="F312" i="5"/>
  <c r="L312" i="5" s="1"/>
  <c r="M312" i="5" s="1"/>
  <c r="F316" i="5"/>
  <c r="L316" i="5" s="1"/>
  <c r="M316" i="5" s="1"/>
  <c r="F331" i="5"/>
  <c r="L331" i="5" s="1"/>
  <c r="G331" i="2"/>
  <c r="G382" i="2"/>
  <c r="F389" i="5"/>
  <c r="L389" i="5" s="1"/>
  <c r="M389" i="5" s="1"/>
  <c r="G389" i="2"/>
  <c r="H389" i="2" s="1"/>
  <c r="F396" i="5"/>
  <c r="L396" i="5" s="1"/>
  <c r="M396" i="5" s="1"/>
  <c r="H488" i="2"/>
  <c r="F500" i="5"/>
  <c r="L500" i="5" s="1"/>
  <c r="M500" i="5" s="1"/>
  <c r="G500" i="2"/>
  <c r="Q500" i="2" s="1"/>
  <c r="R500" i="2" s="1"/>
  <c r="F504" i="4"/>
  <c r="K7" i="4"/>
  <c r="L7" i="4" s="1"/>
  <c r="H369" i="2"/>
  <c r="Q369" i="2"/>
  <c r="R369" i="2" s="1"/>
  <c r="H287" i="2"/>
  <c r="H68" i="2"/>
  <c r="Q68" i="2"/>
  <c r="R68" i="2" s="1"/>
  <c r="H310" i="2"/>
  <c r="H242" i="2"/>
  <c r="Q242" i="2"/>
  <c r="R242" i="2" s="1"/>
  <c r="H217" i="2"/>
  <c r="Q217" i="2"/>
  <c r="R217" i="2" s="1"/>
  <c r="Q51" i="2"/>
  <c r="R51" i="2" s="1"/>
  <c r="F78" i="5"/>
  <c r="L78" i="5" s="1"/>
  <c r="M78" i="5" s="1"/>
  <c r="G89" i="2"/>
  <c r="Q89" i="2" s="1"/>
  <c r="R89" i="2" s="1"/>
  <c r="F89" i="5"/>
  <c r="L89" i="5" s="1"/>
  <c r="M89" i="5" s="1"/>
  <c r="G102" i="2"/>
  <c r="G106" i="2"/>
  <c r="F135" i="5"/>
  <c r="L135" i="5" s="1"/>
  <c r="G148" i="2"/>
  <c r="F152" i="5"/>
  <c r="L152" i="5" s="1"/>
  <c r="M152" i="5" s="1"/>
  <c r="G152" i="2"/>
  <c r="H152" i="2" s="1"/>
  <c r="F165" i="5"/>
  <c r="L165" i="5" s="1"/>
  <c r="M165" i="5" s="1"/>
  <c r="G165" i="2"/>
  <c r="G172" i="2"/>
  <c r="G178" i="2"/>
  <c r="F182" i="5"/>
  <c r="G182" i="2"/>
  <c r="F192" i="5"/>
  <c r="L192" i="5" s="1"/>
  <c r="M192" i="5" s="1"/>
  <c r="G192" i="2"/>
  <c r="G200" i="2"/>
  <c r="F200" i="5"/>
  <c r="L200" i="5" s="1"/>
  <c r="M200" i="5" s="1"/>
  <c r="G204" i="2"/>
  <c r="F204" i="5"/>
  <c r="L204" i="5" s="1"/>
  <c r="F208" i="5"/>
  <c r="L208" i="5" s="1"/>
  <c r="M208" i="5" s="1"/>
  <c r="G208" i="2"/>
  <c r="G212" i="2"/>
  <c r="G216" i="2"/>
  <c r="F216" i="5"/>
  <c r="L216" i="5" s="1"/>
  <c r="Q380" i="2"/>
  <c r="R380" i="2" s="1"/>
  <c r="F427" i="5"/>
  <c r="L427" i="5" s="1"/>
  <c r="F485" i="5"/>
  <c r="L485" i="5" s="1"/>
  <c r="M485" i="5" s="1"/>
  <c r="G268" i="2"/>
  <c r="G95" i="2"/>
  <c r="F403" i="5"/>
  <c r="L403" i="5" s="1"/>
  <c r="F419" i="5"/>
  <c r="L419" i="5" s="1"/>
  <c r="Q328" i="2"/>
  <c r="R328" i="2" s="1"/>
  <c r="Q415" i="2"/>
  <c r="R415" i="2" s="1"/>
  <c r="F207" i="5"/>
  <c r="L207" i="5" s="1"/>
  <c r="F443" i="5"/>
  <c r="F448" i="5"/>
  <c r="L448" i="5" s="1"/>
  <c r="M448" i="5" s="1"/>
  <c r="G361" i="2"/>
  <c r="H361" i="2" s="1"/>
  <c r="G168" i="2"/>
  <c r="F404" i="5"/>
  <c r="L404" i="5" s="1"/>
  <c r="M404" i="5" s="1"/>
  <c r="G272" i="2"/>
  <c r="G223" i="2"/>
  <c r="G195" i="2"/>
  <c r="F44" i="5"/>
  <c r="L44" i="5" s="1"/>
  <c r="M44" i="5" s="1"/>
  <c r="F48" i="5"/>
  <c r="L48" i="5" s="1"/>
  <c r="M48" i="5" s="1"/>
  <c r="G48" i="2"/>
  <c r="G117" i="2"/>
  <c r="F136" i="5"/>
  <c r="L136" i="5" s="1"/>
  <c r="G136" i="2"/>
  <c r="F157" i="5"/>
  <c r="L157" i="5" s="1"/>
  <c r="G157" i="2"/>
  <c r="F166" i="5"/>
  <c r="G166" i="2"/>
  <c r="G240" i="2"/>
  <c r="G247" i="2"/>
  <c r="F247" i="5"/>
  <c r="L247" i="5" s="1"/>
  <c r="G250" i="2"/>
  <c r="F253" i="5"/>
  <c r="L253" i="5" s="1"/>
  <c r="M253" i="5" s="1"/>
  <c r="G257" i="2"/>
  <c r="F257" i="5"/>
  <c r="L257" i="5" s="1"/>
  <c r="G265" i="2"/>
  <c r="F265" i="5"/>
  <c r="L265" i="5" s="1"/>
  <c r="M265" i="5" s="1"/>
  <c r="F277" i="5"/>
  <c r="L277" i="5" s="1"/>
  <c r="M277" i="5" s="1"/>
  <c r="G277" i="2"/>
  <c r="F285" i="5"/>
  <c r="L285" i="5" s="1"/>
  <c r="M285" i="5" s="1"/>
  <c r="G285" i="2"/>
  <c r="F289" i="5"/>
  <c r="L289" i="5" s="1"/>
  <c r="M289" i="5" s="1"/>
  <c r="G289" i="2"/>
  <c r="H289" i="2" s="1"/>
  <c r="G295" i="2"/>
  <c r="F333" i="5"/>
  <c r="G333" i="2"/>
  <c r="F340" i="5"/>
  <c r="L340" i="5" s="1"/>
  <c r="M340" i="5" s="1"/>
  <c r="F355" i="5"/>
  <c r="L355" i="5" s="1"/>
  <c r="G362" i="2"/>
  <c r="F362" i="5"/>
  <c r="L362" i="5" s="1"/>
  <c r="M362" i="5" s="1"/>
  <c r="G377" i="2"/>
  <c r="F28" i="5"/>
  <c r="G28" i="2"/>
  <c r="F31" i="5"/>
  <c r="L31" i="5" s="1"/>
  <c r="F45" i="5"/>
  <c r="L45" i="5" s="1"/>
  <c r="M45" i="5" s="1"/>
  <c r="G45" i="2"/>
  <c r="H45" i="2" s="1"/>
  <c r="G63" i="2"/>
  <c r="F63" i="5"/>
  <c r="L63" i="5" s="1"/>
  <c r="F67" i="5"/>
  <c r="L67" i="5" s="1"/>
  <c r="F76" i="5"/>
  <c r="L76" i="5" s="1"/>
  <c r="G76" i="2"/>
  <c r="F218" i="5"/>
  <c r="L218" i="5" s="1"/>
  <c r="M218" i="5" s="1"/>
  <c r="G218" i="2"/>
  <c r="G229" i="2"/>
  <c r="F229" i="5"/>
  <c r="L229" i="5" s="1"/>
  <c r="M229" i="5" s="1"/>
  <c r="F233" i="5"/>
  <c r="L233" i="5" s="1"/>
  <c r="M233" i="5" s="1"/>
  <c r="F237" i="5"/>
  <c r="L237" i="5" s="1"/>
  <c r="M237" i="5" s="1"/>
  <c r="G241" i="2"/>
  <c r="F241" i="5"/>
  <c r="F323" i="5"/>
  <c r="L323" i="5" s="1"/>
  <c r="G323" i="2"/>
  <c r="G326" i="2"/>
  <c r="F326" i="5"/>
  <c r="L326" i="5" s="1"/>
  <c r="M326" i="5" s="1"/>
  <c r="G348" i="2"/>
  <c r="F164" i="5"/>
  <c r="L164" i="5" s="1"/>
  <c r="M164" i="5" s="1"/>
  <c r="H327" i="2"/>
  <c r="Q327" i="2"/>
  <c r="R327" i="2" s="1"/>
  <c r="H281" i="2"/>
  <c r="Q281" i="2"/>
  <c r="R281" i="2" s="1"/>
  <c r="H160" i="2"/>
  <c r="H418" i="2"/>
  <c r="Q418" i="2"/>
  <c r="R418" i="2" s="1"/>
  <c r="H73" i="2"/>
  <c r="Q73" i="2"/>
  <c r="R73" i="2" s="1"/>
  <c r="Q61" i="2"/>
  <c r="R61" i="2" s="1"/>
  <c r="F88" i="5"/>
  <c r="L88" i="5" s="1"/>
  <c r="M88" i="5" s="1"/>
  <c r="G88" i="2"/>
  <c r="F98" i="5"/>
  <c r="L98" i="5" s="1"/>
  <c r="M98" i="5" s="1"/>
  <c r="G98" i="2"/>
  <c r="F120" i="5"/>
  <c r="L120" i="5" s="1"/>
  <c r="M120" i="5" s="1"/>
  <c r="G123" i="2"/>
  <c r="F123" i="5"/>
  <c r="F129" i="5"/>
  <c r="L129" i="5" s="1"/>
  <c r="M129" i="5" s="1"/>
  <c r="F144" i="5"/>
  <c r="L144" i="5" s="1"/>
  <c r="M144" i="5" s="1"/>
  <c r="G144" i="2"/>
  <c r="H411" i="2"/>
  <c r="Q411" i="2"/>
  <c r="R411" i="2" s="1"/>
  <c r="H210" i="2"/>
  <c r="H128" i="2"/>
  <c r="Q128" i="2"/>
  <c r="R128" i="2" s="1"/>
  <c r="H4" i="2"/>
  <c r="G150" i="2"/>
  <c r="F150" i="5"/>
  <c r="L150" i="5" s="1"/>
  <c r="M150" i="5" s="1"/>
  <c r="G180" i="2"/>
  <c r="F180" i="5"/>
  <c r="L180" i="5" s="1"/>
  <c r="M180" i="5" s="1"/>
  <c r="F190" i="5"/>
  <c r="L190" i="5" s="1"/>
  <c r="G190" i="2"/>
  <c r="G194" i="2"/>
  <c r="F194" i="5"/>
  <c r="L194" i="5" s="1"/>
  <c r="M194" i="5" s="1"/>
  <c r="F198" i="5"/>
  <c r="L198" i="5" s="1"/>
  <c r="M198" i="5" s="1"/>
  <c r="G198" i="2"/>
  <c r="G202" i="2"/>
  <c r="F202" i="5"/>
  <c r="L202" i="5" s="1"/>
  <c r="M202" i="5" s="1"/>
  <c r="G206" i="2"/>
  <c r="F206" i="5"/>
  <c r="L206" i="5" s="1"/>
  <c r="M206" i="5" s="1"/>
  <c r="F210" i="5"/>
  <c r="L210" i="5" s="1"/>
  <c r="M210" i="5" s="1"/>
  <c r="G214" i="2"/>
  <c r="F214" i="5"/>
  <c r="G236" i="2"/>
  <c r="F236" i="5"/>
  <c r="L236" i="5" s="1"/>
  <c r="G243" i="2"/>
  <c r="F243" i="5"/>
  <c r="L243" i="5" s="1"/>
  <c r="G246" i="2"/>
  <c r="H249" i="2"/>
  <c r="Q249" i="2"/>
  <c r="R249" i="2" s="1"/>
  <c r="F255" i="5"/>
  <c r="L255" i="5" s="1"/>
  <c r="G255" i="2"/>
  <c r="G259" i="2"/>
  <c r="F259" i="5"/>
  <c r="L259" i="5" s="1"/>
  <c r="F263" i="5"/>
  <c r="L263" i="5" s="1"/>
  <c r="G263" i="2"/>
  <c r="G267" i="2"/>
  <c r="F267" i="5"/>
  <c r="G271" i="2"/>
  <c r="F271" i="5"/>
  <c r="F275" i="5"/>
  <c r="L275" i="5" s="1"/>
  <c r="F283" i="5"/>
  <c r="L283" i="5" s="1"/>
  <c r="G283" i="2"/>
  <c r="F297" i="5"/>
  <c r="L297" i="5" s="1"/>
  <c r="M297" i="5" s="1"/>
  <c r="G297" i="2"/>
  <c r="F321" i="5"/>
  <c r="L321" i="5" s="1"/>
  <c r="M321" i="5" s="1"/>
  <c r="G321" i="2"/>
  <c r="F337" i="5"/>
  <c r="L337" i="5" s="1"/>
  <c r="G337" i="2"/>
  <c r="H347" i="2"/>
  <c r="Q347" i="2"/>
  <c r="R347" i="2" s="1"/>
  <c r="H481" i="2"/>
  <c r="Q481" i="2"/>
  <c r="R481" i="2" s="1"/>
  <c r="H325" i="2"/>
  <c r="Q325" i="2"/>
  <c r="R325" i="2" s="1"/>
  <c r="H269" i="2"/>
  <c r="Q269" i="2"/>
  <c r="R269" i="2" s="1"/>
  <c r="H82" i="2"/>
  <c r="H66" i="2"/>
  <c r="H300" i="2"/>
  <c r="Q300" i="2"/>
  <c r="R300" i="2" s="1"/>
  <c r="H262" i="2"/>
  <c r="Q262" i="2"/>
  <c r="R262" i="2" s="1"/>
  <c r="H113" i="2"/>
  <c r="Q113" i="2"/>
  <c r="R113" i="2" s="1"/>
  <c r="H67" i="2"/>
  <c r="Q67" i="2"/>
  <c r="R67" i="2" s="1"/>
  <c r="H25" i="2"/>
  <c r="Q25" i="2"/>
  <c r="R25" i="2" s="1"/>
  <c r="H5" i="2"/>
  <c r="Q5" i="2"/>
  <c r="R5" i="2" s="1"/>
  <c r="F9" i="5"/>
  <c r="L9" i="5" s="1"/>
  <c r="M9" i="5" s="1"/>
  <c r="G13" i="2"/>
  <c r="F13" i="5"/>
  <c r="F19" i="5"/>
  <c r="G19" i="2"/>
  <c r="G29" i="2"/>
  <c r="F29" i="5"/>
  <c r="F35" i="5"/>
  <c r="L35" i="5" s="1"/>
  <c r="G35" i="2"/>
  <c r="G49" i="2"/>
  <c r="F49" i="5"/>
  <c r="L49" i="5" s="1"/>
  <c r="M49" i="5" s="1"/>
  <c r="G59" i="2"/>
  <c r="G71" i="2"/>
  <c r="F82" i="5"/>
  <c r="L82" i="5" s="1"/>
  <c r="M82" i="5" s="1"/>
  <c r="G93" i="2"/>
  <c r="F93" i="5"/>
  <c r="L93" i="5" s="1"/>
  <c r="M93" i="5" s="1"/>
  <c r="F99" i="5"/>
  <c r="L99" i="5" s="1"/>
  <c r="F112" i="5"/>
  <c r="L112" i="5" s="1"/>
  <c r="G112" i="2"/>
  <c r="G115" i="2"/>
  <c r="F115" i="5"/>
  <c r="L115" i="5" s="1"/>
  <c r="F121" i="5"/>
  <c r="L121" i="5" s="1"/>
  <c r="M121" i="5" s="1"/>
  <c r="G121" i="2"/>
  <c r="G126" i="2"/>
  <c r="G367" i="2"/>
  <c r="F367" i="5"/>
  <c r="L367" i="5" s="1"/>
  <c r="Q445" i="2"/>
  <c r="R445" i="2" s="1"/>
  <c r="Q103" i="2"/>
  <c r="R103" i="2" s="1"/>
  <c r="H349" i="2"/>
  <c r="H138" i="2"/>
  <c r="G120" i="2"/>
  <c r="Q353" i="2"/>
  <c r="R353" i="2" s="1"/>
  <c r="J352" i="3"/>
  <c r="G275" i="2"/>
  <c r="H413" i="2"/>
  <c r="Q413" i="2"/>
  <c r="R413" i="2" s="1"/>
  <c r="H403" i="2"/>
  <c r="H80" i="2"/>
  <c r="Q80" i="2"/>
  <c r="R80" i="2" s="1"/>
  <c r="H58" i="2"/>
  <c r="Q58" i="2"/>
  <c r="R58" i="2" s="1"/>
  <c r="H474" i="2"/>
  <c r="Q474" i="2"/>
  <c r="R474" i="2" s="1"/>
  <c r="H322" i="2"/>
  <c r="Q322" i="2"/>
  <c r="R322" i="2" s="1"/>
  <c r="H145" i="2"/>
  <c r="Q145" i="2"/>
  <c r="R145" i="2" s="1"/>
  <c r="F220" i="5"/>
  <c r="L220" i="5" s="1"/>
  <c r="M220" i="5" s="1"/>
  <c r="G220" i="2"/>
  <c r="G252" i="2"/>
  <c r="F252" i="5"/>
  <c r="L252" i="5" s="1"/>
  <c r="M252" i="5" s="1"/>
  <c r="G254" i="2"/>
  <c r="G258" i="2"/>
  <c r="F258" i="5"/>
  <c r="L258" i="5" s="1"/>
  <c r="M258" i="5" s="1"/>
  <c r="F262" i="5"/>
  <c r="L262" i="5" s="1"/>
  <c r="M262" i="5" s="1"/>
  <c r="G266" i="2"/>
  <c r="G274" i="2"/>
  <c r="F274" i="5"/>
  <c r="L274" i="5" s="1"/>
  <c r="G278" i="2"/>
  <c r="G286" i="2"/>
  <c r="F290" i="5"/>
  <c r="L290" i="5" s="1"/>
  <c r="M290" i="5" s="1"/>
  <c r="G290" i="2"/>
  <c r="F300" i="5"/>
  <c r="L300" i="5" s="1"/>
  <c r="M300" i="5" s="1"/>
  <c r="F306" i="5"/>
  <c r="L306" i="5" s="1"/>
  <c r="M306" i="5" s="1"/>
  <c r="G306" i="2"/>
  <c r="G324" i="2"/>
  <c r="F324" i="5"/>
  <c r="L324" i="5" s="1"/>
  <c r="M324" i="5" s="1"/>
  <c r="F330" i="5"/>
  <c r="L330" i="5" s="1"/>
  <c r="M330" i="5" s="1"/>
  <c r="F344" i="5"/>
  <c r="L344" i="5" s="1"/>
  <c r="M344" i="5" s="1"/>
  <c r="G344" i="2"/>
  <c r="G350" i="2"/>
  <c r="F358" i="5"/>
  <c r="G358" i="2"/>
  <c r="G364" i="2"/>
  <c r="F364" i="5"/>
  <c r="L364" i="5" s="1"/>
  <c r="M364" i="5" s="1"/>
  <c r="Q4" i="2"/>
  <c r="R4" i="2" s="1"/>
  <c r="Q491" i="2"/>
  <c r="R491" i="2" s="1"/>
  <c r="Q363" i="2"/>
  <c r="R363" i="2" s="1"/>
  <c r="Q361" i="2"/>
  <c r="R361" i="2" s="1"/>
  <c r="F249" i="5"/>
  <c r="L249" i="5" s="1"/>
  <c r="M249" i="5" s="1"/>
  <c r="G303" i="2"/>
  <c r="G129" i="2"/>
  <c r="F303" i="5"/>
  <c r="L303" i="5" s="1"/>
  <c r="F327" i="5"/>
  <c r="L327" i="5" s="1"/>
  <c r="F347" i="5"/>
  <c r="L347" i="5" s="1"/>
  <c r="G16" i="2"/>
  <c r="F26" i="5"/>
  <c r="L26" i="5" s="1"/>
  <c r="M26" i="5" s="1"/>
  <c r="G26" i="2"/>
  <c r="G32" i="2"/>
  <c r="F46" i="5"/>
  <c r="L46" i="5" s="1"/>
  <c r="M46" i="5" s="1"/>
  <c r="G77" i="2"/>
  <c r="F83" i="5"/>
  <c r="L83" i="5" s="1"/>
  <c r="G158" i="2"/>
  <c r="F158" i="5"/>
  <c r="L158" i="5" s="1"/>
  <c r="M158" i="5" s="1"/>
  <c r="F169" i="5"/>
  <c r="L169" i="5" s="1"/>
  <c r="M169" i="5" s="1"/>
  <c r="G169" i="2"/>
  <c r="G175" i="2"/>
  <c r="F175" i="5"/>
  <c r="L175" i="5" s="1"/>
  <c r="F185" i="5"/>
  <c r="L185" i="5" s="1"/>
  <c r="M185" i="5" s="1"/>
  <c r="G185" i="2"/>
  <c r="G191" i="2"/>
  <c r="F373" i="5"/>
  <c r="L373" i="5" s="1"/>
  <c r="M373" i="5" s="1"/>
  <c r="G373" i="2"/>
  <c r="F386" i="5"/>
  <c r="L386" i="5" s="1"/>
  <c r="M386" i="5" s="1"/>
  <c r="G386" i="2"/>
  <c r="G392" i="2"/>
  <c r="F402" i="5"/>
  <c r="L402" i="5" s="1"/>
  <c r="M402" i="5" s="1"/>
  <c r="G402" i="2"/>
  <c r="F406" i="5"/>
  <c r="L406" i="5" s="1"/>
  <c r="M406" i="5" s="1"/>
  <c r="J201" i="3"/>
  <c r="J208" i="3"/>
  <c r="J237" i="3"/>
  <c r="J499" i="3"/>
  <c r="J337" i="3"/>
  <c r="G167" i="2"/>
  <c r="F172" i="5"/>
  <c r="L172" i="5" s="1"/>
  <c r="H153" i="2"/>
  <c r="Q153" i="2"/>
  <c r="R153" i="2" s="1"/>
  <c r="G134" i="2"/>
  <c r="F134" i="5"/>
  <c r="L134" i="5" s="1"/>
  <c r="M134" i="5" s="1"/>
  <c r="G147" i="2"/>
  <c r="F147" i="5"/>
  <c r="L147" i="5" s="1"/>
  <c r="F153" i="5"/>
  <c r="L153" i="5" s="1"/>
  <c r="M153" i="5" s="1"/>
  <c r="F363" i="5"/>
  <c r="L363" i="5" s="1"/>
  <c r="F399" i="5"/>
  <c r="F413" i="5"/>
  <c r="L413" i="5" s="1"/>
  <c r="M413" i="5" s="1"/>
  <c r="G416" i="2"/>
  <c r="F416" i="5"/>
  <c r="L416" i="5" s="1"/>
  <c r="M416" i="5" s="1"/>
  <c r="G422" i="2"/>
  <c r="G430" i="2"/>
  <c r="G438" i="2"/>
  <c r="G442" i="2"/>
  <c r="G446" i="2"/>
  <c r="F451" i="5"/>
  <c r="G455" i="2"/>
  <c r="F455" i="5"/>
  <c r="L455" i="5" s="1"/>
  <c r="F459" i="5"/>
  <c r="L459" i="5" s="1"/>
  <c r="G463" i="2"/>
  <c r="F463" i="5"/>
  <c r="L463" i="5" s="1"/>
  <c r="F467" i="5"/>
  <c r="L467" i="5" s="1"/>
  <c r="G471" i="2"/>
  <c r="F471" i="5"/>
  <c r="L471" i="5" s="1"/>
  <c r="F475" i="5"/>
  <c r="L475" i="5" s="1"/>
  <c r="G479" i="2"/>
  <c r="F479" i="5"/>
  <c r="L479" i="5" s="1"/>
  <c r="G484" i="2"/>
  <c r="F484" i="5"/>
  <c r="F488" i="5"/>
  <c r="L488" i="5" s="1"/>
  <c r="M488" i="5" s="1"/>
  <c r="F496" i="5"/>
  <c r="L496" i="5" s="1"/>
  <c r="G496" i="2"/>
  <c r="I8" i="3"/>
  <c r="J8" i="3" s="1"/>
  <c r="F504" i="3"/>
  <c r="G6" i="2"/>
  <c r="F6" i="5"/>
  <c r="G41" i="2"/>
  <c r="F41" i="5"/>
  <c r="F162" i="5"/>
  <c r="L162" i="5" s="1"/>
  <c r="M162" i="5" s="1"/>
  <c r="G162" i="2"/>
  <c r="G338" i="2"/>
  <c r="F338" i="5"/>
  <c r="F369" i="5"/>
  <c r="L369" i="5" s="1"/>
  <c r="M369" i="5" s="1"/>
  <c r="J185" i="3"/>
  <c r="J425" i="3"/>
  <c r="G21" i="2"/>
  <c r="F27" i="5"/>
  <c r="L27" i="5" s="1"/>
  <c r="G40" i="2"/>
  <c r="F40" i="5"/>
  <c r="L40" i="5" s="1"/>
  <c r="M40" i="5" s="1"/>
  <c r="F74" i="5"/>
  <c r="L74" i="5" s="1"/>
  <c r="M74" i="5" s="1"/>
  <c r="F90" i="5"/>
  <c r="L90" i="5" s="1"/>
  <c r="M90" i="5" s="1"/>
  <c r="G107" i="2"/>
  <c r="F107" i="5"/>
  <c r="L107" i="5" s="1"/>
  <c r="F113" i="5"/>
  <c r="L113" i="5" s="1"/>
  <c r="G139" i="2"/>
  <c r="F139" i="5"/>
  <c r="L139" i="5" s="1"/>
  <c r="F145" i="5"/>
  <c r="L145" i="5" s="1"/>
  <c r="M145" i="5" s="1"/>
  <c r="G222" i="2"/>
  <c r="F222" i="5"/>
  <c r="L222" i="5" s="1"/>
  <c r="M222" i="5" s="1"/>
  <c r="F225" i="5"/>
  <c r="L225" i="5" s="1"/>
  <c r="M225" i="5" s="1"/>
  <c r="F292" i="5"/>
  <c r="L292" i="5" s="1"/>
  <c r="M292" i="5" s="1"/>
  <c r="F308" i="5"/>
  <c r="L308" i="5" s="1"/>
  <c r="F322" i="5"/>
  <c r="L322" i="5" s="1"/>
  <c r="M322" i="5" s="1"/>
  <c r="G332" i="2"/>
  <c r="F332" i="5"/>
  <c r="L332" i="5" s="1"/>
  <c r="M332" i="5" s="1"/>
  <c r="F378" i="5"/>
  <c r="L378" i="5" s="1"/>
  <c r="M378" i="5" s="1"/>
  <c r="G378" i="2"/>
  <c r="G384" i="2"/>
  <c r="F394" i="5"/>
  <c r="L394" i="5" s="1"/>
  <c r="M394" i="5" s="1"/>
  <c r="G394" i="2"/>
  <c r="G400" i="2"/>
  <c r="G408" i="2"/>
  <c r="G452" i="2"/>
  <c r="G460" i="2"/>
  <c r="G468" i="2"/>
  <c r="G476" i="2"/>
  <c r="F497" i="5"/>
  <c r="L497" i="5" s="1"/>
  <c r="M497" i="5" s="1"/>
  <c r="F501" i="5"/>
  <c r="L501" i="5" s="1"/>
  <c r="M501" i="5" s="1"/>
  <c r="F7" i="5"/>
  <c r="J15" i="3"/>
  <c r="J61" i="3"/>
  <c r="J195" i="3"/>
  <c r="J199" i="3"/>
  <c r="J216" i="3"/>
  <c r="J329" i="3"/>
  <c r="F18" i="5"/>
  <c r="L18" i="5" s="1"/>
  <c r="M18" i="5" s="1"/>
  <c r="G18" i="2"/>
  <c r="G24" i="2"/>
  <c r="F34" i="5"/>
  <c r="L34" i="5" s="1"/>
  <c r="M34" i="5" s="1"/>
  <c r="G34" i="2"/>
  <c r="G37" i="2"/>
  <c r="F54" i="5"/>
  <c r="L54" i="5" s="1"/>
  <c r="M54" i="5" s="1"/>
  <c r="G62" i="2"/>
  <c r="G70" i="2"/>
  <c r="F75" i="5"/>
  <c r="L75" i="5" s="1"/>
  <c r="G85" i="2"/>
  <c r="F91" i="5"/>
  <c r="L91" i="5" s="1"/>
  <c r="G101" i="2"/>
  <c r="F105" i="5"/>
  <c r="L105" i="5" s="1"/>
  <c r="M105" i="5" s="1"/>
  <c r="G131" i="2"/>
  <c r="F131" i="5"/>
  <c r="L131" i="5" s="1"/>
  <c r="F137" i="5"/>
  <c r="G155" i="2"/>
  <c r="F155" i="5"/>
  <c r="F161" i="5"/>
  <c r="L161" i="5" s="1"/>
  <c r="M161" i="5" s="1"/>
  <c r="F177" i="5"/>
  <c r="L177" i="5" s="1"/>
  <c r="M177" i="5" s="1"/>
  <c r="F193" i="5"/>
  <c r="G316" i="2"/>
  <c r="G356" i="2"/>
  <c r="F356" i="5"/>
  <c r="L356" i="5" s="1"/>
  <c r="M356" i="5" s="1"/>
  <c r="F370" i="5"/>
  <c r="L370" i="5" s="1"/>
  <c r="M370" i="5" s="1"/>
  <c r="G370" i="2"/>
  <c r="G376" i="2"/>
  <c r="J49" i="3"/>
  <c r="J263" i="3"/>
  <c r="J287" i="3"/>
  <c r="J481" i="3"/>
  <c r="J497" i="3"/>
  <c r="J362" i="3"/>
  <c r="J371" i="3"/>
  <c r="J401" i="3"/>
  <c r="J388" i="3"/>
  <c r="J364" i="3"/>
  <c r="J165" i="3"/>
  <c r="G47" i="2"/>
  <c r="G27" i="2"/>
  <c r="N481" i="8"/>
  <c r="C481" i="14"/>
  <c r="E481" i="10"/>
  <c r="E369" i="14"/>
  <c r="P369" i="8"/>
  <c r="E369" i="10"/>
  <c r="D351" i="11"/>
  <c r="C351" i="11"/>
  <c r="C351" i="8" s="1"/>
  <c r="E338" i="14"/>
  <c r="P338" i="8"/>
  <c r="E338" i="10"/>
  <c r="E226" i="14"/>
  <c r="P162" i="8"/>
  <c r="E162" i="14"/>
  <c r="E162" i="10"/>
  <c r="D55" i="10"/>
  <c r="E52" i="11"/>
  <c r="E52" i="8" s="1"/>
  <c r="E52" i="14" s="1"/>
  <c r="N39" i="8"/>
  <c r="C39" i="14"/>
  <c r="E38" i="10"/>
  <c r="D41" i="11"/>
  <c r="C41" i="10"/>
  <c r="E38" i="11"/>
  <c r="E38" i="8" s="1"/>
  <c r="V40" i="14"/>
  <c r="C12" i="11"/>
  <c r="C12" i="8" s="1"/>
  <c r="C13" i="11"/>
  <c r="C13" i="8" s="1"/>
  <c r="C13" i="14" s="1"/>
  <c r="E6" i="10"/>
  <c r="C8" i="10"/>
  <c r="C8" i="11"/>
  <c r="C8" i="8" s="1"/>
  <c r="D13" i="11"/>
  <c r="D13" i="8" s="1"/>
  <c r="D13" i="14" s="1"/>
  <c r="E6" i="11"/>
  <c r="E6" i="8" s="1"/>
  <c r="E72" i="10"/>
  <c r="P117" i="8"/>
  <c r="E117" i="14"/>
  <c r="P300" i="8"/>
  <c r="E300" i="14"/>
  <c r="V284" i="14"/>
  <c r="X284" i="14"/>
  <c r="Z284" i="14"/>
  <c r="Z244" i="14"/>
  <c r="V244" i="14"/>
  <c r="X244" i="14"/>
  <c r="E125" i="9"/>
  <c r="E261" i="9"/>
  <c r="E92" i="9"/>
  <c r="E220" i="9"/>
  <c r="E184" i="9"/>
  <c r="E266" i="9"/>
  <c r="E360" i="14"/>
  <c r="P360" i="8"/>
  <c r="C5" i="14"/>
  <c r="N5" i="8"/>
  <c r="E69" i="14"/>
  <c r="P69" i="8"/>
  <c r="P180" i="8"/>
  <c r="E180" i="14"/>
  <c r="E182" i="9"/>
  <c r="P97" i="8"/>
  <c r="E97" i="14"/>
  <c r="E196" i="10"/>
  <c r="E196" i="11"/>
  <c r="E196" i="8" s="1"/>
  <c r="E250" i="11"/>
  <c r="E250" i="8" s="1"/>
  <c r="E250" i="10"/>
  <c r="E306" i="9"/>
  <c r="E229" i="14"/>
  <c r="P229" i="8"/>
  <c r="P304" i="8"/>
  <c r="E304" i="14"/>
  <c r="E330" i="14"/>
  <c r="P330" i="8"/>
  <c r="E124" i="14"/>
  <c r="P124" i="8"/>
  <c r="E222" i="10"/>
  <c r="E222" i="11"/>
  <c r="E222" i="8" s="1"/>
  <c r="P245" i="8"/>
  <c r="E245" i="14"/>
  <c r="E356" i="9"/>
  <c r="E58" i="14"/>
  <c r="P58" i="8"/>
  <c r="E210" i="9"/>
  <c r="E70" i="14"/>
  <c r="P70" i="8"/>
  <c r="E129" i="14"/>
  <c r="P129" i="8"/>
  <c r="E328" i="14"/>
  <c r="P328" i="8"/>
  <c r="P316" i="8"/>
  <c r="E316" i="14"/>
  <c r="P164" i="8"/>
  <c r="E164" i="14"/>
  <c r="P165" i="8"/>
  <c r="E165" i="14"/>
  <c r="E78" i="9"/>
  <c r="D76" i="14"/>
  <c r="V248" i="14"/>
  <c r="X248" i="14"/>
  <c r="P100" i="8"/>
  <c r="E100" i="14"/>
  <c r="P89" i="8"/>
  <c r="E89" i="14"/>
  <c r="D23" i="10"/>
  <c r="E246" i="10"/>
  <c r="E48" i="11"/>
  <c r="E48" i="8" s="1"/>
  <c r="E69" i="10"/>
  <c r="E357" i="10"/>
  <c r="E16" i="11"/>
  <c r="E16" i="8" s="1"/>
  <c r="E16" i="10"/>
  <c r="E81" i="9"/>
  <c r="E64" i="9"/>
  <c r="E146" i="9"/>
  <c r="E322" i="11"/>
  <c r="E322" i="8" s="1"/>
  <c r="E322" i="10"/>
  <c r="E304" i="10"/>
  <c r="E118" i="14"/>
  <c r="P118" i="8"/>
  <c r="D365" i="10"/>
  <c r="D365" i="11"/>
  <c r="D348" i="5"/>
  <c r="D348" i="9" s="1"/>
  <c r="D342" i="11"/>
  <c r="D342" i="10"/>
  <c r="D313" i="11"/>
  <c r="D313" i="10"/>
  <c r="C388" i="11"/>
  <c r="C388" i="8" s="1"/>
  <c r="C388" i="10"/>
  <c r="E118" i="10"/>
  <c r="E290" i="11"/>
  <c r="E290" i="8" s="1"/>
  <c r="E290" i="10"/>
  <c r="E13" i="4"/>
  <c r="E13" i="5" s="1"/>
  <c r="E13" i="9" s="1"/>
  <c r="C28" i="4"/>
  <c r="C28" i="5" s="1"/>
  <c r="C28" i="9" s="1"/>
  <c r="C34" i="4"/>
  <c r="C34" i="5" s="1"/>
  <c r="C34" i="9" s="1"/>
  <c r="J40" i="3"/>
  <c r="C40" i="4"/>
  <c r="C40" i="5" s="1"/>
  <c r="C40" i="9" s="1"/>
  <c r="J243" i="3"/>
  <c r="C243" i="4"/>
  <c r="C243" i="5" s="1"/>
  <c r="C243" i="9" s="1"/>
  <c r="J249" i="3"/>
  <c r="C249" i="4"/>
  <c r="C249" i="5" s="1"/>
  <c r="C249" i="9" s="1"/>
  <c r="J223" i="3"/>
  <c r="C223" i="4"/>
  <c r="C223" i="5" s="1"/>
  <c r="C223" i="9" s="1"/>
  <c r="C226" i="4"/>
  <c r="C226" i="5" s="1"/>
  <c r="C226" i="9" s="1"/>
  <c r="C305" i="4"/>
  <c r="C305" i="5" s="1"/>
  <c r="C305" i="9" s="1"/>
  <c r="D316" i="4"/>
  <c r="D329" i="4"/>
  <c r="D341" i="4"/>
  <c r="D380" i="4"/>
  <c r="D380" i="5" s="1"/>
  <c r="D380" i="9" s="1"/>
  <c r="D394" i="4"/>
  <c r="P145" i="8"/>
  <c r="E145" i="14"/>
  <c r="E302" i="10"/>
  <c r="E53" i="11"/>
  <c r="E53" i="8" s="1"/>
  <c r="E53" i="10"/>
  <c r="E189" i="11"/>
  <c r="E189" i="8" s="1"/>
  <c r="E189" i="10"/>
  <c r="E317" i="11"/>
  <c r="E317" i="8" s="1"/>
  <c r="E317" i="10"/>
  <c r="E89" i="10"/>
  <c r="E217" i="11"/>
  <c r="E217" i="8" s="1"/>
  <c r="E345" i="11"/>
  <c r="E345" i="8" s="1"/>
  <c r="E124" i="10"/>
  <c r="E164" i="10"/>
  <c r="E252" i="9"/>
  <c r="E300" i="10"/>
  <c r="E340" i="10"/>
  <c r="E66" i="11"/>
  <c r="E66" i="8" s="1"/>
  <c r="E66" i="10"/>
  <c r="E160" i="11"/>
  <c r="E160" i="8" s="1"/>
  <c r="E160" i="10"/>
  <c r="E14" i="9"/>
  <c r="E88" i="11"/>
  <c r="E88" i="8" s="1"/>
  <c r="E88" i="10"/>
  <c r="E358" i="11"/>
  <c r="E358" i="8" s="1"/>
  <c r="G299" i="11"/>
  <c r="D299" i="8"/>
  <c r="D340" i="11"/>
  <c r="D340" i="10"/>
  <c r="C304" i="10"/>
  <c r="C304" i="11"/>
  <c r="C304" i="8" s="1"/>
  <c r="C302" i="10"/>
  <c r="C302" i="11"/>
  <c r="C302" i="8" s="1"/>
  <c r="D93" i="10"/>
  <c r="E254" i="4"/>
  <c r="E254" i="5" s="1"/>
  <c r="E352" i="9"/>
  <c r="E256" i="4"/>
  <c r="E256" i="5" s="1"/>
  <c r="C266" i="4"/>
  <c r="C266" i="5" s="1"/>
  <c r="C266" i="9" s="1"/>
  <c r="J332" i="3"/>
  <c r="C332" i="4"/>
  <c r="C332" i="5" s="1"/>
  <c r="C332" i="9" s="1"/>
  <c r="D377" i="14"/>
  <c r="O377" i="8"/>
  <c r="E142" i="10"/>
  <c r="D29" i="10"/>
  <c r="E70" i="10"/>
  <c r="E141" i="9"/>
  <c r="E269" i="11"/>
  <c r="E269" i="8" s="1"/>
  <c r="E285" i="11"/>
  <c r="E285" i="8" s="1"/>
  <c r="E285" i="10"/>
  <c r="E57" i="10"/>
  <c r="E105" i="9"/>
  <c r="E145" i="10"/>
  <c r="E169" i="9"/>
  <c r="E185" i="10"/>
  <c r="E185" i="11"/>
  <c r="E185" i="8" s="1"/>
  <c r="E233" i="9"/>
  <c r="E273" i="11"/>
  <c r="E273" i="8" s="1"/>
  <c r="E297" i="11"/>
  <c r="E297" i="8" s="1"/>
  <c r="E361" i="11"/>
  <c r="E361" i="8" s="1"/>
  <c r="E148" i="9"/>
  <c r="E284" i="10"/>
  <c r="E9" i="11"/>
  <c r="E9" i="8" s="1"/>
  <c r="E9" i="10"/>
  <c r="E20" i="9"/>
  <c r="M20" i="5"/>
  <c r="E80" i="11"/>
  <c r="E80" i="8" s="1"/>
  <c r="E80" i="10"/>
  <c r="E130" i="11"/>
  <c r="E130" i="8" s="1"/>
  <c r="E130" i="10"/>
  <c r="E5" i="11"/>
  <c r="E5" i="8" s="1"/>
  <c r="E74" i="9"/>
  <c r="E198" i="9"/>
  <c r="E389" i="9"/>
  <c r="E389" i="10" s="1"/>
  <c r="E328" i="10"/>
  <c r="E258" i="9"/>
  <c r="E318" i="10"/>
  <c r="D101" i="14"/>
  <c r="O101" i="8"/>
  <c r="G272" i="11"/>
  <c r="D272" i="8"/>
  <c r="C42" i="14"/>
  <c r="N42" i="8"/>
  <c r="C97" i="14"/>
  <c r="N97" i="8"/>
  <c r="D333" i="11"/>
  <c r="D333" i="10"/>
  <c r="C232" i="10"/>
  <c r="C232" i="11"/>
  <c r="C232" i="8" s="1"/>
  <c r="C129" i="11"/>
  <c r="C129" i="8" s="1"/>
  <c r="C102" i="10"/>
  <c r="C100" i="11"/>
  <c r="C100" i="8" s="1"/>
  <c r="C100" i="10"/>
  <c r="C5" i="10"/>
  <c r="D255" i="10"/>
  <c r="D255" i="11"/>
  <c r="E48" i="10"/>
  <c r="E354" i="11"/>
  <c r="E354" i="8" s="1"/>
  <c r="E237" i="9"/>
  <c r="C77" i="11"/>
  <c r="C77" i="8" s="1"/>
  <c r="X34" i="14"/>
  <c r="P244" i="8"/>
  <c r="E192" i="14"/>
  <c r="C69" i="14"/>
  <c r="E286" i="11"/>
  <c r="E286" i="8" s="1"/>
  <c r="E246" i="11"/>
  <c r="E246" i="8" s="1"/>
  <c r="E357" i="11"/>
  <c r="E357" i="8" s="1"/>
  <c r="D49" i="8"/>
  <c r="E194" i="11"/>
  <c r="E194" i="8" s="1"/>
  <c r="E358" i="10"/>
  <c r="E68" i="9"/>
  <c r="E332" i="9"/>
  <c r="E120" i="9"/>
  <c r="E190" i="4"/>
  <c r="E190" i="5" s="1"/>
  <c r="C96" i="4"/>
  <c r="C96" i="5" s="1"/>
  <c r="C96" i="9" s="1"/>
  <c r="D288" i="5"/>
  <c r="D288" i="9" s="1"/>
  <c r="D69" i="14"/>
  <c r="O69" i="8"/>
  <c r="P350" i="8"/>
  <c r="E350" i="14"/>
  <c r="P230" i="8"/>
  <c r="E230" i="14"/>
  <c r="E174" i="11"/>
  <c r="E174" i="8" s="1"/>
  <c r="E93" i="9"/>
  <c r="E165" i="10"/>
  <c r="E205" i="11"/>
  <c r="E205" i="8" s="1"/>
  <c r="E229" i="10"/>
  <c r="E245" i="10"/>
  <c r="E293" i="9"/>
  <c r="E333" i="11"/>
  <c r="E333" i="8" s="1"/>
  <c r="E97" i="10"/>
  <c r="E353" i="9"/>
  <c r="E36" i="11"/>
  <c r="E36" i="8" s="1"/>
  <c r="E58" i="10"/>
  <c r="E296" i="9"/>
  <c r="E320" i="11"/>
  <c r="E320" i="8" s="1"/>
  <c r="E320" i="10"/>
  <c r="E268" i="9"/>
  <c r="C203" i="14"/>
  <c r="N203" i="8"/>
  <c r="D373" i="5"/>
  <c r="D373" i="9" s="1"/>
  <c r="D310" i="11"/>
  <c r="D310" i="10"/>
  <c r="C390" i="11"/>
  <c r="C390" i="8" s="1"/>
  <c r="C390" i="10"/>
  <c r="C384" i="11"/>
  <c r="C384" i="8" s="1"/>
  <c r="C384" i="10"/>
  <c r="D19" i="10"/>
  <c r="D19" i="11"/>
  <c r="E86" i="10"/>
  <c r="C81" i="11"/>
  <c r="C81" i="8" s="1"/>
  <c r="C81" i="10"/>
  <c r="C56" i="10"/>
  <c r="C56" i="11"/>
  <c r="C56" i="8" s="1"/>
  <c r="E368" i="4"/>
  <c r="E368" i="5" s="1"/>
  <c r="E368" i="9" s="1"/>
  <c r="E272" i="4"/>
  <c r="E272" i="5" s="1"/>
  <c r="E208" i="9"/>
  <c r="C11" i="4"/>
  <c r="C11" i="5" s="1"/>
  <c r="C11" i="9" s="1"/>
  <c r="D24" i="4"/>
  <c r="J31" i="3"/>
  <c r="C31" i="4"/>
  <c r="C31" i="5" s="1"/>
  <c r="C31" i="9" s="1"/>
  <c r="J246" i="3"/>
  <c r="C246" i="4"/>
  <c r="C246" i="5" s="1"/>
  <c r="C246" i="9" s="1"/>
  <c r="J177" i="3"/>
  <c r="C177" i="4"/>
  <c r="C177" i="5" s="1"/>
  <c r="C177" i="9" s="1"/>
  <c r="E25" i="4"/>
  <c r="E25" i="5" s="1"/>
  <c r="D323" i="4"/>
  <c r="D334" i="4"/>
  <c r="D355" i="11"/>
  <c r="D355" i="10"/>
  <c r="D361" i="4"/>
  <c r="D366" i="4"/>
  <c r="D387" i="4"/>
  <c r="C312" i="4"/>
  <c r="C312" i="5" s="1"/>
  <c r="C312" i="9" s="1"/>
  <c r="G29" i="11"/>
  <c r="D29" i="8"/>
  <c r="E310" i="9"/>
  <c r="E60" i="9"/>
  <c r="E188" i="9"/>
  <c r="E324" i="10"/>
  <c r="E154" i="11"/>
  <c r="E154" i="8" s="1"/>
  <c r="E262" i="11"/>
  <c r="E262" i="8" s="1"/>
  <c r="E360" i="10"/>
  <c r="C169" i="14"/>
  <c r="N169" i="8"/>
  <c r="D363" i="11"/>
  <c r="D363" i="10"/>
  <c r="C300" i="10"/>
  <c r="C300" i="11"/>
  <c r="C300" i="8" s="1"/>
  <c r="E4" i="4"/>
  <c r="E4" i="5" s="1"/>
  <c r="E370" i="9"/>
  <c r="E370" i="10" s="1"/>
  <c r="E274" i="4"/>
  <c r="E274" i="5" s="1"/>
  <c r="C315" i="4"/>
  <c r="C315" i="5" s="1"/>
  <c r="C315" i="9" s="1"/>
  <c r="J315" i="3"/>
  <c r="J385" i="3"/>
  <c r="C385" i="4"/>
  <c r="C385" i="5" s="1"/>
  <c r="C385" i="9" s="1"/>
  <c r="J394" i="3"/>
  <c r="C394" i="4"/>
  <c r="C394" i="5" s="1"/>
  <c r="C394" i="9" s="1"/>
  <c r="C298" i="4"/>
  <c r="C298" i="5" s="1"/>
  <c r="C298" i="9" s="1"/>
  <c r="C282" i="4"/>
  <c r="C282" i="5" s="1"/>
  <c r="C282" i="9" s="1"/>
  <c r="C282" i="10" s="1"/>
  <c r="C114" i="4"/>
  <c r="C114" i="5" s="1"/>
  <c r="C114" i="9" s="1"/>
  <c r="P49" i="8"/>
  <c r="E49" i="14"/>
  <c r="E110" i="10"/>
  <c r="E214" i="9"/>
  <c r="E278" i="9"/>
  <c r="E149" i="11"/>
  <c r="E149" i="8" s="1"/>
  <c r="E277" i="10"/>
  <c r="E394" i="9"/>
  <c r="E394" i="10" s="1"/>
  <c r="E49" i="10"/>
  <c r="E73" i="10"/>
  <c r="E73" i="11"/>
  <c r="E73" i="8" s="1"/>
  <c r="E129" i="10"/>
  <c r="E177" i="10"/>
  <c r="E177" i="11"/>
  <c r="E177" i="8" s="1"/>
  <c r="E201" i="11"/>
  <c r="E201" i="8" s="1"/>
  <c r="E305" i="11"/>
  <c r="E305" i="8" s="1"/>
  <c r="E329" i="11"/>
  <c r="E329" i="8" s="1"/>
  <c r="E100" i="10"/>
  <c r="E116" i="9"/>
  <c r="E228" i="9"/>
  <c r="E244" i="10"/>
  <c r="E94" i="9"/>
  <c r="E21" i="11"/>
  <c r="E21" i="8" s="1"/>
  <c r="E21" i="10"/>
  <c r="E96" i="9"/>
  <c r="E128" i="11"/>
  <c r="E128" i="8" s="1"/>
  <c r="E128" i="10"/>
  <c r="E144" i="9"/>
  <c r="E29" i="11"/>
  <c r="E29" i="8" s="1"/>
  <c r="E138" i="11"/>
  <c r="E138" i="8" s="1"/>
  <c r="E186" i="9"/>
  <c r="E200" i="9"/>
  <c r="E314" i="10"/>
  <c r="E362" i="11"/>
  <c r="E362" i="8" s="1"/>
  <c r="E362" i="10"/>
  <c r="E288" i="11"/>
  <c r="E288" i="8" s="1"/>
  <c r="E288" i="10"/>
  <c r="C140" i="14"/>
  <c r="N140" i="8"/>
  <c r="C46" i="14"/>
  <c r="N46" i="8"/>
  <c r="E270" i="14"/>
  <c r="P270" i="8"/>
  <c r="C286" i="11"/>
  <c r="C286" i="8" s="1"/>
  <c r="C286" i="10"/>
  <c r="C284" i="11"/>
  <c r="C284" i="8" s="1"/>
  <c r="C284" i="10"/>
  <c r="C279" i="11"/>
  <c r="C279" i="8" s="1"/>
  <c r="C348" i="11"/>
  <c r="C348" i="8" s="1"/>
  <c r="C348" i="10"/>
  <c r="C346" i="11"/>
  <c r="C346" i="8" s="1"/>
  <c r="C346" i="10"/>
  <c r="C321" i="10"/>
  <c r="C321" i="11"/>
  <c r="C321" i="8" s="1"/>
  <c r="C320" i="10"/>
  <c r="C320" i="11"/>
  <c r="C320" i="8" s="1"/>
  <c r="C257" i="10"/>
  <c r="C257" i="11"/>
  <c r="C257" i="8" s="1"/>
  <c r="C256" i="11"/>
  <c r="C256" i="8" s="1"/>
  <c r="C256" i="10"/>
  <c r="C93" i="11"/>
  <c r="C93" i="8" s="1"/>
  <c r="C93" i="10"/>
  <c r="C88" i="11"/>
  <c r="C88" i="8" s="1"/>
  <c r="C88" i="10"/>
  <c r="D83" i="10"/>
  <c r="D83" i="11"/>
  <c r="D69" i="10"/>
  <c r="D57" i="10"/>
  <c r="D57" i="11"/>
  <c r="C10" i="11"/>
  <c r="C10" i="8" s="1"/>
  <c r="C10" i="10"/>
  <c r="C9" i="11"/>
  <c r="C9" i="8" s="1"/>
  <c r="C9" i="10"/>
  <c r="C4" i="11"/>
  <c r="C4" i="8" s="1"/>
  <c r="C4" i="10"/>
  <c r="D368" i="10"/>
  <c r="D287" i="5"/>
  <c r="D287" i="9" s="1"/>
  <c r="E232" i="14"/>
  <c r="E286" i="10"/>
  <c r="E224" i="11"/>
  <c r="E224" i="8" s="1"/>
  <c r="E280" i="11"/>
  <c r="E280" i="8" s="1"/>
  <c r="E225" i="10"/>
  <c r="E101" i="9"/>
  <c r="E86" i="11"/>
  <c r="E86" i="8" s="1"/>
  <c r="P248" i="8"/>
  <c r="O44" i="8"/>
  <c r="E137" i="14"/>
  <c r="P34" i="8"/>
  <c r="E309" i="14"/>
  <c r="E302" i="11"/>
  <c r="E302" i="8" s="1"/>
  <c r="D23" i="11"/>
  <c r="C21" i="14"/>
  <c r="E192" i="10"/>
  <c r="E248" i="10"/>
  <c r="E232" i="10"/>
  <c r="E202" i="11"/>
  <c r="E202" i="8" s="1"/>
  <c r="E44" i="10"/>
  <c r="E340" i="11"/>
  <c r="E340" i="8" s="1"/>
  <c r="E324" i="11"/>
  <c r="E324" i="8" s="1"/>
  <c r="E345" i="10"/>
  <c r="E217" i="10"/>
  <c r="E121" i="10"/>
  <c r="D395" i="11"/>
  <c r="D395" i="8" s="1"/>
  <c r="D395" i="14" s="1"/>
  <c r="D395" i="10"/>
  <c r="C296" i="10"/>
  <c r="C296" i="11"/>
  <c r="C296" i="8" s="1"/>
  <c r="C294" i="10"/>
  <c r="C294" i="11"/>
  <c r="C294" i="8" s="1"/>
  <c r="C292" i="10"/>
  <c r="C292" i="11"/>
  <c r="C292" i="8" s="1"/>
  <c r="C290" i="10"/>
  <c r="C290" i="11"/>
  <c r="C290" i="8" s="1"/>
  <c r="C288" i="10"/>
  <c r="C288" i="11"/>
  <c r="C288" i="8" s="1"/>
  <c r="C276" i="10"/>
  <c r="C273" i="11"/>
  <c r="C273" i="8" s="1"/>
  <c r="C273" i="10"/>
  <c r="D265" i="5"/>
  <c r="D265" i="9" s="1"/>
  <c r="D253" i="11"/>
  <c r="D253" i="10"/>
  <c r="D251" i="11"/>
  <c r="D251" i="10"/>
  <c r="D249" i="5"/>
  <c r="D249" i="9" s="1"/>
  <c r="C238" i="10"/>
  <c r="C238" i="11"/>
  <c r="C238" i="8" s="1"/>
  <c r="D205" i="11"/>
  <c r="D205" i="10"/>
  <c r="C33" i="11"/>
  <c r="C33" i="8" s="1"/>
  <c r="C33" i="10"/>
  <c r="E33" i="11"/>
  <c r="E33" i="8" s="1"/>
  <c r="E173" i="11"/>
  <c r="E173" i="8" s="1"/>
  <c r="E301" i="11"/>
  <c r="E301" i="8" s="1"/>
  <c r="E137" i="10"/>
  <c r="E153" i="10"/>
  <c r="D345" i="11"/>
  <c r="D345" i="10"/>
  <c r="D317" i="11"/>
  <c r="D317" i="10"/>
  <c r="D315" i="11"/>
  <c r="D315" i="10"/>
  <c r="D269" i="11"/>
  <c r="D269" i="10"/>
  <c r="D268" i="5"/>
  <c r="D268" i="9" s="1"/>
  <c r="D259" i="11"/>
  <c r="D259" i="10"/>
  <c r="D244" i="11"/>
  <c r="D244" i="10"/>
  <c r="D243" i="5"/>
  <c r="D243" i="9" s="1"/>
  <c r="C233" i="11"/>
  <c r="C233" i="8" s="1"/>
  <c r="C228" i="10"/>
  <c r="C225" i="10"/>
  <c r="C225" i="11"/>
  <c r="C225" i="8" s="1"/>
  <c r="C220" i="10"/>
  <c r="C218" i="10"/>
  <c r="C209" i="10"/>
  <c r="D307" i="5"/>
  <c r="D307" i="9" s="1"/>
  <c r="D299" i="10"/>
  <c r="D281" i="5"/>
  <c r="D281" i="9" s="1"/>
  <c r="D273" i="10"/>
  <c r="D172" i="11"/>
  <c r="D172" i="10"/>
  <c r="C155" i="11"/>
  <c r="C155" i="8" s="1"/>
  <c r="E134" i="11"/>
  <c r="E134" i="8" s="1"/>
  <c r="E134" i="10"/>
  <c r="D248" i="11"/>
  <c r="D152" i="11"/>
  <c r="D136" i="11"/>
  <c r="D136" i="10"/>
  <c r="D72" i="5"/>
  <c r="D72" i="9" s="1"/>
  <c r="D48" i="5"/>
  <c r="D48" i="9" s="1"/>
  <c r="C167" i="11"/>
  <c r="C167" i="8" s="1"/>
  <c r="C167" i="10"/>
  <c r="D353" i="11"/>
  <c r="D353" i="10"/>
  <c r="D347" i="11"/>
  <c r="D347" i="10"/>
  <c r="D326" i="11"/>
  <c r="D326" i="10"/>
  <c r="D321" i="11"/>
  <c r="D321" i="10"/>
  <c r="C281" i="11"/>
  <c r="C281" i="8" s="1"/>
  <c r="C360" i="11"/>
  <c r="C360" i="8" s="1"/>
  <c r="C356" i="11"/>
  <c r="C356" i="8" s="1"/>
  <c r="C352" i="11"/>
  <c r="C352" i="8" s="1"/>
  <c r="E238" i="10"/>
  <c r="E238" i="11"/>
  <c r="E238" i="8" s="1"/>
  <c r="D141" i="11"/>
  <c r="E102" i="11"/>
  <c r="E102" i="8" s="1"/>
  <c r="D356" i="11"/>
  <c r="D356" i="10"/>
  <c r="D349" i="11"/>
  <c r="D349" i="10"/>
  <c r="D331" i="11"/>
  <c r="D331" i="10"/>
  <c r="C308" i="10"/>
  <c r="C308" i="11"/>
  <c r="C308" i="8" s="1"/>
  <c r="C306" i="10"/>
  <c r="C306" i="11"/>
  <c r="C306" i="8" s="1"/>
  <c r="C280" i="10"/>
  <c r="C236" i="10"/>
  <c r="C221" i="10"/>
  <c r="C221" i="11"/>
  <c r="C221" i="8" s="1"/>
  <c r="C213" i="10"/>
  <c r="C213" i="11"/>
  <c r="C213" i="8" s="1"/>
  <c r="C175" i="10"/>
  <c r="C173" i="10"/>
  <c r="C173" i="11"/>
  <c r="C173" i="8" s="1"/>
  <c r="C344" i="11"/>
  <c r="C344" i="8" s="1"/>
  <c r="C344" i="10"/>
  <c r="C337" i="10"/>
  <c r="C337" i="11"/>
  <c r="C337" i="8" s="1"/>
  <c r="C336" i="10"/>
  <c r="C336" i="11"/>
  <c r="C336" i="8" s="1"/>
  <c r="C335" i="10"/>
  <c r="C335" i="11"/>
  <c r="C335" i="8" s="1"/>
  <c r="C333" i="10"/>
  <c r="C333" i="11"/>
  <c r="C333" i="8" s="1"/>
  <c r="D308" i="10"/>
  <c r="D308" i="11"/>
  <c r="D300" i="10"/>
  <c r="D300" i="11"/>
  <c r="D292" i="10"/>
  <c r="D292" i="11"/>
  <c r="D283" i="10"/>
  <c r="D283" i="11"/>
  <c r="D275" i="10"/>
  <c r="D275" i="11"/>
  <c r="C248" i="11"/>
  <c r="C248" i="8" s="1"/>
  <c r="C248" i="10"/>
  <c r="D180" i="11"/>
  <c r="C42" i="10"/>
  <c r="D393" i="11"/>
  <c r="D393" i="8" s="1"/>
  <c r="D393" i="10"/>
  <c r="D379" i="11"/>
  <c r="D267" i="11"/>
  <c r="D261" i="11"/>
  <c r="D252" i="11"/>
  <c r="D241" i="11"/>
  <c r="C224" i="10"/>
  <c r="C207" i="10"/>
  <c r="C205" i="10"/>
  <c r="C329" i="10"/>
  <c r="C329" i="11"/>
  <c r="C329" i="8" s="1"/>
  <c r="C328" i="10"/>
  <c r="C328" i="11"/>
  <c r="C328" i="8" s="1"/>
  <c r="D305" i="10"/>
  <c r="D278" i="10"/>
  <c r="E270" i="10"/>
  <c r="D219" i="11"/>
  <c r="D193" i="11"/>
  <c r="D240" i="5"/>
  <c r="D240" i="9" s="1"/>
  <c r="C319" i="4"/>
  <c r="C319" i="5" s="1"/>
  <c r="C319" i="9" s="1"/>
  <c r="J319" i="3"/>
  <c r="J323" i="3"/>
  <c r="C323" i="4"/>
  <c r="C323" i="5" s="1"/>
  <c r="C323" i="9" s="1"/>
  <c r="C327" i="4"/>
  <c r="C327" i="5" s="1"/>
  <c r="C327" i="9" s="1"/>
  <c r="J327" i="3"/>
  <c r="J145" i="3"/>
  <c r="C145" i="4"/>
  <c r="C145" i="5" s="1"/>
  <c r="C145" i="9" s="1"/>
  <c r="C278" i="4"/>
  <c r="C278" i="5" s="1"/>
  <c r="C278" i="9" s="1"/>
  <c r="J130" i="3"/>
  <c r="C130" i="4"/>
  <c r="C130" i="5" s="1"/>
  <c r="C130" i="9" s="1"/>
  <c r="J380" i="3"/>
  <c r="C380" i="4"/>
  <c r="C380" i="5" s="1"/>
  <c r="C380" i="9" s="1"/>
  <c r="J316" i="3"/>
  <c r="C316" i="4"/>
  <c r="C316" i="5" s="1"/>
  <c r="C316" i="9" s="1"/>
  <c r="J204" i="3"/>
  <c r="C204" i="4"/>
  <c r="C204" i="5" s="1"/>
  <c r="C204" i="9" s="1"/>
  <c r="J57" i="3"/>
  <c r="C57" i="4"/>
  <c r="C57" i="5" s="1"/>
  <c r="C57" i="9" s="1"/>
  <c r="C309" i="10"/>
  <c r="C309" i="11"/>
  <c r="C309" i="8" s="1"/>
  <c r="C303" i="10"/>
  <c r="C303" i="11"/>
  <c r="C303" i="8" s="1"/>
  <c r="C301" i="10"/>
  <c r="C301" i="11"/>
  <c r="C301" i="8" s="1"/>
  <c r="C299" i="10"/>
  <c r="C299" i="11"/>
  <c r="C299" i="8" s="1"/>
  <c r="C297" i="10"/>
  <c r="C297" i="11"/>
  <c r="C297" i="8" s="1"/>
  <c r="C293" i="10"/>
  <c r="C293" i="11"/>
  <c r="C293" i="8" s="1"/>
  <c r="C289" i="10"/>
  <c r="C289" i="11"/>
  <c r="C289" i="8" s="1"/>
  <c r="D260" i="11"/>
  <c r="D257" i="11"/>
  <c r="D254" i="11"/>
  <c r="D245" i="11"/>
  <c r="C222" i="10"/>
  <c r="C217" i="10"/>
  <c r="C203" i="10"/>
  <c r="C197" i="10"/>
  <c r="C193" i="10"/>
  <c r="C191" i="10"/>
  <c r="C189" i="10"/>
  <c r="C187" i="10"/>
  <c r="C185" i="10"/>
  <c r="C181" i="10"/>
  <c r="C179" i="10"/>
  <c r="C325" i="10"/>
  <c r="C325" i="11"/>
  <c r="C325" i="8" s="1"/>
  <c r="C324" i="10"/>
  <c r="C324" i="11"/>
  <c r="C324" i="8" s="1"/>
  <c r="D301" i="10"/>
  <c r="D293" i="10"/>
  <c r="D285" i="10"/>
  <c r="D276" i="10"/>
  <c r="D212" i="11"/>
  <c r="D187" i="11"/>
  <c r="D20" i="4"/>
  <c r="D66" i="4"/>
  <c r="D95" i="4"/>
  <c r="D112" i="4"/>
  <c r="D159" i="4"/>
  <c r="D14" i="4"/>
  <c r="D31" i="4"/>
  <c r="D36" i="4"/>
  <c r="D42" i="4"/>
  <c r="D56" i="4"/>
  <c r="D103" i="4"/>
  <c r="D120" i="4"/>
  <c r="D167" i="4"/>
  <c r="D186" i="4"/>
  <c r="D215" i="4"/>
  <c r="D232" i="4"/>
  <c r="D250" i="4"/>
  <c r="D279" i="4"/>
  <c r="D296" i="4"/>
  <c r="D314" i="4"/>
  <c r="D170" i="4"/>
  <c r="D178" i="4"/>
  <c r="D207" i="4"/>
  <c r="D224" i="4"/>
  <c r="D271" i="4"/>
  <c r="D306" i="4"/>
  <c r="D335" i="4"/>
  <c r="D370" i="4"/>
  <c r="D25" i="4"/>
  <c r="C32" i="4"/>
  <c r="C32" i="5" s="1"/>
  <c r="C32" i="9" s="1"/>
  <c r="J35" i="3"/>
  <c r="C128" i="4"/>
  <c r="C128" i="5" s="1"/>
  <c r="C128" i="9" s="1"/>
  <c r="C162" i="4"/>
  <c r="C162" i="5" s="1"/>
  <c r="C162" i="9" s="1"/>
  <c r="D171" i="4"/>
  <c r="D179" i="4"/>
  <c r="D185" i="4"/>
  <c r="D190" i="4"/>
  <c r="D197" i="4"/>
  <c r="D204" i="4"/>
  <c r="D211" i="4"/>
  <c r="D217" i="4"/>
  <c r="D222" i="4"/>
  <c r="D229" i="4"/>
  <c r="D236" i="4"/>
  <c r="C240" i="4"/>
  <c r="C240" i="5" s="1"/>
  <c r="C240" i="9" s="1"/>
  <c r="J171" i="3"/>
  <c r="C171" i="4"/>
  <c r="C171" i="5" s="1"/>
  <c r="C171" i="9" s="1"/>
  <c r="J207" i="3"/>
  <c r="C210" i="4"/>
  <c r="C210" i="5" s="1"/>
  <c r="C210" i="9" s="1"/>
  <c r="J213" i="3"/>
  <c r="J217" i="3"/>
  <c r="J123" i="3"/>
  <c r="C123" i="4"/>
  <c r="C123" i="5" s="1"/>
  <c r="C123" i="9" s="1"/>
  <c r="C126" i="4"/>
  <c r="C126" i="5" s="1"/>
  <c r="C126" i="9" s="1"/>
  <c r="C133" i="4"/>
  <c r="C133" i="5" s="1"/>
  <c r="C133" i="9" s="1"/>
  <c r="J153" i="3"/>
  <c r="C153" i="4"/>
  <c r="C153" i="5" s="1"/>
  <c r="C153" i="9" s="1"/>
  <c r="J147" i="3"/>
  <c r="C147" i="4"/>
  <c r="C147" i="5" s="1"/>
  <c r="C147" i="9" s="1"/>
  <c r="J168" i="3"/>
  <c r="C168" i="4"/>
  <c r="C168" i="5" s="1"/>
  <c r="C168" i="9" s="1"/>
  <c r="C361" i="4"/>
  <c r="C361" i="5" s="1"/>
  <c r="C361" i="9" s="1"/>
  <c r="J375" i="3"/>
  <c r="C375" i="4"/>
  <c r="C375" i="5" s="1"/>
  <c r="C375" i="9" s="1"/>
  <c r="J270" i="3"/>
  <c r="C270" i="4"/>
  <c r="C270" i="5" s="1"/>
  <c r="C270" i="9" s="1"/>
  <c r="D388" i="5"/>
  <c r="D388" i="9" s="1"/>
  <c r="D388" i="10" s="1"/>
  <c r="J43" i="3"/>
  <c r="C43" i="4"/>
  <c r="C43" i="5" s="1"/>
  <c r="C43" i="9" s="1"/>
  <c r="J255" i="3"/>
  <c r="C255" i="4"/>
  <c r="C255" i="5" s="1"/>
  <c r="C255" i="9" s="1"/>
  <c r="C258" i="4"/>
  <c r="C258" i="5" s="1"/>
  <c r="C258" i="9" s="1"/>
  <c r="C261" i="4"/>
  <c r="C261" i="5" s="1"/>
  <c r="C261" i="9" s="1"/>
  <c r="J261" i="3"/>
  <c r="J143" i="3"/>
  <c r="C143" i="4"/>
  <c r="C143" i="5" s="1"/>
  <c r="C143" i="9" s="1"/>
  <c r="D153" i="4"/>
  <c r="D158" i="4"/>
  <c r="J311" i="3"/>
  <c r="C311" i="4"/>
  <c r="C311" i="5" s="1"/>
  <c r="C311" i="9" s="1"/>
  <c r="J330" i="3"/>
  <c r="C330" i="4"/>
  <c r="C330" i="5" s="1"/>
  <c r="C330" i="9" s="1"/>
  <c r="C310" i="4"/>
  <c r="C310" i="5" s="1"/>
  <c r="C310" i="9" s="1"/>
  <c r="D21" i="4"/>
  <c r="D15" i="4"/>
  <c r="D104" i="4"/>
  <c r="D122" i="4"/>
  <c r="D390" i="4"/>
  <c r="D11" i="4"/>
  <c r="J55" i="3"/>
  <c r="C55" i="4"/>
  <c r="C55" i="5" s="1"/>
  <c r="C55" i="9" s="1"/>
  <c r="J84" i="3"/>
  <c r="C108" i="4"/>
  <c r="C108" i="5" s="1"/>
  <c r="C108" i="9" s="1"/>
  <c r="J111" i="3"/>
  <c r="C111" i="4"/>
  <c r="C111" i="5" s="1"/>
  <c r="C111" i="9" s="1"/>
  <c r="D121" i="4"/>
  <c r="D126" i="4"/>
  <c r="D133" i="4"/>
  <c r="J105" i="3"/>
  <c r="J117" i="3"/>
  <c r="D6" i="4"/>
  <c r="D45" i="4"/>
  <c r="D52" i="4"/>
  <c r="C112" i="4"/>
  <c r="C112" i="5" s="1"/>
  <c r="C112" i="9" s="1"/>
  <c r="J112" i="3"/>
  <c r="V502" i="14"/>
  <c r="Z502" i="14"/>
  <c r="X502" i="14"/>
  <c r="E462" i="9"/>
  <c r="C460" i="14"/>
  <c r="N460" i="8"/>
  <c r="E494" i="9"/>
  <c r="E364" i="9"/>
  <c r="E484" i="9"/>
  <c r="E461" i="14"/>
  <c r="P461" i="8"/>
  <c r="E437" i="14"/>
  <c r="P437" i="8"/>
  <c r="P382" i="8"/>
  <c r="E382" i="14"/>
  <c r="E381" i="14"/>
  <c r="P381" i="8"/>
  <c r="E442" i="9"/>
  <c r="P472" i="8"/>
  <c r="E472" i="14"/>
  <c r="P408" i="8"/>
  <c r="E408" i="14"/>
  <c r="P492" i="8"/>
  <c r="E492" i="14"/>
  <c r="P460" i="8"/>
  <c r="E460" i="14"/>
  <c r="P388" i="8"/>
  <c r="E388" i="14"/>
  <c r="E408" i="10"/>
  <c r="E456" i="10"/>
  <c r="E456" i="11"/>
  <c r="E456" i="8" s="1"/>
  <c r="E378" i="9"/>
  <c r="E466" i="11"/>
  <c r="E466" i="8" s="1"/>
  <c r="E380" i="9"/>
  <c r="E492" i="10"/>
  <c r="E421" i="9"/>
  <c r="E414" i="11"/>
  <c r="E414" i="8" s="1"/>
  <c r="E414" i="10"/>
  <c r="E497" i="10"/>
  <c r="E497" i="11"/>
  <c r="E497" i="8" s="1"/>
  <c r="E502" i="10"/>
  <c r="E493" i="10"/>
  <c r="E445" i="9"/>
  <c r="O427" i="8"/>
  <c r="D427" i="14"/>
  <c r="G451" i="11"/>
  <c r="D451" i="8"/>
  <c r="C502" i="11"/>
  <c r="C502" i="8" s="1"/>
  <c r="C499" i="11"/>
  <c r="C499" i="8" s="1"/>
  <c r="C499" i="10"/>
  <c r="C489" i="10"/>
  <c r="C489" i="11"/>
  <c r="C489" i="8" s="1"/>
  <c r="C484" i="10"/>
  <c r="C484" i="11"/>
  <c r="C484" i="8" s="1"/>
  <c r="C482" i="10"/>
  <c r="C482" i="11"/>
  <c r="C482" i="8" s="1"/>
  <c r="D475" i="5"/>
  <c r="D475" i="9" s="1"/>
  <c r="D408" i="5"/>
  <c r="D408" i="9" s="1"/>
  <c r="D403" i="5"/>
  <c r="D403" i="9" s="1"/>
  <c r="D384" i="11"/>
  <c r="D384" i="10"/>
  <c r="D372" i="11"/>
  <c r="D372" i="10"/>
  <c r="D371" i="5"/>
  <c r="D371" i="9" s="1"/>
  <c r="D483" i="5"/>
  <c r="D483" i="9" s="1"/>
  <c r="D504" i="10"/>
  <c r="D504" i="3"/>
  <c r="D504" i="4"/>
  <c r="P449" i="8"/>
  <c r="E449" i="14"/>
  <c r="E440" i="10"/>
  <c r="E488" i="10"/>
  <c r="E488" i="11"/>
  <c r="E488" i="8" s="1"/>
  <c r="E482" i="11"/>
  <c r="E482" i="8" s="1"/>
  <c r="E420" i="10"/>
  <c r="E420" i="11"/>
  <c r="E420" i="8" s="1"/>
  <c r="E452" i="9"/>
  <c r="E376" i="9"/>
  <c r="M376" i="5"/>
  <c r="E406" i="9"/>
  <c r="E422" i="9"/>
  <c r="E441" i="9"/>
  <c r="E457" i="11"/>
  <c r="E457" i="8" s="1"/>
  <c r="E501" i="11"/>
  <c r="E501" i="8" s="1"/>
  <c r="E501" i="10"/>
  <c r="E385" i="11"/>
  <c r="E385" i="8" s="1"/>
  <c r="E385" i="10"/>
  <c r="D468" i="5"/>
  <c r="D468" i="9" s="1"/>
  <c r="D459" i="10"/>
  <c r="D459" i="11"/>
  <c r="D453" i="10"/>
  <c r="D453" i="11"/>
  <c r="D444" i="10"/>
  <c r="D444" i="11"/>
  <c r="D369" i="5"/>
  <c r="D369" i="9" s="1"/>
  <c r="D482" i="5"/>
  <c r="D482" i="9" s="1"/>
  <c r="L482" i="4"/>
  <c r="C421" i="11"/>
  <c r="C421" i="8" s="1"/>
  <c r="C421" i="10"/>
  <c r="E366" i="4"/>
  <c r="E366" i="5" s="1"/>
  <c r="E366" i="9" s="1"/>
  <c r="E465" i="4"/>
  <c r="E465" i="5" s="1"/>
  <c r="E430" i="9"/>
  <c r="E489" i="4"/>
  <c r="E489" i="5" s="1"/>
  <c r="E454" i="4"/>
  <c r="E454" i="5" s="1"/>
  <c r="E425" i="4"/>
  <c r="E425" i="5" s="1"/>
  <c r="E390" i="4"/>
  <c r="E390" i="5" s="1"/>
  <c r="E453" i="4"/>
  <c r="E453" i="5" s="1"/>
  <c r="E474" i="9"/>
  <c r="E402" i="11"/>
  <c r="E402" i="8" s="1"/>
  <c r="E496" i="4"/>
  <c r="E496" i="5" s="1"/>
  <c r="E464" i="4"/>
  <c r="E464" i="5" s="1"/>
  <c r="E432" i="4"/>
  <c r="E432" i="5" s="1"/>
  <c r="E400" i="4"/>
  <c r="E400" i="5" s="1"/>
  <c r="E365" i="4"/>
  <c r="E365" i="5" s="1"/>
  <c r="C452" i="4"/>
  <c r="C452" i="5" s="1"/>
  <c r="C452" i="9" s="1"/>
  <c r="E374" i="10"/>
  <c r="E392" i="10"/>
  <c r="E392" i="11"/>
  <c r="E392" i="8" s="1"/>
  <c r="E472" i="10"/>
  <c r="E396" i="10"/>
  <c r="E396" i="11"/>
  <c r="E396" i="8" s="1"/>
  <c r="E436" i="10"/>
  <c r="E436" i="11"/>
  <c r="E436" i="8" s="1"/>
  <c r="E444" i="9"/>
  <c r="E417" i="9"/>
  <c r="G400" i="11"/>
  <c r="D400" i="8"/>
  <c r="D448" i="10"/>
  <c r="D448" i="11"/>
  <c r="D436" i="10"/>
  <c r="D436" i="11"/>
  <c r="D427" i="10"/>
  <c r="C464" i="10"/>
  <c r="C433" i="11"/>
  <c r="C433" i="8" s="1"/>
  <c r="C433" i="10"/>
  <c r="C431" i="11"/>
  <c r="C431" i="8" s="1"/>
  <c r="C431" i="10"/>
  <c r="C426" i="11"/>
  <c r="C426" i="8" s="1"/>
  <c r="C426" i="10"/>
  <c r="C423" i="11"/>
  <c r="C423" i="8" s="1"/>
  <c r="C423" i="10"/>
  <c r="C413" i="11"/>
  <c r="C413" i="8" s="1"/>
  <c r="C413" i="10"/>
  <c r="C409" i="11"/>
  <c r="C409" i="8" s="1"/>
  <c r="C409" i="10"/>
  <c r="D431" i="5"/>
  <c r="D431" i="9" s="1"/>
  <c r="D385" i="10"/>
  <c r="D385" i="11"/>
  <c r="E397" i="10"/>
  <c r="E461" i="10"/>
  <c r="E373" i="9"/>
  <c r="E424" i="10"/>
  <c r="E424" i="11"/>
  <c r="E424" i="8" s="1"/>
  <c r="E468" i="9"/>
  <c r="E500" i="10"/>
  <c r="E500" i="11"/>
  <c r="E500" i="8" s="1"/>
  <c r="E377" i="9"/>
  <c r="E393" i="9"/>
  <c r="E438" i="11"/>
  <c r="E438" i="8" s="1"/>
  <c r="E438" i="10"/>
  <c r="E470" i="11"/>
  <c r="E470" i="8" s="1"/>
  <c r="E470" i="10"/>
  <c r="E473" i="11"/>
  <c r="E473" i="8" s="1"/>
  <c r="E473" i="10"/>
  <c r="E486" i="11"/>
  <c r="E486" i="8" s="1"/>
  <c r="E410" i="9"/>
  <c r="E382" i="10"/>
  <c r="E412" i="4"/>
  <c r="E412" i="5" s="1"/>
  <c r="C492" i="10"/>
  <c r="C492" i="11"/>
  <c r="C492" i="8" s="1"/>
  <c r="C485" i="11"/>
  <c r="C485" i="8" s="1"/>
  <c r="C480" i="10"/>
  <c r="D435" i="5"/>
  <c r="D435" i="9" s="1"/>
  <c r="D429" i="10"/>
  <c r="D429" i="11"/>
  <c r="D424" i="5"/>
  <c r="D424" i="9" s="1"/>
  <c r="D400" i="10"/>
  <c r="D392" i="11"/>
  <c r="D392" i="10"/>
  <c r="C406" i="11"/>
  <c r="C406" i="8" s="1"/>
  <c r="C406" i="10"/>
  <c r="C402" i="11"/>
  <c r="C402" i="8" s="1"/>
  <c r="C402" i="10"/>
  <c r="C400" i="11"/>
  <c r="C400" i="8" s="1"/>
  <c r="C400" i="10"/>
  <c r="D449" i="10"/>
  <c r="D449" i="11"/>
  <c r="C501" i="11"/>
  <c r="C501" i="8" s="1"/>
  <c r="C501" i="10"/>
  <c r="D471" i="11"/>
  <c r="E386" i="9"/>
  <c r="C365" i="8"/>
  <c r="J404" i="3"/>
  <c r="V476" i="14"/>
  <c r="G427" i="11"/>
  <c r="N389" i="8"/>
  <c r="E466" i="10"/>
  <c r="E402" i="10"/>
  <c r="E440" i="11"/>
  <c r="E440" i="8" s="1"/>
  <c r="E493" i="11"/>
  <c r="E493" i="8" s="1"/>
  <c r="E401" i="4"/>
  <c r="E401" i="5" s="1"/>
  <c r="C404" i="4"/>
  <c r="C404" i="5" s="1"/>
  <c r="C404" i="9" s="1"/>
  <c r="N449" i="8"/>
  <c r="E374" i="11"/>
  <c r="E374" i="8" s="1"/>
  <c r="E457" i="10"/>
  <c r="E450" i="11"/>
  <c r="E450" i="8" s="1"/>
  <c r="E469" i="4"/>
  <c r="E469" i="5" s="1"/>
  <c r="E458" i="9"/>
  <c r="E428" i="9"/>
  <c r="C464" i="11"/>
  <c r="C464" i="8" s="1"/>
  <c r="C502" i="10"/>
  <c r="E404" i="10"/>
  <c r="E476" i="10"/>
  <c r="C496" i="10"/>
  <c r="C494" i="10"/>
  <c r="C488" i="10"/>
  <c r="C479" i="10"/>
  <c r="C479" i="11"/>
  <c r="C479" i="8" s="1"/>
  <c r="D469" i="10"/>
  <c r="D469" i="11"/>
  <c r="D493" i="10"/>
  <c r="D491" i="10"/>
  <c r="D491" i="11"/>
  <c r="C472" i="10"/>
  <c r="C445" i="11"/>
  <c r="C445" i="8" s="1"/>
  <c r="C445" i="10"/>
  <c r="C441" i="11"/>
  <c r="C441" i="8" s="1"/>
  <c r="C441" i="10"/>
  <c r="C434" i="11"/>
  <c r="C434" i="8" s="1"/>
  <c r="C434" i="10"/>
  <c r="C429" i="11"/>
  <c r="C429" i="8" s="1"/>
  <c r="C429" i="10"/>
  <c r="C424" i="11"/>
  <c r="C424" i="8" s="1"/>
  <c r="C424" i="10"/>
  <c r="C419" i="11"/>
  <c r="C419" i="8" s="1"/>
  <c r="C419" i="10"/>
  <c r="C408" i="11"/>
  <c r="C408" i="8" s="1"/>
  <c r="C408" i="10"/>
  <c r="C365" i="10"/>
  <c r="C364" i="10"/>
  <c r="D423" i="5"/>
  <c r="D423" i="9" s="1"/>
  <c r="E384" i="11"/>
  <c r="E384" i="8" s="1"/>
  <c r="E416" i="11"/>
  <c r="E416" i="8" s="1"/>
  <c r="E448" i="11"/>
  <c r="E448" i="8" s="1"/>
  <c r="E480" i="11"/>
  <c r="E480" i="8" s="1"/>
  <c r="E388" i="10"/>
  <c r="E460" i="10"/>
  <c r="E485" i="10"/>
  <c r="C500" i="10"/>
  <c r="C500" i="11"/>
  <c r="C500" i="8" s="1"/>
  <c r="C493" i="11"/>
  <c r="C493" i="8" s="1"/>
  <c r="D467" i="10"/>
  <c r="D467" i="11"/>
  <c r="D461" i="10"/>
  <c r="D461" i="11"/>
  <c r="D456" i="10"/>
  <c r="D456" i="11"/>
  <c r="D450" i="10"/>
  <c r="D450" i="11"/>
  <c r="D443" i="5"/>
  <c r="D443" i="9" s="1"/>
  <c r="D440" i="10"/>
  <c r="D416" i="10"/>
  <c r="D416" i="11"/>
  <c r="D411" i="10"/>
  <c r="D411" i="11"/>
  <c r="D404" i="10"/>
  <c r="D404" i="11"/>
  <c r="E477" i="11"/>
  <c r="E477" i="8" s="1"/>
  <c r="E477" i="10"/>
  <c r="D500" i="10"/>
  <c r="D500" i="11"/>
  <c r="C461" i="10"/>
  <c r="C460" i="10"/>
  <c r="C450" i="10"/>
  <c r="C449" i="10"/>
  <c r="C440" i="11"/>
  <c r="C440" i="8" s="1"/>
  <c r="C440" i="10"/>
  <c r="C438" i="11"/>
  <c r="C438" i="8" s="1"/>
  <c r="C438" i="10"/>
  <c r="C428" i="11"/>
  <c r="C428" i="8" s="1"/>
  <c r="C428" i="10"/>
  <c r="C420" i="11"/>
  <c r="C420" i="8" s="1"/>
  <c r="C420" i="10"/>
  <c r="C418" i="11"/>
  <c r="C418" i="8" s="1"/>
  <c r="C418" i="10"/>
  <c r="C416" i="11"/>
  <c r="C416" i="8" s="1"/>
  <c r="C416" i="10"/>
  <c r="C412" i="11"/>
  <c r="C412" i="8" s="1"/>
  <c r="C412" i="10"/>
  <c r="J496" i="3"/>
  <c r="C366" i="4"/>
  <c r="C366" i="5" s="1"/>
  <c r="C366" i="9" s="1"/>
  <c r="C370" i="4"/>
  <c r="C370" i="5" s="1"/>
  <c r="C370" i="9" s="1"/>
  <c r="C398" i="4"/>
  <c r="C398" i="5" s="1"/>
  <c r="C398" i="9" s="1"/>
  <c r="C430" i="4"/>
  <c r="C430" i="5" s="1"/>
  <c r="C430" i="9" s="1"/>
  <c r="C462" i="4"/>
  <c r="C462" i="5" s="1"/>
  <c r="C462" i="9" s="1"/>
  <c r="C466" i="4"/>
  <c r="C466" i="5" s="1"/>
  <c r="C466" i="9" s="1"/>
  <c r="E504" i="3"/>
  <c r="D375" i="4"/>
  <c r="D391" i="4"/>
  <c r="D409" i="4"/>
  <c r="D438" i="4"/>
  <c r="D455" i="4"/>
  <c r="D473" i="4"/>
  <c r="D367" i="4"/>
  <c r="D383" i="4"/>
  <c r="D401" i="4"/>
  <c r="D417" i="4"/>
  <c r="D446" i="4"/>
  <c r="D463" i="4"/>
  <c r="D364" i="4"/>
  <c r="J373" i="3"/>
  <c r="C373" i="4"/>
  <c r="C373" i="5" s="1"/>
  <c r="C373" i="9" s="1"/>
  <c r="J387" i="3"/>
  <c r="C387" i="4"/>
  <c r="C387" i="5" s="1"/>
  <c r="C387" i="9" s="1"/>
  <c r="J391" i="3"/>
  <c r="C391" i="4"/>
  <c r="C391" i="5" s="1"/>
  <c r="C391" i="9" s="1"/>
  <c r="C405" i="4"/>
  <c r="C405" i="5" s="1"/>
  <c r="C405" i="9" s="1"/>
  <c r="J419" i="3"/>
  <c r="J423" i="3"/>
  <c r="C427" i="4"/>
  <c r="C427" i="5" s="1"/>
  <c r="C427" i="9" s="1"/>
  <c r="J437" i="3"/>
  <c r="C437" i="4"/>
  <c r="C437" i="5" s="1"/>
  <c r="C437" i="9" s="1"/>
  <c r="C448" i="4"/>
  <c r="C448" i="5" s="1"/>
  <c r="C448" i="9" s="1"/>
  <c r="C451" i="4"/>
  <c r="C451" i="5" s="1"/>
  <c r="C451" i="9" s="1"/>
  <c r="J451" i="3"/>
  <c r="J455" i="3"/>
  <c r="C455" i="4"/>
  <c r="C455" i="5" s="1"/>
  <c r="C455" i="9" s="1"/>
  <c r="C459" i="4"/>
  <c r="C459" i="5" s="1"/>
  <c r="C459" i="9" s="1"/>
  <c r="C469" i="4"/>
  <c r="C469" i="5" s="1"/>
  <c r="C469" i="9" s="1"/>
  <c r="C367" i="4"/>
  <c r="C367" i="5" s="1"/>
  <c r="C367" i="9" s="1"/>
  <c r="J367" i="3"/>
  <c r="J426" i="3"/>
  <c r="J431" i="3"/>
  <c r="C458" i="4"/>
  <c r="C458" i="5" s="1"/>
  <c r="C458" i="9" s="1"/>
  <c r="J458" i="3"/>
  <c r="C463" i="4"/>
  <c r="C463" i="5" s="1"/>
  <c r="C463" i="9" s="1"/>
  <c r="C468" i="4"/>
  <c r="C468" i="5" s="1"/>
  <c r="C468" i="9" s="1"/>
  <c r="D497" i="4"/>
  <c r="J369" i="3"/>
  <c r="C369" i="4"/>
  <c r="C369" i="5" s="1"/>
  <c r="C369" i="9" s="1"/>
  <c r="J433" i="3"/>
  <c r="C456" i="4"/>
  <c r="C456" i="5" s="1"/>
  <c r="C456" i="9" s="1"/>
  <c r="C465" i="4"/>
  <c r="C465" i="5" s="1"/>
  <c r="C465" i="9" s="1"/>
  <c r="J465" i="3"/>
  <c r="C470" i="4"/>
  <c r="C470" i="5" s="1"/>
  <c r="C470" i="9" s="1"/>
  <c r="C473" i="4"/>
  <c r="C473" i="5" s="1"/>
  <c r="C473" i="9" s="1"/>
  <c r="C477" i="4"/>
  <c r="C477" i="5" s="1"/>
  <c r="C477" i="9" s="1"/>
  <c r="K504" i="4" l="1"/>
  <c r="H371" i="2"/>
  <c r="L418" i="4"/>
  <c r="L146" i="5"/>
  <c r="M146" i="5" s="1"/>
  <c r="P342" i="8"/>
  <c r="V249" i="14"/>
  <c r="D311" i="14"/>
  <c r="E409" i="10"/>
  <c r="E434" i="14"/>
  <c r="V434" i="14" s="1"/>
  <c r="N194" i="8"/>
  <c r="O280" i="8"/>
  <c r="N377" i="8"/>
  <c r="N76" i="8"/>
  <c r="P150" i="8"/>
  <c r="G280" i="11"/>
  <c r="E498" i="14"/>
  <c r="V498" i="14" s="1"/>
  <c r="N136" i="8"/>
  <c r="G439" i="11"/>
  <c r="N401" i="8"/>
  <c r="N16" i="8"/>
  <c r="P260" i="8"/>
  <c r="G476" i="11"/>
  <c r="N215" i="8"/>
  <c r="E22" i="14"/>
  <c r="X22" i="14" s="1"/>
  <c r="P32" i="8"/>
  <c r="E321" i="14"/>
  <c r="V321" i="14" s="1"/>
  <c r="D230" i="11"/>
  <c r="D230" i="8" s="1"/>
  <c r="C291" i="10"/>
  <c r="L218" i="4"/>
  <c r="L470" i="4"/>
  <c r="C227" i="11"/>
  <c r="C227" i="8" s="1"/>
  <c r="N227" i="8" s="1"/>
  <c r="N49" i="8"/>
  <c r="L124" i="4"/>
  <c r="E76" i="10"/>
  <c r="M76" i="5"/>
  <c r="C407" i="14"/>
  <c r="G37" i="11"/>
  <c r="D501" i="14"/>
  <c r="C122" i="11"/>
  <c r="C122" i="8" s="1"/>
  <c r="C122" i="14" s="1"/>
  <c r="C277" i="10"/>
  <c r="E204" i="11"/>
  <c r="E204" i="8" s="1"/>
  <c r="P204" i="8" s="1"/>
  <c r="C98" i="11"/>
  <c r="C98" i="8" s="1"/>
  <c r="N98" i="8" s="1"/>
  <c r="E132" i="14"/>
  <c r="X132" i="14" s="1"/>
  <c r="P65" i="8"/>
  <c r="L43" i="4"/>
  <c r="L289" i="4"/>
  <c r="L257" i="4"/>
  <c r="P397" i="8"/>
  <c r="O108" i="8"/>
  <c r="O177" i="8"/>
  <c r="N61" i="8"/>
  <c r="C141" i="14"/>
  <c r="D135" i="8"/>
  <c r="D135" i="14" s="1"/>
  <c r="D22" i="10"/>
  <c r="M204" i="5"/>
  <c r="E394" i="11"/>
  <c r="E394" i="8" s="1"/>
  <c r="E394" i="14" s="1"/>
  <c r="P170" i="8"/>
  <c r="E161" i="14"/>
  <c r="Z161" i="14" s="1"/>
  <c r="C94" i="10"/>
  <c r="D22" i="8"/>
  <c r="D22" i="14" s="1"/>
  <c r="C103" i="14"/>
  <c r="D17" i="8"/>
  <c r="O17" i="8" s="1"/>
  <c r="N156" i="8"/>
  <c r="G501" i="11"/>
  <c r="E336" i="14"/>
  <c r="Z336" i="14" s="1"/>
  <c r="D465" i="8"/>
  <c r="D465" i="14" s="1"/>
  <c r="E108" i="11"/>
  <c r="E108" i="8" s="1"/>
  <c r="P108" i="8" s="1"/>
  <c r="D242" i="10"/>
  <c r="L346" i="4"/>
  <c r="L70" i="4"/>
  <c r="L106" i="4"/>
  <c r="L234" i="4"/>
  <c r="L442" i="4"/>
  <c r="N45" i="8"/>
  <c r="E50" i="14"/>
  <c r="X50" i="14" s="1"/>
  <c r="V158" i="14"/>
  <c r="V82" i="14"/>
  <c r="L430" i="4"/>
  <c r="P281" i="8"/>
  <c r="O37" i="8"/>
  <c r="D192" i="8"/>
  <c r="O192" i="8" s="1"/>
  <c r="C188" i="14"/>
  <c r="V490" i="14"/>
  <c r="V341" i="14"/>
  <c r="E212" i="14"/>
  <c r="Z212" i="14" s="1"/>
  <c r="L421" i="4"/>
  <c r="D132" i="8"/>
  <c r="O132" i="8" s="1"/>
  <c r="D16" i="14"/>
  <c r="C109" i="14"/>
  <c r="C392" i="14"/>
  <c r="D421" i="10"/>
  <c r="E114" i="14"/>
  <c r="V114" i="14" s="1"/>
  <c r="E109" i="14"/>
  <c r="X109" i="14" s="1"/>
  <c r="E28" i="14"/>
  <c r="X28" i="14" s="1"/>
  <c r="E344" i="14"/>
  <c r="V344" i="14" s="1"/>
  <c r="X341" i="14"/>
  <c r="P213" i="8"/>
  <c r="D161" i="8"/>
  <c r="O161" i="8" s="1"/>
  <c r="D173" i="8"/>
  <c r="D173" i="14" s="1"/>
  <c r="D7" i="8"/>
  <c r="D7" i="14" s="1"/>
  <c r="X397" i="14"/>
  <c r="O276" i="8"/>
  <c r="P341" i="8"/>
  <c r="O301" i="8"/>
  <c r="V168" i="14"/>
  <c r="G177" i="11"/>
  <c r="Z397" i="14"/>
  <c r="D79" i="14"/>
  <c r="E478" i="14"/>
  <c r="Z478" i="14" s="1"/>
  <c r="C230" i="10"/>
  <c r="X85" i="14"/>
  <c r="L230" i="4"/>
  <c r="P85" i="8"/>
  <c r="N106" i="8"/>
  <c r="V281" i="14"/>
  <c r="D428" i="11"/>
  <c r="G428" i="11" s="1"/>
  <c r="G489" i="11"/>
  <c r="C340" i="10"/>
  <c r="D87" i="10"/>
  <c r="D51" i="8"/>
  <c r="D51" i="14" s="1"/>
  <c r="Z85" i="14"/>
  <c r="P197" i="8"/>
  <c r="M337" i="5"/>
  <c r="M257" i="5"/>
  <c r="L123" i="4"/>
  <c r="L87" i="4"/>
  <c r="L96" i="4"/>
  <c r="M429" i="5"/>
  <c r="M209" i="5"/>
  <c r="L374" i="4"/>
  <c r="N212" i="8"/>
  <c r="N144" i="8"/>
  <c r="D175" i="14"/>
  <c r="N172" i="8"/>
  <c r="G79" i="11"/>
  <c r="N65" i="8"/>
  <c r="O360" i="8"/>
  <c r="O169" i="8"/>
  <c r="C17" i="14"/>
  <c r="G437" i="11"/>
  <c r="P158" i="8"/>
  <c r="L362" i="4"/>
  <c r="L238" i="4"/>
  <c r="P249" i="8"/>
  <c r="Z249" i="14"/>
  <c r="C184" i="14"/>
  <c r="O105" i="8"/>
  <c r="C54" i="14"/>
  <c r="N54" i="8"/>
  <c r="D442" i="11"/>
  <c r="G442" i="11" s="1"/>
  <c r="N70" i="8"/>
  <c r="N79" i="8"/>
  <c r="P84" i="8"/>
  <c r="C52" i="14"/>
  <c r="L242" i="4"/>
  <c r="L225" i="4"/>
  <c r="G175" i="11"/>
  <c r="P241" i="8"/>
  <c r="P326" i="8"/>
  <c r="D405" i="8"/>
  <c r="D405" i="14" s="1"/>
  <c r="C215" i="10"/>
  <c r="P44" i="8"/>
  <c r="P23" i="8"/>
  <c r="C79" i="10"/>
  <c r="E325" i="14"/>
  <c r="X325" i="14" s="1"/>
  <c r="N183" i="8"/>
  <c r="E41" i="14"/>
  <c r="V41" i="14" s="1"/>
  <c r="C137" i="14"/>
  <c r="E413" i="14"/>
  <c r="Z413" i="14" s="1"/>
  <c r="G32" i="11"/>
  <c r="P46" i="8"/>
  <c r="M112" i="5"/>
  <c r="L322" i="4"/>
  <c r="L486" i="4"/>
  <c r="O100" i="8"/>
  <c r="C148" i="14"/>
  <c r="C116" i="14"/>
  <c r="N116" i="8"/>
  <c r="D286" i="10"/>
  <c r="C53" i="14"/>
  <c r="L168" i="4"/>
  <c r="L22" i="4"/>
  <c r="D368" i="14"/>
  <c r="D324" i="10"/>
  <c r="C274" i="10"/>
  <c r="D47" i="8"/>
  <c r="O47" i="8" s="1"/>
  <c r="N343" i="8"/>
  <c r="L324" i="4"/>
  <c r="L60" i="4"/>
  <c r="L137" i="4"/>
  <c r="L389" i="4"/>
  <c r="L286" i="4"/>
  <c r="C73" i="14"/>
  <c r="C150" i="14"/>
  <c r="D144" i="14"/>
  <c r="D111" i="8"/>
  <c r="G111" i="11"/>
  <c r="N378" i="8"/>
  <c r="C378" i="14"/>
  <c r="C230" i="14"/>
  <c r="O33" i="8"/>
  <c r="D477" i="11"/>
  <c r="G477" i="11" s="1"/>
  <c r="C235" i="11"/>
  <c r="C235" i="8" s="1"/>
  <c r="C235" i="14" s="1"/>
  <c r="X168" i="14"/>
  <c r="P45" i="8"/>
  <c r="C41" i="14"/>
  <c r="P54" i="8"/>
  <c r="L149" i="4"/>
  <c r="P17" i="8"/>
  <c r="L174" i="4"/>
  <c r="G220" i="11"/>
  <c r="P346" i="8"/>
  <c r="V289" i="14"/>
  <c r="G107" i="11"/>
  <c r="D396" i="11"/>
  <c r="D396" i="8" s="1"/>
  <c r="D413" i="10"/>
  <c r="D289" i="11"/>
  <c r="D289" i="8" s="1"/>
  <c r="C25" i="14"/>
  <c r="D225" i="10"/>
  <c r="E181" i="14"/>
  <c r="X181" i="14" s="1"/>
  <c r="P348" i="8"/>
  <c r="L143" i="4"/>
  <c r="L492" i="4"/>
  <c r="L8" i="4"/>
  <c r="L194" i="4"/>
  <c r="L381" i="4"/>
  <c r="N349" i="8"/>
  <c r="D220" i="14"/>
  <c r="Z289" i="14"/>
  <c r="P168" i="8"/>
  <c r="C497" i="10"/>
  <c r="G419" i="11"/>
  <c r="X434" i="14"/>
  <c r="D407" i="11"/>
  <c r="D407" i="8" s="1"/>
  <c r="C154" i="11"/>
  <c r="C154" i="8" s="1"/>
  <c r="N154" i="8" s="1"/>
  <c r="E176" i="14"/>
  <c r="Z176" i="14" s="1"/>
  <c r="E59" i="14"/>
  <c r="X59" i="14" s="1"/>
  <c r="M55" i="5"/>
  <c r="L210" i="4"/>
  <c r="M409" i="5"/>
  <c r="L78" i="4"/>
  <c r="C383" i="14"/>
  <c r="P289" i="8"/>
  <c r="O107" i="8"/>
  <c r="N117" i="8"/>
  <c r="N196" i="8"/>
  <c r="C196" i="14"/>
  <c r="Z490" i="14"/>
  <c r="C444" i="10"/>
  <c r="D472" i="11"/>
  <c r="G472" i="11" s="1"/>
  <c r="E405" i="14"/>
  <c r="X405" i="14" s="1"/>
  <c r="N195" i="8"/>
  <c r="N83" i="8"/>
  <c r="N260" i="8"/>
  <c r="N211" i="8"/>
  <c r="N146" i="8"/>
  <c r="P312" i="8"/>
  <c r="G447" i="11"/>
  <c r="L151" i="4"/>
  <c r="P82" i="8"/>
  <c r="E334" i="14"/>
  <c r="X334" i="14" s="1"/>
  <c r="G16" i="11"/>
  <c r="Z170" i="14"/>
  <c r="C66" i="14"/>
  <c r="N66" i="8"/>
  <c r="C475" i="10"/>
  <c r="X225" i="14"/>
  <c r="O97" i="8"/>
  <c r="D339" i="11"/>
  <c r="G339" i="11" s="1"/>
  <c r="P156" i="8"/>
  <c r="Z282" i="14"/>
  <c r="P481" i="8"/>
  <c r="M372" i="5"/>
  <c r="G221" i="11"/>
  <c r="D213" i="14"/>
  <c r="E221" i="11"/>
  <c r="E221" i="8" s="1"/>
  <c r="E221" i="14" s="1"/>
  <c r="Z221" i="14" s="1"/>
  <c r="D487" i="8"/>
  <c r="O487" i="8" s="1"/>
  <c r="G89" i="11"/>
  <c r="D89" i="8"/>
  <c r="G297" i="11"/>
  <c r="D297" i="8"/>
  <c r="C195" i="10"/>
  <c r="V170" i="14"/>
  <c r="M221" i="5"/>
  <c r="L206" i="4"/>
  <c r="L110" i="4"/>
  <c r="Z82" i="14"/>
  <c r="M37" i="5"/>
  <c r="C124" i="14"/>
  <c r="G44" i="11"/>
  <c r="G441" i="11"/>
  <c r="D441" i="8"/>
  <c r="N36" i="8"/>
  <c r="C36" i="14"/>
  <c r="P10" i="8"/>
  <c r="E10" i="14"/>
  <c r="X10" i="14" s="1"/>
  <c r="G68" i="11"/>
  <c r="D68" i="8"/>
  <c r="G231" i="11"/>
  <c r="D231" i="8"/>
  <c r="D336" i="8"/>
  <c r="G336" i="11"/>
  <c r="C134" i="10"/>
  <c r="C272" i="10"/>
  <c r="E257" i="11"/>
  <c r="E257" i="8" s="1"/>
  <c r="E257" i="14" s="1"/>
  <c r="C91" i="11"/>
  <c r="C91" i="8" s="1"/>
  <c r="N91" i="8" s="1"/>
  <c r="E313" i="14"/>
  <c r="V313" i="14" s="1"/>
  <c r="D125" i="8"/>
  <c r="O125" i="8" s="1"/>
  <c r="P292" i="8"/>
  <c r="E61" i="14"/>
  <c r="X61" i="14" s="1"/>
  <c r="D226" i="10"/>
  <c r="M308" i="5"/>
  <c r="M113" i="5"/>
  <c r="L319" i="4"/>
  <c r="M10" i="5"/>
  <c r="L425" i="4"/>
  <c r="L445" i="4"/>
  <c r="P133" i="8"/>
  <c r="Z446" i="14"/>
  <c r="L214" i="4"/>
  <c r="N99" i="8"/>
  <c r="C99" i="14"/>
  <c r="G148" i="11"/>
  <c r="D148" i="8"/>
  <c r="C415" i="10"/>
  <c r="D445" i="14"/>
  <c r="D498" i="10"/>
  <c r="D445" i="10"/>
  <c r="D418" i="5"/>
  <c r="D418" i="9" s="1"/>
  <c r="D418" i="10" s="1"/>
  <c r="C89" i="10"/>
  <c r="D358" i="10"/>
  <c r="O119" i="8"/>
  <c r="Z265" i="14"/>
  <c r="O13" i="8"/>
  <c r="P193" i="8"/>
  <c r="M303" i="5"/>
  <c r="M157" i="5"/>
  <c r="L484" i="4"/>
  <c r="L208" i="4"/>
  <c r="L358" i="4"/>
  <c r="L406" i="4"/>
  <c r="M433" i="5"/>
  <c r="N163" i="8"/>
  <c r="L30" i="4"/>
  <c r="P265" i="8"/>
  <c r="V265" i="14"/>
  <c r="V446" i="14"/>
  <c r="C104" i="14"/>
  <c r="N104" i="8"/>
  <c r="G88" i="11"/>
  <c r="D88" i="8"/>
  <c r="D352" i="8"/>
  <c r="G352" i="11"/>
  <c r="D80" i="8"/>
  <c r="G80" i="11"/>
  <c r="G393" i="11"/>
  <c r="G445" i="11"/>
  <c r="C495" i="10"/>
  <c r="X193" i="14"/>
  <c r="M216" i="5"/>
  <c r="L189" i="4"/>
  <c r="E113" i="11"/>
  <c r="E113" i="8" s="1"/>
  <c r="E433" i="11"/>
  <c r="E433" i="8" s="1"/>
  <c r="E433" i="14" s="1"/>
  <c r="G100" i="11"/>
  <c r="D40" i="8"/>
  <c r="D40" i="14" s="1"/>
  <c r="G320" i="11"/>
  <c r="D320" i="8"/>
  <c r="D128" i="8"/>
  <c r="G128" i="11"/>
  <c r="G116" i="11"/>
  <c r="D116" i="8"/>
  <c r="G312" i="11"/>
  <c r="D312" i="8"/>
  <c r="V426" i="14"/>
  <c r="X426" i="14"/>
  <c r="Z426" i="14"/>
  <c r="G395" i="11"/>
  <c r="C454" i="14"/>
  <c r="D84" i="8"/>
  <c r="O84" i="8" s="1"/>
  <c r="N234" i="8"/>
  <c r="P276" i="8"/>
  <c r="G55" i="11"/>
  <c r="L193" i="5"/>
  <c r="M193" i="5" s="1"/>
  <c r="H456" i="2"/>
  <c r="L271" i="5"/>
  <c r="Q104" i="2"/>
  <c r="R104" i="2" s="1"/>
  <c r="H307" i="2"/>
  <c r="L239" i="4"/>
  <c r="L386" i="4"/>
  <c r="L114" i="4"/>
  <c r="Q351" i="2"/>
  <c r="R351" i="2" s="1"/>
  <c r="Q304" i="2"/>
  <c r="R304" i="2" s="1"/>
  <c r="L188" i="5"/>
  <c r="M188" i="5" s="1"/>
  <c r="L201" i="4"/>
  <c r="G176" i="11"/>
  <c r="P426" i="8"/>
  <c r="L57" i="5"/>
  <c r="M57" i="5" s="1"/>
  <c r="Q99" i="2"/>
  <c r="R99" i="2" s="1"/>
  <c r="E26" i="14"/>
  <c r="V26" i="14" s="1"/>
  <c r="C476" i="10"/>
  <c r="C498" i="11"/>
  <c r="C498" i="8" s="1"/>
  <c r="C498" i="14" s="1"/>
  <c r="C443" i="10"/>
  <c r="D452" i="10"/>
  <c r="N497" i="8"/>
  <c r="D270" i="11"/>
  <c r="G270" i="11" s="1"/>
  <c r="E90" i="14"/>
  <c r="Z90" i="14" s="1"/>
  <c r="C471" i="10"/>
  <c r="O395" i="8"/>
  <c r="C201" i="10"/>
  <c r="C374" i="11"/>
  <c r="C374" i="8" s="1"/>
  <c r="C374" i="14" s="1"/>
  <c r="C275" i="11"/>
  <c r="C275" i="8" s="1"/>
  <c r="C275" i="14" s="1"/>
  <c r="D160" i="11"/>
  <c r="G160" i="11" s="1"/>
  <c r="X326" i="14"/>
  <c r="L338" i="5"/>
  <c r="M338" i="5" s="1"/>
  <c r="I504" i="3"/>
  <c r="J504" i="3" s="1"/>
  <c r="L383" i="5"/>
  <c r="L428" i="4"/>
  <c r="Q346" i="2"/>
  <c r="R346" i="2" s="1"/>
  <c r="Q65" i="2"/>
  <c r="R65" i="2" s="1"/>
  <c r="Q183" i="2"/>
  <c r="R183" i="2" s="1"/>
  <c r="L258" i="4"/>
  <c r="C80" i="14"/>
  <c r="L118" i="4"/>
  <c r="P57" i="8"/>
  <c r="H395" i="2"/>
  <c r="H447" i="2"/>
  <c r="H239" i="2"/>
  <c r="D99" i="14"/>
  <c r="M504" i="14"/>
  <c r="Z264" i="14"/>
  <c r="V264" i="14"/>
  <c r="X264" i="14"/>
  <c r="N504" i="14"/>
  <c r="D235" i="8"/>
  <c r="G235" i="11"/>
  <c r="N491" i="8"/>
  <c r="C436" i="10"/>
  <c r="D198" i="11"/>
  <c r="D198" i="8" s="1"/>
  <c r="L155" i="5"/>
  <c r="H256" i="2"/>
  <c r="L123" i="5"/>
  <c r="Q310" i="2"/>
  <c r="R310" i="2" s="1"/>
  <c r="L291" i="4"/>
  <c r="Q296" i="2"/>
  <c r="R296" i="2" s="1"/>
  <c r="Q118" i="2"/>
  <c r="R118" i="2" s="1"/>
  <c r="L481" i="4"/>
  <c r="L154" i="4"/>
  <c r="L454" i="4"/>
  <c r="Q64" i="2"/>
  <c r="R64" i="2" s="1"/>
  <c r="L490" i="4"/>
  <c r="L277" i="4"/>
  <c r="Q385" i="2"/>
  <c r="R385" i="2" s="1"/>
  <c r="L444" i="5"/>
  <c r="M444" i="5" s="1"/>
  <c r="V326" i="14"/>
  <c r="P18" i="8"/>
  <c r="D295" i="8"/>
  <c r="G295" i="11"/>
  <c r="G163" i="11"/>
  <c r="D163" i="8"/>
  <c r="G64" i="11"/>
  <c r="D64" i="8"/>
  <c r="Q184" i="2"/>
  <c r="R184" i="2" s="1"/>
  <c r="Q289" i="2"/>
  <c r="R289" i="2" s="1"/>
  <c r="Q38" i="2"/>
  <c r="R38" i="2" s="1"/>
  <c r="Q86" i="2"/>
  <c r="R86" i="2" s="1"/>
  <c r="H315" i="2"/>
  <c r="N13" i="8"/>
  <c r="D156" i="8"/>
  <c r="G156" i="11"/>
  <c r="C503" i="10"/>
  <c r="C295" i="10"/>
  <c r="C359" i="11"/>
  <c r="C359" i="8" s="1"/>
  <c r="N359" i="8" s="1"/>
  <c r="C119" i="11"/>
  <c r="C119" i="8" s="1"/>
  <c r="C119" i="14" s="1"/>
  <c r="D246" i="11"/>
  <c r="G246" i="11" s="1"/>
  <c r="C271" i="11"/>
  <c r="C271" i="8" s="1"/>
  <c r="C271" i="14" s="1"/>
  <c r="C178" i="14"/>
  <c r="D176" i="14"/>
  <c r="V193" i="14"/>
  <c r="M136" i="5"/>
  <c r="M298" i="5"/>
  <c r="L227" i="4"/>
  <c r="L452" i="4"/>
  <c r="L420" i="4"/>
  <c r="L228" i="4"/>
  <c r="L160" i="4"/>
  <c r="L92" i="4"/>
  <c r="L18" i="4"/>
  <c r="L226" i="4"/>
  <c r="L498" i="4"/>
  <c r="O173" i="8"/>
  <c r="P153" i="8"/>
  <c r="P106" i="8"/>
  <c r="Z106" i="14"/>
  <c r="C342" i="10"/>
  <c r="P318" i="8"/>
  <c r="E72" i="14"/>
  <c r="X72" i="14" s="1"/>
  <c r="L339" i="4"/>
  <c r="L73" i="4"/>
  <c r="L74" i="4"/>
  <c r="L462" i="4"/>
  <c r="L426" i="4"/>
  <c r="L134" i="4"/>
  <c r="L9" i="4"/>
  <c r="X106" i="14"/>
  <c r="C44" i="14"/>
  <c r="C486" i="10"/>
  <c r="C486" i="14"/>
  <c r="C382" i="11"/>
  <c r="C382" i="8" s="1"/>
  <c r="C382" i="14" s="1"/>
  <c r="D9" i="8"/>
  <c r="O9" i="8" s="1"/>
  <c r="P142" i="8"/>
  <c r="L164" i="4"/>
  <c r="L130" i="4"/>
  <c r="L337" i="4"/>
  <c r="P52" i="8"/>
  <c r="N121" i="8"/>
  <c r="C121" i="14"/>
  <c r="D71" i="8"/>
  <c r="G71" i="11"/>
  <c r="D388" i="11"/>
  <c r="D388" i="8" s="1"/>
  <c r="X18" i="14"/>
  <c r="V18" i="14"/>
  <c r="D397" i="8"/>
  <c r="G397" i="11"/>
  <c r="O305" i="8"/>
  <c r="D305" i="14"/>
  <c r="V98" i="14"/>
  <c r="Z98" i="14"/>
  <c r="M140" i="5"/>
  <c r="X218" i="14"/>
  <c r="Z218" i="14"/>
  <c r="V218" i="14"/>
  <c r="G264" i="11"/>
  <c r="D264" i="8"/>
  <c r="Z50" i="14"/>
  <c r="D113" i="8"/>
  <c r="G113" i="11"/>
  <c r="G495" i="11"/>
  <c r="D495" i="8"/>
  <c r="Q374" i="2"/>
  <c r="R374" i="2" s="1"/>
  <c r="L198" i="4"/>
  <c r="L62" i="4"/>
  <c r="L477" i="4"/>
  <c r="D127" i="8"/>
  <c r="G127" i="11"/>
  <c r="V150" i="14"/>
  <c r="X150" i="14"/>
  <c r="Z150" i="14"/>
  <c r="G412" i="11"/>
  <c r="D412" i="8"/>
  <c r="L181" i="4"/>
  <c r="L434" i="4"/>
  <c r="L77" i="4"/>
  <c r="L162" i="4"/>
  <c r="L290" i="4"/>
  <c r="D147" i="8"/>
  <c r="G147" i="11"/>
  <c r="D464" i="8"/>
  <c r="G464" i="11"/>
  <c r="D432" i="14"/>
  <c r="O432" i="8"/>
  <c r="P122" i="8"/>
  <c r="E122" i="14"/>
  <c r="G13" i="11"/>
  <c r="L270" i="4"/>
  <c r="L382" i="4"/>
  <c r="L209" i="4"/>
  <c r="L458" i="4"/>
  <c r="L398" i="4"/>
  <c r="L414" i="4"/>
  <c r="L82" i="4"/>
  <c r="L350" i="4"/>
  <c r="V314" i="14"/>
  <c r="X314" i="14"/>
  <c r="E418" i="14"/>
  <c r="P418" i="8"/>
  <c r="G183" i="11"/>
  <c r="D183" i="8"/>
  <c r="E126" i="14"/>
  <c r="P126" i="8"/>
  <c r="D72" i="11"/>
  <c r="G72" i="11" s="1"/>
  <c r="L407" i="4"/>
  <c r="L378" i="4"/>
  <c r="L466" i="4"/>
  <c r="L150" i="4"/>
  <c r="L413" i="4"/>
  <c r="L58" i="4"/>
  <c r="L19" i="5"/>
  <c r="L7" i="5"/>
  <c r="L451" i="5"/>
  <c r="L358" i="5"/>
  <c r="M358" i="5" s="1"/>
  <c r="Q82" i="2"/>
  <c r="R82" i="2" s="1"/>
  <c r="L214" i="5"/>
  <c r="M214" i="5" s="1"/>
  <c r="Q210" i="2"/>
  <c r="R210" i="2" s="1"/>
  <c r="L241" i="5"/>
  <c r="M241" i="5" s="1"/>
  <c r="L28" i="5"/>
  <c r="M28" i="5" s="1"/>
  <c r="L333" i="5"/>
  <c r="M333" i="5" s="1"/>
  <c r="L443" i="5"/>
  <c r="L182" i="5"/>
  <c r="M182" i="5" s="1"/>
  <c r="L211" i="5"/>
  <c r="L380" i="5"/>
  <c r="M380" i="5" s="1"/>
  <c r="L480" i="5"/>
  <c r="M480" i="5" s="1"/>
  <c r="Q196" i="2"/>
  <c r="R196" i="2" s="1"/>
  <c r="Q245" i="2"/>
  <c r="R245" i="2" s="1"/>
  <c r="Q203" i="2"/>
  <c r="R203" i="2" s="1"/>
  <c r="I504" i="5"/>
  <c r="L118" i="5"/>
  <c r="M118" i="5" s="1"/>
  <c r="L261" i="5"/>
  <c r="M261" i="5" s="1"/>
  <c r="L183" i="5"/>
  <c r="Q179" i="2"/>
  <c r="R179" i="2" s="1"/>
  <c r="L267" i="5"/>
  <c r="L41" i="5"/>
  <c r="M41" i="5" s="1"/>
  <c r="L484" i="5"/>
  <c r="M484" i="5" s="1"/>
  <c r="L399" i="5"/>
  <c r="L13" i="5"/>
  <c r="M13" i="5" s="1"/>
  <c r="L504" i="4"/>
  <c r="Q488" i="2"/>
  <c r="R488" i="2" s="1"/>
  <c r="L410" i="5"/>
  <c r="M410" i="5" s="1"/>
  <c r="L317" i="5"/>
  <c r="M317" i="5" s="1"/>
  <c r="Q436" i="2"/>
  <c r="R436" i="2" s="1"/>
  <c r="Q294" i="2"/>
  <c r="R294" i="2" s="1"/>
  <c r="Q130" i="2"/>
  <c r="R130" i="2" s="1"/>
  <c r="Q319" i="2"/>
  <c r="R319" i="2" s="1"/>
  <c r="L119" i="5"/>
  <c r="Q404" i="2"/>
  <c r="R404" i="2" s="1"/>
  <c r="L38" i="4"/>
  <c r="Q170" i="2"/>
  <c r="R170" i="2" s="1"/>
  <c r="Q39" i="2"/>
  <c r="R39" i="2" s="1"/>
  <c r="Q114" i="2"/>
  <c r="R114" i="2" s="1"/>
  <c r="Q57" i="2"/>
  <c r="R57" i="2" s="1"/>
  <c r="Q69" i="2"/>
  <c r="R69" i="2" s="1"/>
  <c r="Q188" i="2"/>
  <c r="R188" i="2" s="1"/>
  <c r="Q432" i="2"/>
  <c r="R432" i="2" s="1"/>
  <c r="Q231" i="2"/>
  <c r="R231" i="2" s="1"/>
  <c r="H108" i="2"/>
  <c r="Q108" i="2"/>
  <c r="R108" i="2" s="1"/>
  <c r="H30" i="2"/>
  <c r="H359" i="2"/>
  <c r="H11" i="2"/>
  <c r="Q45" i="2"/>
  <c r="R45" i="2" s="1"/>
  <c r="Q424" i="2"/>
  <c r="R424" i="2" s="1"/>
  <c r="Q477" i="2"/>
  <c r="R477" i="2" s="1"/>
  <c r="Q473" i="2"/>
  <c r="R473" i="2" s="1"/>
  <c r="Q100" i="2"/>
  <c r="R100" i="2" s="1"/>
  <c r="H339" i="2"/>
  <c r="H388" i="2"/>
  <c r="Q388" i="2"/>
  <c r="R388" i="2" s="1"/>
  <c r="H186" i="2"/>
  <c r="Q186" i="2"/>
  <c r="R186" i="2" s="1"/>
  <c r="Q469" i="2"/>
  <c r="R469" i="2" s="1"/>
  <c r="L375" i="5"/>
  <c r="Q427" i="2"/>
  <c r="R427" i="2" s="1"/>
  <c r="H500" i="2"/>
  <c r="H89" i="2"/>
  <c r="H293" i="2"/>
  <c r="H423" i="2"/>
  <c r="Q270" i="2"/>
  <c r="R270" i="2" s="1"/>
  <c r="Q482" i="2"/>
  <c r="R482" i="2" s="1"/>
  <c r="L482" i="5"/>
  <c r="M482" i="5" s="1"/>
  <c r="H319" i="2"/>
  <c r="Q368" i="2"/>
  <c r="R368" i="2" s="1"/>
  <c r="Q146" i="2"/>
  <c r="R146" i="2" s="1"/>
  <c r="Q498" i="2"/>
  <c r="R498" i="2" s="1"/>
  <c r="Q313" i="2"/>
  <c r="R313" i="2" s="1"/>
  <c r="Q435" i="2"/>
  <c r="R435" i="2" s="1"/>
  <c r="Q381" i="2"/>
  <c r="R381" i="2" s="1"/>
  <c r="Q201" i="2"/>
  <c r="R201" i="2" s="1"/>
  <c r="Q209" i="2"/>
  <c r="R209" i="2" s="1"/>
  <c r="E152" i="14"/>
  <c r="P152" i="8"/>
  <c r="E431" i="4"/>
  <c r="E431" i="5" s="1"/>
  <c r="E431" i="9" s="1"/>
  <c r="E331" i="4"/>
  <c r="E331" i="5" s="1"/>
  <c r="E331" i="9" s="1"/>
  <c r="E331" i="11" s="1"/>
  <c r="E331" i="8" s="1"/>
  <c r="E251" i="4"/>
  <c r="E251" i="5" s="1"/>
  <c r="E167" i="4"/>
  <c r="E167" i="5" s="1"/>
  <c r="E167" i="9" s="1"/>
  <c r="E155" i="4"/>
  <c r="E155" i="5" s="1"/>
  <c r="E155" i="9" s="1"/>
  <c r="E147" i="4"/>
  <c r="E147" i="5" s="1"/>
  <c r="E147" i="9" s="1"/>
  <c r="E71" i="4"/>
  <c r="E71" i="5" s="1"/>
  <c r="E35" i="4"/>
  <c r="E35" i="5" s="1"/>
  <c r="E35" i="9" s="1"/>
  <c r="E12" i="10"/>
  <c r="E12" i="11"/>
  <c r="E12" i="8" s="1"/>
  <c r="E483" i="4"/>
  <c r="E483" i="5" s="1"/>
  <c r="E483" i="9" s="1"/>
  <c r="E483" i="10" s="1"/>
  <c r="E459" i="4"/>
  <c r="E459" i="5" s="1"/>
  <c r="E459" i="9" s="1"/>
  <c r="E391" i="4"/>
  <c r="E391" i="5" s="1"/>
  <c r="E391" i="9" s="1"/>
  <c r="E339" i="4"/>
  <c r="E339" i="5" s="1"/>
  <c r="E339" i="9" s="1"/>
  <c r="E327" i="4"/>
  <c r="E327" i="5" s="1"/>
  <c r="E327" i="9" s="1"/>
  <c r="E259" i="4"/>
  <c r="E259" i="5" s="1"/>
  <c r="E259" i="9" s="1"/>
  <c r="E259" i="10" s="1"/>
  <c r="E211" i="4"/>
  <c r="E211" i="5" s="1"/>
  <c r="E211" i="9" s="1"/>
  <c r="E183" i="4"/>
  <c r="E183" i="5" s="1"/>
  <c r="E87" i="4"/>
  <c r="E87" i="5" s="1"/>
  <c r="E87" i="9" s="1"/>
  <c r="E7" i="4"/>
  <c r="E7" i="5" s="1"/>
  <c r="E7" i="9" s="1"/>
  <c r="V57" i="14"/>
  <c r="Z57" i="14"/>
  <c r="P104" i="8"/>
  <c r="E104" i="14"/>
  <c r="E503" i="4"/>
  <c r="E503" i="5" s="1"/>
  <c r="E503" i="9" s="1"/>
  <c r="E491" i="4"/>
  <c r="E491" i="5" s="1"/>
  <c r="E491" i="9" s="1"/>
  <c r="E307" i="4"/>
  <c r="E307" i="5" s="1"/>
  <c r="E263" i="4"/>
  <c r="E263" i="5" s="1"/>
  <c r="E263" i="9" s="1"/>
  <c r="E119" i="4"/>
  <c r="E119" i="5" s="1"/>
  <c r="E119" i="9" s="1"/>
  <c r="E119" i="11" s="1"/>
  <c r="E119" i="8" s="1"/>
  <c r="E95" i="4"/>
  <c r="E95" i="5" s="1"/>
  <c r="E95" i="9" s="1"/>
  <c r="E83" i="4"/>
  <c r="E83" i="5" s="1"/>
  <c r="E83" i="9" s="1"/>
  <c r="E51" i="4"/>
  <c r="E51" i="5" s="1"/>
  <c r="E39" i="4"/>
  <c r="E39" i="5" s="1"/>
  <c r="E39" i="9" s="1"/>
  <c r="E178" i="14"/>
  <c r="P178" i="8"/>
  <c r="E315" i="11"/>
  <c r="E315" i="8" s="1"/>
  <c r="E315" i="10"/>
  <c r="E236" i="11"/>
  <c r="E236" i="8" s="1"/>
  <c r="P236" i="8" s="1"/>
  <c r="Z77" i="14"/>
  <c r="X158" i="14"/>
  <c r="E206" i="14"/>
  <c r="Z206" i="14" s="1"/>
  <c r="P282" i="8"/>
  <c r="X282" i="14"/>
  <c r="M108" i="5"/>
  <c r="E207" i="4"/>
  <c r="E207" i="5" s="1"/>
  <c r="E207" i="9" s="1"/>
  <c r="E115" i="4"/>
  <c r="E115" i="5" s="1"/>
  <c r="E115" i="9" s="1"/>
  <c r="E62" i="10"/>
  <c r="E62" i="11"/>
  <c r="E62" i="8" s="1"/>
  <c r="E403" i="4"/>
  <c r="E403" i="5" s="1"/>
  <c r="E403" i="9" s="1"/>
  <c r="E247" i="4"/>
  <c r="E247" i="5" s="1"/>
  <c r="E247" i="9" s="1"/>
  <c r="E159" i="4"/>
  <c r="E159" i="5" s="1"/>
  <c r="E159" i="9" s="1"/>
  <c r="E451" i="4"/>
  <c r="E451" i="5" s="1"/>
  <c r="E451" i="9" s="1"/>
  <c r="E451" i="11" s="1"/>
  <c r="E451" i="8" s="1"/>
  <c r="E387" i="4"/>
  <c r="E387" i="5" s="1"/>
  <c r="E387" i="9" s="1"/>
  <c r="E243" i="4"/>
  <c r="E243" i="5" s="1"/>
  <c r="E243" i="9" s="1"/>
  <c r="E139" i="4"/>
  <c r="E139" i="5" s="1"/>
  <c r="E139" i="9" s="1"/>
  <c r="E351" i="10"/>
  <c r="E351" i="11"/>
  <c r="E351" i="8" s="1"/>
  <c r="V153" i="14"/>
  <c r="Z153" i="14"/>
  <c r="X153" i="14"/>
  <c r="E487" i="4"/>
  <c r="E487" i="5" s="1"/>
  <c r="E487" i="9" s="1"/>
  <c r="E455" i="4"/>
  <c r="E455" i="5" s="1"/>
  <c r="E455" i="9" s="1"/>
  <c r="E383" i="4"/>
  <c r="E383" i="5" s="1"/>
  <c r="E383" i="9" s="1"/>
  <c r="E343" i="4"/>
  <c r="E343" i="5" s="1"/>
  <c r="E343" i="9" s="1"/>
  <c r="E191" i="4"/>
  <c r="E191" i="5" s="1"/>
  <c r="E179" i="4"/>
  <c r="E179" i="5" s="1"/>
  <c r="E103" i="4"/>
  <c r="E103" i="5" s="1"/>
  <c r="E91" i="4"/>
  <c r="E91" i="5" s="1"/>
  <c r="E91" i="9" s="1"/>
  <c r="E67" i="4"/>
  <c r="E67" i="5" s="1"/>
  <c r="E67" i="9" s="1"/>
  <c r="E47" i="4"/>
  <c r="E47" i="5" s="1"/>
  <c r="E242" i="9"/>
  <c r="M242" i="5"/>
  <c r="E291" i="4"/>
  <c r="E291" i="5" s="1"/>
  <c r="E291" i="9" s="1"/>
  <c r="E219" i="4"/>
  <c r="E219" i="5" s="1"/>
  <c r="E219" i="9" s="1"/>
  <c r="E143" i="4"/>
  <c r="E143" i="5" s="1"/>
  <c r="E143" i="9" s="1"/>
  <c r="E99" i="4"/>
  <c r="E99" i="5" s="1"/>
  <c r="E99" i="9" s="1"/>
  <c r="E99" i="11" s="1"/>
  <c r="E99" i="8" s="1"/>
  <c r="E31" i="4"/>
  <c r="E31" i="5" s="1"/>
  <c r="E31" i="9" s="1"/>
  <c r="E187" i="4"/>
  <c r="E187" i="5" s="1"/>
  <c r="E216" i="11"/>
  <c r="E216" i="8" s="1"/>
  <c r="E216" i="10"/>
  <c r="E475" i="4"/>
  <c r="E475" i="5" s="1"/>
  <c r="E475" i="9" s="1"/>
  <c r="E423" i="4"/>
  <c r="E423" i="5" s="1"/>
  <c r="E423" i="9" s="1"/>
  <c r="E423" i="11" s="1"/>
  <c r="E423" i="8" s="1"/>
  <c r="E419" i="4"/>
  <c r="E419" i="5" s="1"/>
  <c r="E419" i="9" s="1"/>
  <c r="E419" i="10" s="1"/>
  <c r="E379" i="4"/>
  <c r="E379" i="5" s="1"/>
  <c r="E379" i="9" s="1"/>
  <c r="E347" i="4"/>
  <c r="E347" i="5" s="1"/>
  <c r="E347" i="9" s="1"/>
  <c r="E323" i="4"/>
  <c r="E323" i="5" s="1"/>
  <c r="E323" i="9" s="1"/>
  <c r="E323" i="10" s="1"/>
  <c r="E311" i="4"/>
  <c r="E311" i="5" s="1"/>
  <c r="E311" i="9" s="1"/>
  <c r="E283" i="4"/>
  <c r="E283" i="5" s="1"/>
  <c r="E283" i="9" s="1"/>
  <c r="E215" i="4"/>
  <c r="E215" i="5" s="1"/>
  <c r="E215" i="9" s="1"/>
  <c r="E203" i="4"/>
  <c r="E203" i="5" s="1"/>
  <c r="E203" i="9" s="1"/>
  <c r="E203" i="11" s="1"/>
  <c r="E203" i="8" s="1"/>
  <c r="E151" i="4"/>
  <c r="E151" i="5" s="1"/>
  <c r="E151" i="9" s="1"/>
  <c r="E107" i="4"/>
  <c r="E107" i="5" s="1"/>
  <c r="E107" i="9" s="1"/>
  <c r="E79" i="4"/>
  <c r="E79" i="5" s="1"/>
  <c r="E63" i="4"/>
  <c r="E63" i="5" s="1"/>
  <c r="E63" i="9" s="1"/>
  <c r="E63" i="11" s="1"/>
  <c r="E63" i="8" s="1"/>
  <c r="E112" i="11"/>
  <c r="E112" i="8" s="1"/>
  <c r="E112" i="10"/>
  <c r="Z133" i="14"/>
  <c r="X133" i="14"/>
  <c r="V133" i="14"/>
  <c r="E55" i="11"/>
  <c r="E55" i="8" s="1"/>
  <c r="E55" i="10"/>
  <c r="E395" i="4"/>
  <c r="E395" i="5" s="1"/>
  <c r="M395" i="5" s="1"/>
  <c r="E411" i="4"/>
  <c r="E411" i="5" s="1"/>
  <c r="M411" i="5" s="1"/>
  <c r="E236" i="10"/>
  <c r="E175" i="4"/>
  <c r="E175" i="5" s="1"/>
  <c r="M175" i="5" s="1"/>
  <c r="Z225" i="14"/>
  <c r="P240" i="8"/>
  <c r="M172" i="5"/>
  <c r="M62" i="5"/>
  <c r="M315" i="5"/>
  <c r="P77" i="8"/>
  <c r="E399" i="4"/>
  <c r="E399" i="5" s="1"/>
  <c r="E399" i="9" s="1"/>
  <c r="E355" i="4"/>
  <c r="E355" i="5" s="1"/>
  <c r="E123" i="4"/>
  <c r="E123" i="5" s="1"/>
  <c r="E123" i="9" s="1"/>
  <c r="E15" i="4"/>
  <c r="E15" i="5" s="1"/>
  <c r="E30" i="14"/>
  <c r="P30" i="8"/>
  <c r="E443" i="4"/>
  <c r="E443" i="5" s="1"/>
  <c r="E443" i="9" s="1"/>
  <c r="E415" i="4"/>
  <c r="E415" i="5" s="1"/>
  <c r="E415" i="9" s="1"/>
  <c r="E415" i="10" s="1"/>
  <c r="E299" i="4"/>
  <c r="E299" i="5" s="1"/>
  <c r="E299" i="9" s="1"/>
  <c r="E235" i="4"/>
  <c r="E235" i="5" s="1"/>
  <c r="E235" i="9" s="1"/>
  <c r="E127" i="4"/>
  <c r="E127" i="5" s="1"/>
  <c r="E127" i="9" s="1"/>
  <c r="E111" i="4"/>
  <c r="E111" i="5" s="1"/>
  <c r="E111" i="9" s="1"/>
  <c r="E75" i="4"/>
  <c r="E75" i="5" s="1"/>
  <c r="E75" i="9" s="1"/>
  <c r="E75" i="10" s="1"/>
  <c r="E43" i="4"/>
  <c r="E43" i="5" s="1"/>
  <c r="E43" i="9" s="1"/>
  <c r="E24" i="11"/>
  <c r="E24" i="8" s="1"/>
  <c r="E24" i="10"/>
  <c r="E172" i="11"/>
  <c r="E172" i="8" s="1"/>
  <c r="E172" i="10"/>
  <c r="E479" i="4"/>
  <c r="E479" i="5" s="1"/>
  <c r="E479" i="9" s="1"/>
  <c r="E479" i="11" s="1"/>
  <c r="E479" i="8" s="1"/>
  <c r="E359" i="4"/>
  <c r="E359" i="5" s="1"/>
  <c r="E359" i="9" s="1"/>
  <c r="E295" i="4"/>
  <c r="E295" i="5" s="1"/>
  <c r="E295" i="9" s="1"/>
  <c r="E231" i="4"/>
  <c r="E231" i="5" s="1"/>
  <c r="E231" i="9" s="1"/>
  <c r="E227" i="4"/>
  <c r="E227" i="5" s="1"/>
  <c r="E227" i="9" s="1"/>
  <c r="E227" i="11" s="1"/>
  <c r="E227" i="8" s="1"/>
  <c r="E195" i="4"/>
  <c r="E195" i="5" s="1"/>
  <c r="E195" i="9" s="1"/>
  <c r="E27" i="4"/>
  <c r="E27" i="5" s="1"/>
  <c r="E27" i="9" s="1"/>
  <c r="E27" i="11" s="1"/>
  <c r="E27" i="8" s="1"/>
  <c r="E11" i="4"/>
  <c r="E11" i="5" s="1"/>
  <c r="E11" i="9" s="1"/>
  <c r="V241" i="14"/>
  <c r="X241" i="14"/>
  <c r="P234" i="8"/>
  <c r="E234" i="14"/>
  <c r="Z110" i="14"/>
  <c r="X110" i="14"/>
  <c r="V110" i="14"/>
  <c r="X44" i="14"/>
  <c r="Z44" i="14"/>
  <c r="M447" i="5"/>
  <c r="E447" i="9"/>
  <c r="E366" i="10"/>
  <c r="E366" i="11"/>
  <c r="E366" i="8" s="1"/>
  <c r="E287" i="4"/>
  <c r="E287" i="5" s="1"/>
  <c r="E287" i="9" s="1"/>
  <c r="E279" i="4"/>
  <c r="E279" i="5" s="1"/>
  <c r="E279" i="9" s="1"/>
  <c r="E279" i="11" s="1"/>
  <c r="E279" i="8" s="1"/>
  <c r="E267" i="4"/>
  <c r="E267" i="5" s="1"/>
  <c r="E267" i="9" s="1"/>
  <c r="E223" i="4"/>
  <c r="E223" i="5" s="1"/>
  <c r="E135" i="4"/>
  <c r="E135" i="5" s="1"/>
  <c r="E135" i="9" s="1"/>
  <c r="E294" i="14"/>
  <c r="P294" i="8"/>
  <c r="E10" i="10"/>
  <c r="E495" i="4"/>
  <c r="E495" i="5" s="1"/>
  <c r="E427" i="4"/>
  <c r="E427" i="5" s="1"/>
  <c r="E427" i="9" s="1"/>
  <c r="E375" i="4"/>
  <c r="E375" i="5" s="1"/>
  <c r="E375" i="9" s="1"/>
  <c r="E363" i="4"/>
  <c r="E363" i="5" s="1"/>
  <c r="E363" i="9" s="1"/>
  <c r="E319" i="4"/>
  <c r="E319" i="5" s="1"/>
  <c r="E271" i="4"/>
  <c r="E271" i="5" s="1"/>
  <c r="E271" i="9" s="1"/>
  <c r="E199" i="4"/>
  <c r="E199" i="5" s="1"/>
  <c r="E199" i="9" s="1"/>
  <c r="E171" i="4"/>
  <c r="E171" i="5" s="1"/>
  <c r="E171" i="9" s="1"/>
  <c r="E19" i="4"/>
  <c r="E19" i="5" s="1"/>
  <c r="E19" i="9" s="1"/>
  <c r="E140" i="11"/>
  <c r="E140" i="8" s="1"/>
  <c r="E140" i="10"/>
  <c r="E308" i="10"/>
  <c r="E308" i="11"/>
  <c r="E308" i="8" s="1"/>
  <c r="E398" i="14"/>
  <c r="P398" i="8"/>
  <c r="E463" i="4"/>
  <c r="E463" i="5" s="1"/>
  <c r="E463" i="9" s="1"/>
  <c r="E439" i="4"/>
  <c r="E439" i="5" s="1"/>
  <c r="E367" i="4"/>
  <c r="E367" i="5" s="1"/>
  <c r="E367" i="9" s="1"/>
  <c r="E367" i="10" s="1"/>
  <c r="E275" i="4"/>
  <c r="E275" i="5" s="1"/>
  <c r="E275" i="9" s="1"/>
  <c r="E163" i="4"/>
  <c r="E163" i="5" s="1"/>
  <c r="E163" i="9" s="1"/>
  <c r="E131" i="4"/>
  <c r="E131" i="5" s="1"/>
  <c r="E131" i="9" s="1"/>
  <c r="E303" i="11"/>
  <c r="E303" i="8" s="1"/>
  <c r="E303" i="10"/>
  <c r="X346" i="14"/>
  <c r="V346" i="14"/>
  <c r="E370" i="11"/>
  <c r="E370" i="8" s="1"/>
  <c r="P370" i="8" s="1"/>
  <c r="V77" i="14"/>
  <c r="P225" i="8"/>
  <c r="M236" i="5"/>
  <c r="M24" i="5"/>
  <c r="M12" i="5"/>
  <c r="D129" i="10"/>
  <c r="D129" i="11"/>
  <c r="D433" i="11"/>
  <c r="D433" i="10"/>
  <c r="D27" i="11"/>
  <c r="D27" i="10"/>
  <c r="D165" i="10"/>
  <c r="D165" i="11"/>
  <c r="D91" i="11"/>
  <c r="D91" i="10"/>
  <c r="D399" i="11"/>
  <c r="D399" i="10"/>
  <c r="D415" i="10"/>
  <c r="D415" i="11"/>
  <c r="D191" i="11"/>
  <c r="D191" i="10"/>
  <c r="D494" i="10"/>
  <c r="D494" i="11"/>
  <c r="O285" i="8"/>
  <c r="D285" i="14"/>
  <c r="D484" i="10"/>
  <c r="D484" i="11"/>
  <c r="G328" i="11"/>
  <c r="D328" i="8"/>
  <c r="O93" i="8"/>
  <c r="D93" i="14"/>
  <c r="D485" i="10"/>
  <c r="D485" i="11"/>
  <c r="D140" i="8"/>
  <c r="G140" i="11"/>
  <c r="D474" i="10"/>
  <c r="D474" i="11"/>
  <c r="D422" i="11"/>
  <c r="D422" i="10"/>
  <c r="L410" i="4"/>
  <c r="D410" i="5"/>
  <c r="D410" i="9" s="1"/>
  <c r="D194" i="10"/>
  <c r="D194" i="11"/>
  <c r="D114" i="10"/>
  <c r="D114" i="11"/>
  <c r="D94" i="11"/>
  <c r="D94" i="10"/>
  <c r="D157" i="10"/>
  <c r="D157" i="11"/>
  <c r="D124" i="10"/>
  <c r="D124" i="11"/>
  <c r="D199" i="11"/>
  <c r="D199" i="10"/>
  <c r="D166" i="11"/>
  <c r="D166" i="10"/>
  <c r="D67" i="11"/>
  <c r="D67" i="10"/>
  <c r="G155" i="11"/>
  <c r="D155" i="8"/>
  <c r="D53" i="8"/>
  <c r="G53" i="11"/>
  <c r="D263" i="8"/>
  <c r="G263" i="11"/>
  <c r="D298" i="10"/>
  <c r="D298" i="11"/>
  <c r="D218" i="10"/>
  <c r="D218" i="11"/>
  <c r="D182" i="8"/>
  <c r="G182" i="11"/>
  <c r="D110" i="10"/>
  <c r="D110" i="11"/>
  <c r="D34" i="8"/>
  <c r="G34" i="11"/>
  <c r="D374" i="11"/>
  <c r="D374" i="10"/>
  <c r="D138" i="11"/>
  <c r="D138" i="10"/>
  <c r="G284" i="11"/>
  <c r="D284" i="8"/>
  <c r="D369" i="11"/>
  <c r="D369" i="10"/>
  <c r="D151" i="11"/>
  <c r="D151" i="10"/>
  <c r="D73" i="11"/>
  <c r="D73" i="10"/>
  <c r="D216" i="10"/>
  <c r="D216" i="11"/>
  <c r="D189" i="11"/>
  <c r="D189" i="10"/>
  <c r="D109" i="11"/>
  <c r="D109" i="10"/>
  <c r="D81" i="8"/>
  <c r="G81" i="11"/>
  <c r="D154" i="11"/>
  <c r="D154" i="10"/>
  <c r="D131" i="8"/>
  <c r="G131" i="11"/>
  <c r="D210" i="10"/>
  <c r="D210" i="11"/>
  <c r="D503" i="8"/>
  <c r="G503" i="11"/>
  <c r="D227" i="11"/>
  <c r="D227" i="10"/>
  <c r="D228" i="11"/>
  <c r="D228" i="10"/>
  <c r="D221" i="14"/>
  <c r="O221" i="8"/>
  <c r="D462" i="11"/>
  <c r="D462" i="10"/>
  <c r="D426" i="10"/>
  <c r="D426" i="11"/>
  <c r="D354" i="11"/>
  <c r="D354" i="10"/>
  <c r="D266" i="10"/>
  <c r="D266" i="11"/>
  <c r="D146" i="10"/>
  <c r="D146" i="11"/>
  <c r="D78" i="11"/>
  <c r="D78" i="10"/>
  <c r="D26" i="11"/>
  <c r="D26" i="10"/>
  <c r="D46" i="10"/>
  <c r="D46" i="11"/>
  <c r="G54" i="11"/>
  <c r="D54" i="8"/>
  <c r="D304" i="8"/>
  <c r="G304" i="11"/>
  <c r="D488" i="8"/>
  <c r="G488" i="11"/>
  <c r="D458" i="10"/>
  <c r="D458" i="11"/>
  <c r="D398" i="11"/>
  <c r="D398" i="10"/>
  <c r="D330" i="10"/>
  <c r="D330" i="11"/>
  <c r="D294" i="8"/>
  <c r="G294" i="11"/>
  <c r="D258" i="10"/>
  <c r="D258" i="11"/>
  <c r="D98" i="11"/>
  <c r="D98" i="10"/>
  <c r="D50" i="11"/>
  <c r="D50" i="10"/>
  <c r="G102" i="11"/>
  <c r="D102" i="8"/>
  <c r="D338" i="10"/>
  <c r="D338" i="11"/>
  <c r="G59" i="11"/>
  <c r="D59" i="8"/>
  <c r="D287" i="11"/>
  <c r="D287" i="10"/>
  <c r="D403" i="10"/>
  <c r="D403" i="11"/>
  <c r="D77" i="10"/>
  <c r="D77" i="11"/>
  <c r="D96" i="11"/>
  <c r="D96" i="10"/>
  <c r="D123" i="10"/>
  <c r="D123" i="11"/>
  <c r="D164" i="10"/>
  <c r="D164" i="11"/>
  <c r="D174" i="11"/>
  <c r="D174" i="10"/>
  <c r="D499" i="8"/>
  <c r="G499" i="11"/>
  <c r="D43" i="10"/>
  <c r="D43" i="11"/>
  <c r="D201" i="10"/>
  <c r="D201" i="11"/>
  <c r="G184" i="11"/>
  <c r="D184" i="8"/>
  <c r="D490" i="10"/>
  <c r="D490" i="11"/>
  <c r="D454" i="10"/>
  <c r="D454" i="11"/>
  <c r="D362" i="10"/>
  <c r="D362" i="11"/>
  <c r="D350" i="11"/>
  <c r="D350" i="10"/>
  <c r="D130" i="10"/>
  <c r="D130" i="11"/>
  <c r="D18" i="11"/>
  <c r="D18" i="10"/>
  <c r="D134" i="10"/>
  <c r="D134" i="11"/>
  <c r="D92" i="11"/>
  <c r="D92" i="10"/>
  <c r="D291" i="10"/>
  <c r="D291" i="11"/>
  <c r="D168" i="11"/>
  <c r="D168" i="10"/>
  <c r="D75" i="8"/>
  <c r="G75" i="11"/>
  <c r="D332" i="8"/>
  <c r="G332" i="11"/>
  <c r="D382" i="10"/>
  <c r="D382" i="11"/>
  <c r="D286" i="8"/>
  <c r="G286" i="11"/>
  <c r="D62" i="10"/>
  <c r="D62" i="11"/>
  <c r="D223" i="8"/>
  <c r="G223" i="11"/>
  <c r="D493" i="14"/>
  <c r="O493" i="8"/>
  <c r="D278" i="14"/>
  <c r="O278" i="8"/>
  <c r="D406" i="11"/>
  <c r="D406" i="10"/>
  <c r="L129" i="4"/>
  <c r="L478" i="4"/>
  <c r="D38" i="5"/>
  <c r="D38" i="9" s="1"/>
  <c r="D38" i="10" s="1"/>
  <c r="D262" i="11"/>
  <c r="D262" i="8" s="1"/>
  <c r="D117" i="11"/>
  <c r="G117" i="11" s="1"/>
  <c r="D142" i="10"/>
  <c r="D28" i="11"/>
  <c r="D28" i="8" s="1"/>
  <c r="D256" i="10"/>
  <c r="G256" i="11"/>
  <c r="D28" i="10"/>
  <c r="L191" i="4"/>
  <c r="L202" i="4"/>
  <c r="L298" i="4"/>
  <c r="L67" i="4"/>
  <c r="L485" i="4"/>
  <c r="L422" i="4"/>
  <c r="L494" i="4"/>
  <c r="L166" i="4"/>
  <c r="L415" i="4"/>
  <c r="L157" i="4"/>
  <c r="L246" i="4"/>
  <c r="L10" i="4"/>
  <c r="L27" i="4"/>
  <c r="D389" i="11"/>
  <c r="D389" i="8" s="1"/>
  <c r="D420" i="10"/>
  <c r="G498" i="11"/>
  <c r="D466" i="10"/>
  <c r="D386" i="11"/>
  <c r="G386" i="11" s="1"/>
  <c r="D460" i="10"/>
  <c r="D466" i="14"/>
  <c r="G480" i="11"/>
  <c r="D294" i="10"/>
  <c r="D202" i="11"/>
  <c r="G202" i="11" s="1"/>
  <c r="D90" i="10"/>
  <c r="D10" i="10"/>
  <c r="G274" i="11"/>
  <c r="D9" i="10"/>
  <c r="D337" i="11"/>
  <c r="D337" i="8" s="1"/>
  <c r="D72" i="10"/>
  <c r="D10" i="8"/>
  <c r="O10" i="8" s="1"/>
  <c r="D282" i="8"/>
  <c r="O282" i="8" s="1"/>
  <c r="D502" i="10"/>
  <c r="G466" i="11"/>
  <c r="D237" i="11"/>
  <c r="D237" i="8" s="1"/>
  <c r="D318" i="11"/>
  <c r="D318" i="8" s="1"/>
  <c r="D282" i="10"/>
  <c r="L479" i="4"/>
  <c r="L399" i="4"/>
  <c r="L199" i="4"/>
  <c r="L91" i="4"/>
  <c r="L460" i="4"/>
  <c r="L396" i="4"/>
  <c r="L380" i="4"/>
  <c r="L256" i="4"/>
  <c r="L28" i="4"/>
  <c r="L330" i="4"/>
  <c r="L402" i="4"/>
  <c r="L117" i="4"/>
  <c r="L90" i="4"/>
  <c r="L474" i="4"/>
  <c r="L142" i="4"/>
  <c r="L433" i="4"/>
  <c r="L262" i="4"/>
  <c r="L472" i="4"/>
  <c r="L86" i="4"/>
  <c r="L109" i="4"/>
  <c r="D85" i="11"/>
  <c r="D85" i="10"/>
  <c r="D60" i="11"/>
  <c r="D60" i="10"/>
  <c r="D5" i="5"/>
  <c r="D5" i="9" s="1"/>
  <c r="L5" i="4"/>
  <c r="D149" i="11"/>
  <c r="D149" i="10"/>
  <c r="D65" i="11"/>
  <c r="D65" i="10"/>
  <c r="D343" i="10"/>
  <c r="D181" i="11"/>
  <c r="D181" i="10"/>
  <c r="D425" i="10"/>
  <c r="D425" i="11"/>
  <c r="D143" i="10"/>
  <c r="D143" i="11"/>
  <c r="D61" i="8"/>
  <c r="G61" i="11"/>
  <c r="D137" i="11"/>
  <c r="D137" i="10"/>
  <c r="D481" i="11"/>
  <c r="D481" i="10"/>
  <c r="D239" i="11"/>
  <c r="D239" i="10"/>
  <c r="D327" i="8"/>
  <c r="G327" i="11"/>
  <c r="D496" i="8"/>
  <c r="G496" i="11"/>
  <c r="D492" i="10"/>
  <c r="D492" i="11"/>
  <c r="D209" i="11"/>
  <c r="D209" i="10"/>
  <c r="D457" i="8"/>
  <c r="G457" i="11"/>
  <c r="G115" i="11"/>
  <c r="D115" i="8"/>
  <c r="D277" i="10"/>
  <c r="D277" i="11"/>
  <c r="G63" i="11"/>
  <c r="D63" i="8"/>
  <c r="D309" i="8"/>
  <c r="G309" i="11"/>
  <c r="D486" i="11"/>
  <c r="D486" i="10"/>
  <c r="D322" i="11"/>
  <c r="D322" i="10"/>
  <c r="G302" i="11"/>
  <c r="D302" i="8"/>
  <c r="D290" i="10"/>
  <c r="D290" i="11"/>
  <c r="D242" i="8"/>
  <c r="G242" i="11"/>
  <c r="D206" i="11"/>
  <c r="D206" i="10"/>
  <c r="D162" i="11"/>
  <c r="D106" i="11"/>
  <c r="D106" i="10"/>
  <c r="D86" i="11"/>
  <c r="D86" i="10"/>
  <c r="D70" i="10"/>
  <c r="D70" i="11"/>
  <c r="D30" i="11"/>
  <c r="D30" i="10"/>
  <c r="G188" i="11"/>
  <c r="D188" i="8"/>
  <c r="D35" i="8"/>
  <c r="G35" i="11"/>
  <c r="D319" i="11"/>
  <c r="D319" i="10"/>
  <c r="D87" i="8"/>
  <c r="G87" i="11"/>
  <c r="G376" i="11"/>
  <c r="D376" i="8"/>
  <c r="D234" i="10"/>
  <c r="D234" i="11"/>
  <c r="D150" i="11"/>
  <c r="D150" i="10"/>
  <c r="D118" i="10"/>
  <c r="D118" i="11"/>
  <c r="D82" i="10"/>
  <c r="D82" i="11"/>
  <c r="D196" i="8"/>
  <c r="G196" i="11"/>
  <c r="D238" i="10"/>
  <c r="D238" i="11"/>
  <c r="D214" i="10"/>
  <c r="D214" i="11"/>
  <c r="L216" i="4"/>
  <c r="L50" i="4"/>
  <c r="L354" i="4"/>
  <c r="L98" i="4"/>
  <c r="L138" i="4"/>
  <c r="L266" i="4"/>
  <c r="L146" i="4"/>
  <c r="L502" i="4"/>
  <c r="L318" i="4"/>
  <c r="L26" i="4"/>
  <c r="L165" i="4"/>
  <c r="L94" i="4"/>
  <c r="L237" i="4"/>
  <c r="L338" i="4"/>
  <c r="L46" i="4"/>
  <c r="L282" i="4"/>
  <c r="L85" i="4"/>
  <c r="L343" i="4"/>
  <c r="L65" i="4"/>
  <c r="C162" i="10"/>
  <c r="C162" i="11"/>
  <c r="C162" i="8" s="1"/>
  <c r="C113" i="11"/>
  <c r="C113" i="8" s="1"/>
  <c r="C113" i="10"/>
  <c r="C435" i="11"/>
  <c r="C435" i="8" s="1"/>
  <c r="C435" i="10"/>
  <c r="N237" i="8"/>
  <c r="C237" i="14"/>
  <c r="C107" i="10"/>
  <c r="C107" i="11"/>
  <c r="C107" i="8" s="1"/>
  <c r="C453" i="14"/>
  <c r="N453" i="8"/>
  <c r="C403" i="11"/>
  <c r="C403" i="8" s="1"/>
  <c r="C403" i="10"/>
  <c r="C151" i="11"/>
  <c r="C151" i="8" s="1"/>
  <c r="C151" i="10"/>
  <c r="N219" i="8"/>
  <c r="C219" i="14"/>
  <c r="N92" i="8"/>
  <c r="C92" i="14"/>
  <c r="C170" i="11"/>
  <c r="C170" i="8" s="1"/>
  <c r="C170" i="10"/>
  <c r="C397" i="10"/>
  <c r="C397" i="11"/>
  <c r="C397" i="8" s="1"/>
  <c r="C110" i="10"/>
  <c r="C110" i="11"/>
  <c r="C110" i="8" s="1"/>
  <c r="C259" i="10"/>
  <c r="C259" i="11"/>
  <c r="C259" i="8" s="1"/>
  <c r="C131" i="11"/>
  <c r="C131" i="8" s="1"/>
  <c r="C131" i="10"/>
  <c r="C7" i="10"/>
  <c r="C7" i="11"/>
  <c r="C7" i="8" s="1"/>
  <c r="C285" i="14"/>
  <c r="N285" i="8"/>
  <c r="C160" i="14"/>
  <c r="N160" i="8"/>
  <c r="C366" i="10"/>
  <c r="C366" i="11"/>
  <c r="C366" i="8" s="1"/>
  <c r="C55" i="10"/>
  <c r="C55" i="11"/>
  <c r="C55" i="8" s="1"/>
  <c r="N478" i="8"/>
  <c r="C478" i="14"/>
  <c r="C264" i="14"/>
  <c r="N264" i="8"/>
  <c r="C166" i="11"/>
  <c r="C166" i="8" s="1"/>
  <c r="C166" i="10"/>
  <c r="C85" i="10"/>
  <c r="C85" i="11"/>
  <c r="C85" i="8" s="1"/>
  <c r="N475" i="8"/>
  <c r="C475" i="14"/>
  <c r="C23" i="11"/>
  <c r="C23" i="8" s="1"/>
  <c r="C23" i="10"/>
  <c r="C201" i="14"/>
  <c r="N201" i="8"/>
  <c r="N152" i="8"/>
  <c r="C152" i="14"/>
  <c r="C138" i="10"/>
  <c r="C138" i="11"/>
  <c r="C138" i="8" s="1"/>
  <c r="C125" i="11"/>
  <c r="C125" i="8" s="1"/>
  <c r="C125" i="10"/>
  <c r="C127" i="11"/>
  <c r="C127" i="8" s="1"/>
  <c r="C127" i="10"/>
  <c r="C90" i="11"/>
  <c r="C90" i="8" s="1"/>
  <c r="C90" i="10"/>
  <c r="C186" i="10"/>
  <c r="C186" i="11"/>
  <c r="C186" i="8" s="1"/>
  <c r="C467" i="10"/>
  <c r="C467" i="11"/>
  <c r="C467" i="8" s="1"/>
  <c r="C339" i="14"/>
  <c r="N339" i="8"/>
  <c r="C318" i="11"/>
  <c r="C318" i="8" s="1"/>
  <c r="C318" i="10"/>
  <c r="C247" i="11"/>
  <c r="C247" i="8" s="1"/>
  <c r="C247" i="10"/>
  <c r="C446" i="10"/>
  <c r="C446" i="11"/>
  <c r="C446" i="8" s="1"/>
  <c r="C198" i="14"/>
  <c r="N198" i="8"/>
  <c r="C269" i="10"/>
  <c r="C269" i="11"/>
  <c r="C269" i="8" s="1"/>
  <c r="C142" i="10"/>
  <c r="C142" i="11"/>
  <c r="C142" i="8" s="1"/>
  <c r="C118" i="11"/>
  <c r="C118" i="8" s="1"/>
  <c r="C118" i="10"/>
  <c r="C101" i="10"/>
  <c r="C101" i="11"/>
  <c r="C101" i="8" s="1"/>
  <c r="C176" i="14"/>
  <c r="N176" i="8"/>
  <c r="C135" i="10"/>
  <c r="C135" i="11"/>
  <c r="C135" i="8" s="1"/>
  <c r="C71" i="11"/>
  <c r="C71" i="8" s="1"/>
  <c r="C71" i="10"/>
  <c r="C20" i="10"/>
  <c r="C20" i="11"/>
  <c r="C20" i="8" s="1"/>
  <c r="C54" i="10"/>
  <c r="C72" i="10"/>
  <c r="C371" i="11"/>
  <c r="C371" i="8" s="1"/>
  <c r="C371" i="10"/>
  <c r="C422" i="11"/>
  <c r="C422" i="8" s="1"/>
  <c r="C422" i="10"/>
  <c r="C229" i="10"/>
  <c r="C229" i="11"/>
  <c r="C229" i="8" s="1"/>
  <c r="N368" i="8"/>
  <c r="C368" i="14"/>
  <c r="C165" i="14"/>
  <c r="N165" i="8"/>
  <c r="C214" i="10"/>
  <c r="C214" i="11"/>
  <c r="C214" i="8" s="1"/>
  <c r="C78" i="10"/>
  <c r="C78" i="11"/>
  <c r="C78" i="8" s="1"/>
  <c r="C26" i="11"/>
  <c r="C26" i="8" s="1"/>
  <c r="C26" i="10"/>
  <c r="C347" i="11"/>
  <c r="C347" i="8" s="1"/>
  <c r="C347" i="10"/>
  <c r="C139" i="10"/>
  <c r="C139" i="11"/>
  <c r="C139" i="8" s="1"/>
  <c r="C59" i="10"/>
  <c r="C59" i="11"/>
  <c r="C59" i="8" s="1"/>
  <c r="C254" i="11"/>
  <c r="C254" i="8" s="1"/>
  <c r="C254" i="10"/>
  <c r="C447" i="11"/>
  <c r="C447" i="8" s="1"/>
  <c r="C331" i="11"/>
  <c r="C331" i="8" s="1"/>
  <c r="C331" i="10"/>
  <c r="C239" i="11"/>
  <c r="C239" i="8" s="1"/>
  <c r="C239" i="10"/>
  <c r="C63" i="11"/>
  <c r="C63" i="8" s="1"/>
  <c r="C63" i="10"/>
  <c r="N51" i="8"/>
  <c r="C51" i="14"/>
  <c r="N244" i="8"/>
  <c r="C244" i="14"/>
  <c r="N252" i="8"/>
  <c r="C252" i="14"/>
  <c r="C317" i="14"/>
  <c r="N317" i="8"/>
  <c r="C322" i="11"/>
  <c r="C322" i="8" s="1"/>
  <c r="C322" i="10"/>
  <c r="C226" i="10"/>
  <c r="C307" i="11"/>
  <c r="C307" i="8" s="1"/>
  <c r="N307" i="8" s="1"/>
  <c r="C334" i="11"/>
  <c r="C334" i="8" s="1"/>
  <c r="N334" i="8" s="1"/>
  <c r="C471" i="14"/>
  <c r="C487" i="11"/>
  <c r="C487" i="8" s="1"/>
  <c r="N487" i="8" s="1"/>
  <c r="N208" i="8"/>
  <c r="C282" i="11"/>
  <c r="C282" i="8" s="1"/>
  <c r="N282" i="8" s="1"/>
  <c r="C369" i="10"/>
  <c r="C369" i="11"/>
  <c r="C369" i="8" s="1"/>
  <c r="C58" i="11"/>
  <c r="C58" i="8" s="1"/>
  <c r="C58" i="10"/>
  <c r="C174" i="10"/>
  <c r="C174" i="11"/>
  <c r="C174" i="8" s="1"/>
  <c r="C395" i="10"/>
  <c r="C395" i="11"/>
  <c r="C395" i="8" s="1"/>
  <c r="C18" i="10"/>
  <c r="C18" i="11"/>
  <c r="C18" i="8" s="1"/>
  <c r="C353" i="11"/>
  <c r="C353" i="8" s="1"/>
  <c r="C353" i="10"/>
  <c r="C75" i="11"/>
  <c r="C75" i="8" s="1"/>
  <c r="C75" i="10"/>
  <c r="C265" i="14"/>
  <c r="N265" i="8"/>
  <c r="C24" i="11"/>
  <c r="C24" i="8" s="1"/>
  <c r="C24" i="10"/>
  <c r="C206" i="10"/>
  <c r="C206" i="11"/>
  <c r="C206" i="8" s="1"/>
  <c r="C86" i="10"/>
  <c r="C86" i="11"/>
  <c r="C86" i="8" s="1"/>
  <c r="C87" i="11"/>
  <c r="C87" i="8" s="1"/>
  <c r="C87" i="10"/>
  <c r="C161" i="14"/>
  <c r="N161" i="8"/>
  <c r="N410" i="8"/>
  <c r="C410" i="14"/>
  <c r="C67" i="10"/>
  <c r="C67" i="11"/>
  <c r="C67" i="8" s="1"/>
  <c r="C241" i="14"/>
  <c r="N241" i="8"/>
  <c r="N283" i="8"/>
  <c r="C283" i="14"/>
  <c r="C95" i="14"/>
  <c r="N95" i="8"/>
  <c r="N199" i="8"/>
  <c r="C199" i="14"/>
  <c r="C82" i="11"/>
  <c r="C82" i="8" s="1"/>
  <c r="C82" i="10"/>
  <c r="C6" i="10"/>
  <c r="C6" i="11"/>
  <c r="C6" i="8" s="1"/>
  <c r="C159" i="10"/>
  <c r="C159" i="11"/>
  <c r="C159" i="8" s="1"/>
  <c r="C350" i="10"/>
  <c r="C350" i="11"/>
  <c r="C350" i="8" s="1"/>
  <c r="C376" i="11"/>
  <c r="C376" i="8" s="1"/>
  <c r="C376" i="10"/>
  <c r="N341" i="8"/>
  <c r="C341" i="14"/>
  <c r="C30" i="14"/>
  <c r="N30" i="8"/>
  <c r="C314" i="11"/>
  <c r="C314" i="8" s="1"/>
  <c r="C314" i="10"/>
  <c r="C263" i="11"/>
  <c r="C263" i="8" s="1"/>
  <c r="C263" i="10"/>
  <c r="N272" i="8"/>
  <c r="C272" i="14"/>
  <c r="C358" i="11"/>
  <c r="C358" i="8" s="1"/>
  <c r="C358" i="10"/>
  <c r="C157" i="14"/>
  <c r="N157" i="8"/>
  <c r="C115" i="10"/>
  <c r="C115" i="11"/>
  <c r="C115" i="8" s="1"/>
  <c r="C245" i="14"/>
  <c r="N245" i="8"/>
  <c r="C362" i="11"/>
  <c r="C362" i="8" s="1"/>
  <c r="C362" i="10"/>
  <c r="C242" i="10"/>
  <c r="C242" i="11"/>
  <c r="C242" i="8" s="1"/>
  <c r="C19" i="11"/>
  <c r="C19" i="8" s="1"/>
  <c r="C19" i="10"/>
  <c r="C442" i="11"/>
  <c r="C442" i="8" s="1"/>
  <c r="C442" i="10"/>
  <c r="C287" i="10"/>
  <c r="C287" i="11"/>
  <c r="C287" i="8" s="1"/>
  <c r="N439" i="8"/>
  <c r="C439" i="14"/>
  <c r="N340" i="8"/>
  <c r="C340" i="14"/>
  <c r="C342" i="14"/>
  <c r="N342" i="8"/>
  <c r="C74" i="10"/>
  <c r="C74" i="11"/>
  <c r="C74" i="8" s="1"/>
  <c r="C379" i="11"/>
  <c r="C379" i="8" s="1"/>
  <c r="C379" i="10"/>
  <c r="C267" i="10"/>
  <c r="C267" i="11"/>
  <c r="C267" i="8" s="1"/>
  <c r="C47" i="11"/>
  <c r="C47" i="8" s="1"/>
  <c r="C47" i="10"/>
  <c r="C15" i="11"/>
  <c r="C15" i="8" s="1"/>
  <c r="C15" i="10"/>
  <c r="C476" i="14"/>
  <c r="N476" i="8"/>
  <c r="C313" i="11"/>
  <c r="C313" i="8" s="1"/>
  <c r="C313" i="10"/>
  <c r="C158" i="11"/>
  <c r="C158" i="8" s="1"/>
  <c r="C158" i="10"/>
  <c r="C22" i="10"/>
  <c r="C22" i="11"/>
  <c r="C22" i="8" s="1"/>
  <c r="C38" i="11"/>
  <c r="C38" i="8" s="1"/>
  <c r="C38" i="10"/>
  <c r="C338" i="11"/>
  <c r="C338" i="8" s="1"/>
  <c r="C338" i="10"/>
  <c r="C414" i="10"/>
  <c r="C414" i="11"/>
  <c r="C414" i="8" s="1"/>
  <c r="C253" i="14"/>
  <c r="N253" i="8"/>
  <c r="C231" i="11"/>
  <c r="C231" i="8" s="1"/>
  <c r="C231" i="10"/>
  <c r="C262" i="11"/>
  <c r="C262" i="8" s="1"/>
  <c r="C262" i="10"/>
  <c r="C190" i="14"/>
  <c r="N190" i="8"/>
  <c r="C50" i="11"/>
  <c r="C50" i="8" s="1"/>
  <c r="C50" i="10"/>
  <c r="C457" i="14"/>
  <c r="N457" i="8"/>
  <c r="C105" i="10"/>
  <c r="C105" i="11"/>
  <c r="C105" i="8" s="1"/>
  <c r="N483" i="8"/>
  <c r="C483" i="14"/>
  <c r="N268" i="8"/>
  <c r="C268" i="14"/>
  <c r="C326" i="11"/>
  <c r="C326" i="8" s="1"/>
  <c r="C326" i="10"/>
  <c r="C202" i="11"/>
  <c r="C202" i="8" s="1"/>
  <c r="C202" i="10"/>
  <c r="C363" i="11"/>
  <c r="C363" i="8" s="1"/>
  <c r="C363" i="10"/>
  <c r="C35" i="14"/>
  <c r="N35" i="8"/>
  <c r="C357" i="14"/>
  <c r="N357" i="8"/>
  <c r="C250" i="11"/>
  <c r="C250" i="8" s="1"/>
  <c r="C250" i="10"/>
  <c r="C14" i="10"/>
  <c r="C14" i="11"/>
  <c r="C14" i="8" s="1"/>
  <c r="C251" i="10"/>
  <c r="C251" i="11"/>
  <c r="C251" i="8" s="1"/>
  <c r="C219" i="10"/>
  <c r="C226" i="11"/>
  <c r="C226" i="8" s="1"/>
  <c r="N226" i="8" s="1"/>
  <c r="C474" i="10"/>
  <c r="C478" i="10"/>
  <c r="C490" i="10"/>
  <c r="C411" i="11"/>
  <c r="C411" i="8" s="1"/>
  <c r="C411" i="14" s="1"/>
  <c r="C183" i="10"/>
  <c r="C199" i="10"/>
  <c r="C355" i="11"/>
  <c r="C355" i="8" s="1"/>
  <c r="C355" i="14" s="1"/>
  <c r="C211" i="10"/>
  <c r="D4" i="11"/>
  <c r="D4" i="8" s="1"/>
  <c r="L4" i="4"/>
  <c r="M366" i="5"/>
  <c r="Q133" i="2"/>
  <c r="R133" i="2" s="1"/>
  <c r="N133" i="2"/>
  <c r="Q372" i="2"/>
  <c r="R372" i="2" s="1"/>
  <c r="N372" i="2"/>
  <c r="Q287" i="2"/>
  <c r="R287" i="2" s="1"/>
  <c r="Q253" i="2"/>
  <c r="R253" i="2" s="1"/>
  <c r="L166" i="5"/>
  <c r="M166" i="5" s="1"/>
  <c r="L203" i="5"/>
  <c r="Q213" i="2"/>
  <c r="R213" i="2" s="1"/>
  <c r="M504" i="2"/>
  <c r="N504" i="2" s="1"/>
  <c r="Q375" i="2"/>
  <c r="R375" i="2" s="1"/>
  <c r="N375" i="2"/>
  <c r="N462" i="2"/>
  <c r="Q462" i="2"/>
  <c r="R462" i="2" s="1"/>
  <c r="Q261" i="2"/>
  <c r="R261" i="2" s="1"/>
  <c r="N261" i="2"/>
  <c r="N197" i="2"/>
  <c r="Q197" i="2"/>
  <c r="R197" i="2" s="1"/>
  <c r="N235" i="2"/>
  <c r="Q235" i="2"/>
  <c r="R235" i="2" s="1"/>
  <c r="M351" i="5"/>
  <c r="L137" i="5"/>
  <c r="M137" i="5" s="1"/>
  <c r="L29" i="5"/>
  <c r="M29" i="5" s="1"/>
  <c r="L280" i="5"/>
  <c r="M280" i="5" s="1"/>
  <c r="Q132" i="2"/>
  <c r="R132" i="2" s="1"/>
  <c r="Q53" i="2"/>
  <c r="R53" i="2" s="1"/>
  <c r="Q125" i="2"/>
  <c r="R125" i="2" s="1"/>
  <c r="H348" i="2"/>
  <c r="Q348" i="2"/>
  <c r="R348" i="2" s="1"/>
  <c r="H229" i="2"/>
  <c r="Q229" i="2"/>
  <c r="R229" i="2" s="1"/>
  <c r="H63" i="2"/>
  <c r="Q63" i="2"/>
  <c r="R63" i="2" s="1"/>
  <c r="Q377" i="2"/>
  <c r="R377" i="2" s="1"/>
  <c r="H377" i="2"/>
  <c r="H295" i="2"/>
  <c r="Q295" i="2"/>
  <c r="R295" i="2" s="1"/>
  <c r="H277" i="2"/>
  <c r="Q277" i="2"/>
  <c r="R277" i="2" s="1"/>
  <c r="H265" i="2"/>
  <c r="Q265" i="2"/>
  <c r="R265" i="2" s="1"/>
  <c r="H240" i="2"/>
  <c r="Q240" i="2"/>
  <c r="R240" i="2" s="1"/>
  <c r="H117" i="2"/>
  <c r="Q117" i="2"/>
  <c r="R117" i="2" s="1"/>
  <c r="H223" i="2"/>
  <c r="Q223" i="2"/>
  <c r="R223" i="2" s="1"/>
  <c r="H168" i="2"/>
  <c r="Q168" i="2"/>
  <c r="R168" i="2" s="1"/>
  <c r="H212" i="2"/>
  <c r="Q212" i="2"/>
  <c r="R212" i="2" s="1"/>
  <c r="H192" i="2"/>
  <c r="Q192" i="2"/>
  <c r="R192" i="2" s="1"/>
  <c r="Q178" i="2"/>
  <c r="R178" i="2" s="1"/>
  <c r="H178" i="2"/>
  <c r="H165" i="2"/>
  <c r="Q165" i="2"/>
  <c r="R165" i="2" s="1"/>
  <c r="H260" i="2"/>
  <c r="Q260" i="2"/>
  <c r="R260" i="2" s="1"/>
  <c r="H393" i="2"/>
  <c r="Q393" i="2"/>
  <c r="R393" i="2" s="1"/>
  <c r="Q485" i="2"/>
  <c r="R485" i="2" s="1"/>
  <c r="H485" i="2"/>
  <c r="H362" i="2"/>
  <c r="Q362" i="2"/>
  <c r="R362" i="2" s="1"/>
  <c r="H250" i="2"/>
  <c r="Q250" i="2"/>
  <c r="R250" i="2" s="1"/>
  <c r="Q157" i="2"/>
  <c r="R157" i="2" s="1"/>
  <c r="H157" i="2"/>
  <c r="H489" i="2"/>
  <c r="Q489" i="2"/>
  <c r="R489" i="2" s="1"/>
  <c r="H238" i="2"/>
  <c r="Q238" i="2"/>
  <c r="R238" i="2" s="1"/>
  <c r="H284" i="2"/>
  <c r="Q284" i="2"/>
  <c r="R284" i="2" s="1"/>
  <c r="H151" i="2"/>
  <c r="Q151" i="2"/>
  <c r="R151" i="2" s="1"/>
  <c r="H28" i="2"/>
  <c r="Q28" i="2"/>
  <c r="R28" i="2" s="1"/>
  <c r="H247" i="2"/>
  <c r="Q247" i="2"/>
  <c r="R247" i="2" s="1"/>
  <c r="H136" i="2"/>
  <c r="Q136" i="2"/>
  <c r="R136" i="2" s="1"/>
  <c r="Q48" i="2"/>
  <c r="R48" i="2" s="1"/>
  <c r="H48" i="2"/>
  <c r="H268" i="2"/>
  <c r="Q268" i="2"/>
  <c r="R268" i="2" s="1"/>
  <c r="Q208" i="2"/>
  <c r="R208" i="2" s="1"/>
  <c r="H208" i="2"/>
  <c r="H182" i="2"/>
  <c r="Q182" i="2"/>
  <c r="R182" i="2" s="1"/>
  <c r="Q148" i="2"/>
  <c r="R148" i="2" s="1"/>
  <c r="H148" i="2"/>
  <c r="H102" i="2"/>
  <c r="Q102" i="2"/>
  <c r="R102" i="2" s="1"/>
  <c r="H305" i="2"/>
  <c r="Q305" i="2"/>
  <c r="R305" i="2" s="1"/>
  <c r="H439" i="2"/>
  <c r="Q439" i="2"/>
  <c r="R439" i="2" s="1"/>
  <c r="H302" i="2"/>
  <c r="Q302" i="2"/>
  <c r="R302" i="2" s="1"/>
  <c r="H288" i="2"/>
  <c r="Q288" i="2"/>
  <c r="R288" i="2" s="1"/>
  <c r="H109" i="2"/>
  <c r="Q109" i="2"/>
  <c r="R109" i="2" s="1"/>
  <c r="H42" i="2"/>
  <c r="Q42" i="2"/>
  <c r="R42" i="2" s="1"/>
  <c r="H15" i="2"/>
  <c r="Q15" i="2"/>
  <c r="R15" i="2" s="1"/>
  <c r="H383" i="2"/>
  <c r="Q383" i="2"/>
  <c r="R383" i="2" s="1"/>
  <c r="H292" i="2"/>
  <c r="Q292" i="2"/>
  <c r="R292" i="2" s="1"/>
  <c r="H426" i="2"/>
  <c r="Q426" i="2"/>
  <c r="R426" i="2" s="1"/>
  <c r="H448" i="2"/>
  <c r="Q448" i="2"/>
  <c r="R448" i="2" s="1"/>
  <c r="H390" i="2"/>
  <c r="Q390" i="2"/>
  <c r="R390" i="2" s="1"/>
  <c r="H141" i="2"/>
  <c r="Q141" i="2"/>
  <c r="R141" i="2" s="1"/>
  <c r="H399" i="2"/>
  <c r="Q389" i="2"/>
  <c r="R389" i="2" s="1"/>
  <c r="Q152" i="2"/>
  <c r="R152" i="2" s="1"/>
  <c r="Q171" i="2"/>
  <c r="R171" i="2" s="1"/>
  <c r="H171" i="2"/>
  <c r="H309" i="2"/>
  <c r="Q309" i="2"/>
  <c r="R309" i="2" s="1"/>
  <c r="H410" i="2"/>
  <c r="Q410" i="2"/>
  <c r="R410" i="2" s="1"/>
  <c r="H379" i="2"/>
  <c r="Q379" i="2"/>
  <c r="R379" i="2" s="1"/>
  <c r="H317" i="2"/>
  <c r="Q317" i="2"/>
  <c r="R317" i="2" s="1"/>
  <c r="H264" i="2"/>
  <c r="Q264" i="2"/>
  <c r="R264" i="2" s="1"/>
  <c r="H215" i="2"/>
  <c r="Q215" i="2"/>
  <c r="R215" i="2" s="1"/>
  <c r="H326" i="2"/>
  <c r="Q326" i="2"/>
  <c r="R326" i="2" s="1"/>
  <c r="H76" i="2"/>
  <c r="Q76" i="2"/>
  <c r="R76" i="2" s="1"/>
  <c r="H257" i="2"/>
  <c r="Q257" i="2"/>
  <c r="R257" i="2" s="1"/>
  <c r="H195" i="2"/>
  <c r="Q195" i="2"/>
  <c r="R195" i="2" s="1"/>
  <c r="H204" i="2"/>
  <c r="Q204" i="2"/>
  <c r="R204" i="2" s="1"/>
  <c r="H172" i="2"/>
  <c r="Q172" i="2"/>
  <c r="R172" i="2" s="1"/>
  <c r="H106" i="2"/>
  <c r="Q106" i="2"/>
  <c r="R106" i="2" s="1"/>
  <c r="H382" i="2"/>
  <c r="Q382" i="2"/>
  <c r="R382" i="2" s="1"/>
  <c r="H493" i="2"/>
  <c r="Q493" i="2"/>
  <c r="R493" i="2" s="1"/>
  <c r="H472" i="2"/>
  <c r="Q472" i="2"/>
  <c r="R472" i="2" s="1"/>
  <c r="H419" i="2"/>
  <c r="Q419" i="2"/>
  <c r="R419" i="2" s="1"/>
  <c r="H219" i="2"/>
  <c r="Q219" i="2"/>
  <c r="R219" i="2" s="1"/>
  <c r="H81" i="2"/>
  <c r="Q81" i="2"/>
  <c r="R81" i="2" s="1"/>
  <c r="H407" i="2"/>
  <c r="Q407" i="2"/>
  <c r="R407" i="2" s="1"/>
  <c r="H320" i="2"/>
  <c r="Q320" i="2"/>
  <c r="R320" i="2" s="1"/>
  <c r="Q343" i="2"/>
  <c r="R343" i="2" s="1"/>
  <c r="H343" i="2"/>
  <c r="H234" i="2"/>
  <c r="Q234" i="2"/>
  <c r="R234" i="2" s="1"/>
  <c r="H230" i="2"/>
  <c r="Q230" i="2"/>
  <c r="R230" i="2" s="1"/>
  <c r="Q323" i="2"/>
  <c r="R323" i="2" s="1"/>
  <c r="H323" i="2"/>
  <c r="H241" i="2"/>
  <c r="Q241" i="2"/>
  <c r="R241" i="2" s="1"/>
  <c r="H218" i="2"/>
  <c r="Q218" i="2"/>
  <c r="R218" i="2" s="1"/>
  <c r="H333" i="2"/>
  <c r="Q333" i="2"/>
  <c r="R333" i="2" s="1"/>
  <c r="Q285" i="2"/>
  <c r="R285" i="2" s="1"/>
  <c r="H285" i="2"/>
  <c r="H166" i="2"/>
  <c r="Q166" i="2"/>
  <c r="R166" i="2" s="1"/>
  <c r="H272" i="2"/>
  <c r="Q272" i="2"/>
  <c r="R272" i="2" s="1"/>
  <c r="H95" i="2"/>
  <c r="Q95" i="2"/>
  <c r="R95" i="2" s="1"/>
  <c r="Q216" i="2"/>
  <c r="R216" i="2" s="1"/>
  <c r="H216" i="2"/>
  <c r="H200" i="2"/>
  <c r="Q200" i="2"/>
  <c r="R200" i="2" s="1"/>
  <c r="Q331" i="2"/>
  <c r="R331" i="2" s="1"/>
  <c r="H331" i="2"/>
  <c r="H312" i="2"/>
  <c r="Q312" i="2"/>
  <c r="R312" i="2" s="1"/>
  <c r="Q55" i="2"/>
  <c r="R55" i="2" s="1"/>
  <c r="H55" i="2"/>
  <c r="H480" i="2"/>
  <c r="Q480" i="2"/>
  <c r="R480" i="2" s="1"/>
  <c r="H464" i="2"/>
  <c r="Q464" i="2"/>
  <c r="R464" i="2" s="1"/>
  <c r="H414" i="2"/>
  <c r="Q414" i="2"/>
  <c r="R414" i="2" s="1"/>
  <c r="H280" i="2"/>
  <c r="Q280" i="2"/>
  <c r="R280" i="2" s="1"/>
  <c r="H211" i="2"/>
  <c r="Q211" i="2"/>
  <c r="R211" i="2" s="1"/>
  <c r="H199" i="2"/>
  <c r="Q199" i="2"/>
  <c r="R199" i="2" s="1"/>
  <c r="H92" i="2"/>
  <c r="Q92" i="2"/>
  <c r="R92" i="2" s="1"/>
  <c r="H301" i="2"/>
  <c r="Q301" i="2"/>
  <c r="R301" i="2" s="1"/>
  <c r="Q8" i="2"/>
  <c r="R8" i="2" s="1"/>
  <c r="H8" i="2"/>
  <c r="H434" i="2"/>
  <c r="Q434" i="2"/>
  <c r="R434" i="2" s="1"/>
  <c r="H226" i="2"/>
  <c r="Q226" i="2"/>
  <c r="R226" i="2" s="1"/>
  <c r="H7" i="2"/>
  <c r="Q7" i="2"/>
  <c r="R7" i="2" s="1"/>
  <c r="H181" i="2"/>
  <c r="Q181" i="2"/>
  <c r="R181" i="2" s="1"/>
  <c r="G504" i="2"/>
  <c r="H134" i="2"/>
  <c r="Q134" i="2"/>
  <c r="R134" i="2" s="1"/>
  <c r="H392" i="2"/>
  <c r="Q392" i="2"/>
  <c r="R392" i="2" s="1"/>
  <c r="H26" i="2"/>
  <c r="Q26" i="2"/>
  <c r="R26" i="2" s="1"/>
  <c r="H364" i="2"/>
  <c r="Q364" i="2"/>
  <c r="R364" i="2" s="1"/>
  <c r="H350" i="2"/>
  <c r="Q350" i="2"/>
  <c r="R350" i="2" s="1"/>
  <c r="H286" i="2"/>
  <c r="Q286" i="2"/>
  <c r="R286" i="2" s="1"/>
  <c r="H258" i="2"/>
  <c r="Q258" i="2"/>
  <c r="R258" i="2" s="1"/>
  <c r="H236" i="2"/>
  <c r="Q236" i="2"/>
  <c r="R236" i="2" s="1"/>
  <c r="H194" i="2"/>
  <c r="Q194" i="2"/>
  <c r="R194" i="2" s="1"/>
  <c r="H370" i="2"/>
  <c r="Q370" i="2"/>
  <c r="R370" i="2" s="1"/>
  <c r="H378" i="2"/>
  <c r="Q378" i="2"/>
  <c r="R378" i="2" s="1"/>
  <c r="H479" i="2"/>
  <c r="Q479" i="2"/>
  <c r="R479" i="2" s="1"/>
  <c r="H463" i="2"/>
  <c r="Q463" i="2"/>
  <c r="R463" i="2" s="1"/>
  <c r="H455" i="2"/>
  <c r="Q455" i="2"/>
  <c r="R455" i="2" s="1"/>
  <c r="H438" i="2"/>
  <c r="Q438" i="2"/>
  <c r="R438" i="2" s="1"/>
  <c r="Q422" i="2"/>
  <c r="R422" i="2" s="1"/>
  <c r="H422" i="2"/>
  <c r="H373" i="2"/>
  <c r="Q373" i="2"/>
  <c r="R373" i="2" s="1"/>
  <c r="H175" i="2"/>
  <c r="Q175" i="2"/>
  <c r="R175" i="2" s="1"/>
  <c r="H324" i="2"/>
  <c r="Q324" i="2"/>
  <c r="R324" i="2" s="1"/>
  <c r="H266" i="2"/>
  <c r="Q266" i="2"/>
  <c r="R266" i="2" s="1"/>
  <c r="Q275" i="2"/>
  <c r="R275" i="2" s="1"/>
  <c r="H275" i="2"/>
  <c r="H49" i="2"/>
  <c r="Q49" i="2"/>
  <c r="R49" i="2" s="1"/>
  <c r="H29" i="2"/>
  <c r="Q29" i="2"/>
  <c r="R29" i="2" s="1"/>
  <c r="Q297" i="2"/>
  <c r="R297" i="2" s="1"/>
  <c r="H297" i="2"/>
  <c r="H246" i="2"/>
  <c r="Q246" i="2"/>
  <c r="R246" i="2" s="1"/>
  <c r="H202" i="2"/>
  <c r="Q202" i="2"/>
  <c r="R202" i="2" s="1"/>
  <c r="H144" i="2"/>
  <c r="Q144" i="2"/>
  <c r="R144" i="2" s="1"/>
  <c r="Q376" i="2"/>
  <c r="R376" i="2" s="1"/>
  <c r="H376" i="2"/>
  <c r="H356" i="2"/>
  <c r="Q356" i="2"/>
  <c r="R356" i="2" s="1"/>
  <c r="H131" i="2"/>
  <c r="Q131" i="2"/>
  <c r="R131" i="2" s="1"/>
  <c r="H101" i="2"/>
  <c r="Q101" i="2"/>
  <c r="R101" i="2" s="1"/>
  <c r="Q85" i="2"/>
  <c r="R85" i="2" s="1"/>
  <c r="H85" i="2"/>
  <c r="H70" i="2"/>
  <c r="Q70" i="2"/>
  <c r="R70" i="2" s="1"/>
  <c r="H468" i="2"/>
  <c r="Q468" i="2"/>
  <c r="R468" i="2" s="1"/>
  <c r="H452" i="2"/>
  <c r="Q452" i="2"/>
  <c r="R452" i="2" s="1"/>
  <c r="H400" i="2"/>
  <c r="Q400" i="2"/>
  <c r="R400" i="2" s="1"/>
  <c r="H384" i="2"/>
  <c r="Q384" i="2"/>
  <c r="R384" i="2" s="1"/>
  <c r="Q222" i="2"/>
  <c r="R222" i="2" s="1"/>
  <c r="H222" i="2"/>
  <c r="H496" i="2"/>
  <c r="Q496" i="2"/>
  <c r="R496" i="2" s="1"/>
  <c r="H416" i="2"/>
  <c r="Q416" i="2"/>
  <c r="R416" i="2" s="1"/>
  <c r="H147" i="2"/>
  <c r="Q147" i="2"/>
  <c r="R147" i="2" s="1"/>
  <c r="H158" i="2"/>
  <c r="Q158" i="2"/>
  <c r="R158" i="2" s="1"/>
  <c r="H77" i="2"/>
  <c r="Q77" i="2"/>
  <c r="R77" i="2" s="1"/>
  <c r="Q32" i="2"/>
  <c r="R32" i="2" s="1"/>
  <c r="H32" i="2"/>
  <c r="H278" i="2"/>
  <c r="Q278" i="2"/>
  <c r="R278" i="2" s="1"/>
  <c r="H220" i="2"/>
  <c r="Q220" i="2"/>
  <c r="R220" i="2" s="1"/>
  <c r="H367" i="2"/>
  <c r="Q367" i="2"/>
  <c r="R367" i="2" s="1"/>
  <c r="H121" i="2"/>
  <c r="Q121" i="2"/>
  <c r="R121" i="2" s="1"/>
  <c r="H71" i="2"/>
  <c r="Q71" i="2"/>
  <c r="R71" i="2" s="1"/>
  <c r="H13" i="2"/>
  <c r="Q13" i="2"/>
  <c r="R13" i="2" s="1"/>
  <c r="H337" i="2"/>
  <c r="Q337" i="2"/>
  <c r="R337" i="2" s="1"/>
  <c r="H283" i="2"/>
  <c r="Q283" i="2"/>
  <c r="R283" i="2" s="1"/>
  <c r="H255" i="2"/>
  <c r="Q255" i="2"/>
  <c r="R255" i="2" s="1"/>
  <c r="H243" i="2"/>
  <c r="Q243" i="2"/>
  <c r="R243" i="2" s="1"/>
  <c r="H180" i="2"/>
  <c r="Q180" i="2"/>
  <c r="R180" i="2" s="1"/>
  <c r="H150" i="2"/>
  <c r="Q150" i="2"/>
  <c r="R150" i="2" s="1"/>
  <c r="H123" i="2"/>
  <c r="Q123" i="2"/>
  <c r="R123" i="2" s="1"/>
  <c r="H98" i="2"/>
  <c r="Q98" i="2"/>
  <c r="R98" i="2" s="1"/>
  <c r="H27" i="2"/>
  <c r="Q27" i="2"/>
  <c r="R27" i="2" s="1"/>
  <c r="H316" i="2"/>
  <c r="Q316" i="2"/>
  <c r="R316" i="2" s="1"/>
  <c r="H62" i="2"/>
  <c r="Q62" i="2"/>
  <c r="R62" i="2" s="1"/>
  <c r="H37" i="2"/>
  <c r="Q37" i="2"/>
  <c r="R37" i="2" s="1"/>
  <c r="H24" i="2"/>
  <c r="Q24" i="2"/>
  <c r="R24" i="2" s="1"/>
  <c r="H476" i="2"/>
  <c r="Q476" i="2"/>
  <c r="R476" i="2" s="1"/>
  <c r="H460" i="2"/>
  <c r="Q460" i="2"/>
  <c r="R460" i="2" s="1"/>
  <c r="H408" i="2"/>
  <c r="Q408" i="2"/>
  <c r="R408" i="2" s="1"/>
  <c r="H107" i="2"/>
  <c r="Q107" i="2"/>
  <c r="R107" i="2" s="1"/>
  <c r="H41" i="2"/>
  <c r="Q41" i="2"/>
  <c r="R41" i="2" s="1"/>
  <c r="H442" i="2"/>
  <c r="Q442" i="2"/>
  <c r="R442" i="2" s="1"/>
  <c r="H252" i="2"/>
  <c r="Q252" i="2"/>
  <c r="R252" i="2" s="1"/>
  <c r="H120" i="2"/>
  <c r="Q120" i="2"/>
  <c r="R120" i="2" s="1"/>
  <c r="H115" i="2"/>
  <c r="Q115" i="2"/>
  <c r="R115" i="2" s="1"/>
  <c r="H93" i="2"/>
  <c r="Q93" i="2"/>
  <c r="R93" i="2" s="1"/>
  <c r="H321" i="2"/>
  <c r="Q321" i="2"/>
  <c r="R321" i="2" s="1"/>
  <c r="H267" i="2"/>
  <c r="Q267" i="2"/>
  <c r="R267" i="2" s="1"/>
  <c r="H214" i="2"/>
  <c r="Q214" i="2"/>
  <c r="R214" i="2" s="1"/>
  <c r="H206" i="2"/>
  <c r="Q206" i="2"/>
  <c r="R206" i="2" s="1"/>
  <c r="H198" i="2"/>
  <c r="Q198" i="2"/>
  <c r="R198" i="2" s="1"/>
  <c r="H394" i="2"/>
  <c r="Q394" i="2"/>
  <c r="R394" i="2" s="1"/>
  <c r="H332" i="2"/>
  <c r="Q332" i="2"/>
  <c r="R332" i="2" s="1"/>
  <c r="H139" i="2"/>
  <c r="Q139" i="2"/>
  <c r="R139" i="2" s="1"/>
  <c r="H40" i="2"/>
  <c r="Q40" i="2"/>
  <c r="R40" i="2" s="1"/>
  <c r="H21" i="2"/>
  <c r="Q21" i="2"/>
  <c r="R21" i="2" s="1"/>
  <c r="H338" i="2"/>
  <c r="Q338" i="2"/>
  <c r="R338" i="2" s="1"/>
  <c r="H6" i="2"/>
  <c r="Q6" i="2"/>
  <c r="R6" i="2" s="1"/>
  <c r="H471" i="2"/>
  <c r="Q471" i="2"/>
  <c r="R471" i="2" s="1"/>
  <c r="H446" i="2"/>
  <c r="Q446" i="2"/>
  <c r="R446" i="2" s="1"/>
  <c r="H185" i="2"/>
  <c r="Q185" i="2"/>
  <c r="R185" i="2" s="1"/>
  <c r="H16" i="2"/>
  <c r="Q16" i="2"/>
  <c r="R16" i="2" s="1"/>
  <c r="H129" i="2"/>
  <c r="Q129" i="2"/>
  <c r="R129" i="2" s="1"/>
  <c r="H303" i="2"/>
  <c r="Q303" i="2"/>
  <c r="R303" i="2" s="1"/>
  <c r="Q344" i="2"/>
  <c r="R344" i="2" s="1"/>
  <c r="H344" i="2"/>
  <c r="H59" i="2"/>
  <c r="Q59" i="2"/>
  <c r="R59" i="2" s="1"/>
  <c r="H47" i="2"/>
  <c r="Q47" i="2"/>
  <c r="R47" i="2" s="1"/>
  <c r="H155" i="2"/>
  <c r="Q155" i="2"/>
  <c r="R155" i="2" s="1"/>
  <c r="H34" i="2"/>
  <c r="Q34" i="2"/>
  <c r="R34" i="2" s="1"/>
  <c r="H18" i="2"/>
  <c r="Q18" i="2"/>
  <c r="R18" i="2" s="1"/>
  <c r="H162" i="2"/>
  <c r="Q162" i="2"/>
  <c r="R162" i="2" s="1"/>
  <c r="F504" i="5"/>
  <c r="L6" i="5"/>
  <c r="M6" i="5" s="1"/>
  <c r="H484" i="2"/>
  <c r="Q484" i="2"/>
  <c r="R484" i="2" s="1"/>
  <c r="H430" i="2"/>
  <c r="Q430" i="2"/>
  <c r="R430" i="2" s="1"/>
  <c r="H167" i="2"/>
  <c r="Q167" i="2"/>
  <c r="R167" i="2" s="1"/>
  <c r="H402" i="2"/>
  <c r="Q402" i="2"/>
  <c r="R402" i="2" s="1"/>
  <c r="H386" i="2"/>
  <c r="Q386" i="2"/>
  <c r="R386" i="2" s="1"/>
  <c r="H191" i="2"/>
  <c r="Q191" i="2"/>
  <c r="R191" i="2" s="1"/>
  <c r="H169" i="2"/>
  <c r="Q169" i="2"/>
  <c r="R169" i="2" s="1"/>
  <c r="H358" i="2"/>
  <c r="Q358" i="2"/>
  <c r="R358" i="2" s="1"/>
  <c r="H306" i="2"/>
  <c r="Q306" i="2"/>
  <c r="R306" i="2" s="1"/>
  <c r="H290" i="2"/>
  <c r="Q290" i="2"/>
  <c r="R290" i="2" s="1"/>
  <c r="H274" i="2"/>
  <c r="Q274" i="2"/>
  <c r="R274" i="2" s="1"/>
  <c r="H254" i="2"/>
  <c r="Q254" i="2"/>
  <c r="R254" i="2" s="1"/>
  <c r="H126" i="2"/>
  <c r="Q126" i="2"/>
  <c r="R126" i="2" s="1"/>
  <c r="H112" i="2"/>
  <c r="Q112" i="2"/>
  <c r="R112" i="2" s="1"/>
  <c r="H35" i="2"/>
  <c r="Q35" i="2"/>
  <c r="R35" i="2" s="1"/>
  <c r="Q19" i="2"/>
  <c r="R19" i="2" s="1"/>
  <c r="H19" i="2"/>
  <c r="H271" i="2"/>
  <c r="Q271" i="2"/>
  <c r="R271" i="2" s="1"/>
  <c r="H263" i="2"/>
  <c r="Q263" i="2"/>
  <c r="R263" i="2" s="1"/>
  <c r="H259" i="2"/>
  <c r="Q259" i="2"/>
  <c r="R259" i="2" s="1"/>
  <c r="Q190" i="2"/>
  <c r="R190" i="2" s="1"/>
  <c r="H190" i="2"/>
  <c r="H88" i="2"/>
  <c r="Q88" i="2"/>
  <c r="R88" i="2" s="1"/>
  <c r="V481" i="14"/>
  <c r="Z481" i="14"/>
  <c r="X481" i="14"/>
  <c r="D447" i="14"/>
  <c r="O447" i="8"/>
  <c r="Z369" i="14"/>
  <c r="X369" i="14"/>
  <c r="V369" i="14"/>
  <c r="G351" i="11"/>
  <c r="D351" i="8"/>
  <c r="N351" i="8"/>
  <c r="C351" i="14"/>
  <c r="D343" i="8"/>
  <c r="G343" i="11"/>
  <c r="Z338" i="14"/>
  <c r="X338" i="14"/>
  <c r="V338" i="14"/>
  <c r="Z226" i="14"/>
  <c r="X226" i="14"/>
  <c r="V226" i="14"/>
  <c r="G226" i="11"/>
  <c r="D226" i="8"/>
  <c r="X162" i="14"/>
  <c r="Z162" i="14"/>
  <c r="V162" i="14"/>
  <c r="O55" i="8"/>
  <c r="D55" i="14"/>
  <c r="X54" i="14"/>
  <c r="V54" i="14"/>
  <c r="Z54" i="14"/>
  <c r="E38" i="14"/>
  <c r="P38" i="8"/>
  <c r="G41" i="11"/>
  <c r="D41" i="8"/>
  <c r="P6" i="8"/>
  <c r="E6" i="14"/>
  <c r="N12" i="8"/>
  <c r="C12" i="14"/>
  <c r="C8" i="14"/>
  <c r="N8" i="8"/>
  <c r="N72" i="8"/>
  <c r="C72" i="14"/>
  <c r="D133" i="5"/>
  <c r="D133" i="9" s="1"/>
  <c r="L133" i="4"/>
  <c r="D11" i="5"/>
  <c r="D11" i="9" s="1"/>
  <c r="L11" i="4"/>
  <c r="C310" i="10"/>
  <c r="C310" i="11"/>
  <c r="C310" i="8" s="1"/>
  <c r="C133" i="11"/>
  <c r="C133" i="8" s="1"/>
  <c r="C133" i="10"/>
  <c r="C210" i="10"/>
  <c r="C210" i="11"/>
  <c r="C210" i="8" s="1"/>
  <c r="L217" i="4"/>
  <c r="D217" i="5"/>
  <c r="D217" i="9" s="1"/>
  <c r="D190" i="5"/>
  <c r="D190" i="9" s="1"/>
  <c r="L190" i="4"/>
  <c r="D179" i="5"/>
  <c r="D179" i="9" s="1"/>
  <c r="L179" i="4"/>
  <c r="L314" i="4"/>
  <c r="D314" i="5"/>
  <c r="D314" i="9" s="1"/>
  <c r="D112" i="5"/>
  <c r="D112" i="9" s="1"/>
  <c r="L112" i="4"/>
  <c r="D66" i="5"/>
  <c r="D66" i="9" s="1"/>
  <c r="L66" i="4"/>
  <c r="D212" i="8"/>
  <c r="G212" i="11"/>
  <c r="G257" i="11"/>
  <c r="D257" i="8"/>
  <c r="C316" i="10"/>
  <c r="C316" i="11"/>
  <c r="C316" i="8" s="1"/>
  <c r="C145" i="10"/>
  <c r="C145" i="11"/>
  <c r="C145" i="8" s="1"/>
  <c r="C328" i="14"/>
  <c r="N328" i="8"/>
  <c r="D300" i="8"/>
  <c r="G300" i="11"/>
  <c r="C335" i="14"/>
  <c r="N335" i="8"/>
  <c r="C306" i="14"/>
  <c r="N306" i="8"/>
  <c r="G356" i="11"/>
  <c r="D356" i="8"/>
  <c r="C352" i="14"/>
  <c r="N352" i="8"/>
  <c r="D48" i="10"/>
  <c r="D48" i="11"/>
  <c r="D248" i="8"/>
  <c r="G248" i="11"/>
  <c r="G269" i="11"/>
  <c r="D269" i="8"/>
  <c r="G345" i="11"/>
  <c r="D345" i="8"/>
  <c r="C33" i="14"/>
  <c r="N33" i="8"/>
  <c r="P76" i="8"/>
  <c r="E76" i="14"/>
  <c r="N321" i="8"/>
  <c r="C321" i="14"/>
  <c r="N284" i="8"/>
  <c r="C284" i="14"/>
  <c r="E288" i="14"/>
  <c r="P288" i="8"/>
  <c r="P138" i="8"/>
  <c r="E138" i="14"/>
  <c r="C112" i="10"/>
  <c r="C112" i="11"/>
  <c r="C112" i="8" s="1"/>
  <c r="D121" i="5"/>
  <c r="D121" i="9" s="1"/>
  <c r="L121" i="4"/>
  <c r="D122" i="5"/>
  <c r="D122" i="9" s="1"/>
  <c r="L122" i="4"/>
  <c r="D15" i="5"/>
  <c r="D15" i="9" s="1"/>
  <c r="L15" i="4"/>
  <c r="C311" i="10"/>
  <c r="C311" i="11"/>
  <c r="C311" i="8" s="1"/>
  <c r="C168" i="11"/>
  <c r="C168" i="8" s="1"/>
  <c r="C168" i="10"/>
  <c r="C147" i="10"/>
  <c r="C147" i="11"/>
  <c r="C147" i="8" s="1"/>
  <c r="C171" i="11"/>
  <c r="C171" i="8" s="1"/>
  <c r="C171" i="10"/>
  <c r="D229" i="5"/>
  <c r="D229" i="9" s="1"/>
  <c r="L229" i="4"/>
  <c r="L204" i="4"/>
  <c r="D204" i="5"/>
  <c r="D204" i="9" s="1"/>
  <c r="D370" i="5"/>
  <c r="D370" i="9" s="1"/>
  <c r="D370" i="11" s="1"/>
  <c r="L370" i="4"/>
  <c r="D120" i="5"/>
  <c r="D120" i="9" s="1"/>
  <c r="L120" i="4"/>
  <c r="D56" i="5"/>
  <c r="D56" i="9" s="1"/>
  <c r="L56" i="4"/>
  <c r="D14" i="5"/>
  <c r="D14" i="9" s="1"/>
  <c r="L14" i="4"/>
  <c r="G245" i="11"/>
  <c r="D245" i="8"/>
  <c r="C57" i="10"/>
  <c r="C57" i="11"/>
  <c r="C57" i="8" s="1"/>
  <c r="C278" i="10"/>
  <c r="C278" i="11"/>
  <c r="C278" i="8" s="1"/>
  <c r="C327" i="10"/>
  <c r="C327" i="11"/>
  <c r="C327" i="8" s="1"/>
  <c r="D240" i="10"/>
  <c r="D240" i="11"/>
  <c r="D219" i="8"/>
  <c r="G219" i="11"/>
  <c r="D208" i="10"/>
  <c r="D208" i="11"/>
  <c r="C344" i="14"/>
  <c r="N344" i="8"/>
  <c r="C221" i="14"/>
  <c r="N221" i="8"/>
  <c r="E238" i="14"/>
  <c r="P238" i="8"/>
  <c r="N360" i="8"/>
  <c r="C360" i="14"/>
  <c r="G353" i="11"/>
  <c r="D353" i="8"/>
  <c r="D136" i="8"/>
  <c r="G136" i="11"/>
  <c r="N134" i="8"/>
  <c r="C134" i="14"/>
  <c r="C225" i="14"/>
  <c r="N225" i="8"/>
  <c r="P173" i="8"/>
  <c r="E173" i="14"/>
  <c r="D90" i="8"/>
  <c r="G90" i="11"/>
  <c r="C238" i="14"/>
  <c r="N238" i="8"/>
  <c r="D249" i="11"/>
  <c r="D249" i="10"/>
  <c r="D265" i="11"/>
  <c r="D265" i="10"/>
  <c r="N292" i="8"/>
  <c r="C292" i="14"/>
  <c r="D358" i="8"/>
  <c r="G358" i="11"/>
  <c r="C279" i="14"/>
  <c r="N279" i="8"/>
  <c r="P29" i="8"/>
  <c r="E29" i="14"/>
  <c r="E228" i="10"/>
  <c r="E228" i="11"/>
  <c r="E228" i="8" s="1"/>
  <c r="E149" i="14"/>
  <c r="P149" i="8"/>
  <c r="X49" i="14"/>
  <c r="V49" i="14"/>
  <c r="Z49" i="14"/>
  <c r="C298" i="10"/>
  <c r="C298" i="11"/>
  <c r="C298" i="8" s="1"/>
  <c r="P262" i="8"/>
  <c r="E262" i="14"/>
  <c r="E188" i="10"/>
  <c r="E188" i="11"/>
  <c r="E188" i="8" s="1"/>
  <c r="E310" i="10"/>
  <c r="E310" i="11"/>
  <c r="E310" i="8" s="1"/>
  <c r="Z230" i="14"/>
  <c r="X230" i="14"/>
  <c r="V230" i="14"/>
  <c r="X350" i="14"/>
  <c r="V350" i="14"/>
  <c r="Z350" i="14"/>
  <c r="E68" i="10"/>
  <c r="E68" i="11"/>
  <c r="E68" i="8" s="1"/>
  <c r="E286" i="14"/>
  <c r="P286" i="8"/>
  <c r="O272" i="8"/>
  <c r="D272" i="14"/>
  <c r="M256" i="5"/>
  <c r="E256" i="9"/>
  <c r="D341" i="5"/>
  <c r="D341" i="9" s="1"/>
  <c r="L341" i="4"/>
  <c r="D316" i="5"/>
  <c r="D316" i="9" s="1"/>
  <c r="L316" i="4"/>
  <c r="N388" i="8"/>
  <c r="C388" i="14"/>
  <c r="D348" i="11"/>
  <c r="D348" i="10"/>
  <c r="E136" i="11"/>
  <c r="E136" i="8" s="1"/>
  <c r="E136" i="10"/>
  <c r="Z156" i="14"/>
  <c r="V156" i="14"/>
  <c r="X156" i="14"/>
  <c r="Z330" i="14"/>
  <c r="X330" i="14"/>
  <c r="V330" i="14"/>
  <c r="D45" i="5"/>
  <c r="D45" i="9" s="1"/>
  <c r="L45" i="4"/>
  <c r="D158" i="5"/>
  <c r="D158" i="9" s="1"/>
  <c r="L158" i="4"/>
  <c r="C258" i="11"/>
  <c r="C258" i="8" s="1"/>
  <c r="C258" i="10"/>
  <c r="C375" i="10"/>
  <c r="C375" i="11"/>
  <c r="C375" i="8" s="1"/>
  <c r="C126" i="11"/>
  <c r="C126" i="8" s="1"/>
  <c r="C126" i="10"/>
  <c r="D224" i="5"/>
  <c r="D224" i="9" s="1"/>
  <c r="L224" i="4"/>
  <c r="L232" i="4"/>
  <c r="D232" i="5"/>
  <c r="D232" i="9" s="1"/>
  <c r="D36" i="5"/>
  <c r="D36" i="9" s="1"/>
  <c r="L36" i="4"/>
  <c r="C324" i="14"/>
  <c r="N324" i="8"/>
  <c r="N293" i="8"/>
  <c r="C293" i="14"/>
  <c r="C301" i="14"/>
  <c r="N301" i="8"/>
  <c r="G241" i="11"/>
  <c r="D241" i="8"/>
  <c r="D180" i="8"/>
  <c r="G180" i="11"/>
  <c r="D275" i="8"/>
  <c r="G275" i="11"/>
  <c r="N333" i="8"/>
  <c r="C333" i="14"/>
  <c r="N308" i="8"/>
  <c r="C308" i="14"/>
  <c r="C281" i="14"/>
  <c r="N281" i="8"/>
  <c r="G142" i="11"/>
  <c r="D142" i="8"/>
  <c r="G315" i="11"/>
  <c r="D315" i="8"/>
  <c r="D205" i="8"/>
  <c r="G205" i="11"/>
  <c r="C277" i="14"/>
  <c r="N277" i="8"/>
  <c r="C294" i="14"/>
  <c r="N294" i="8"/>
  <c r="N4" i="8"/>
  <c r="C4" i="14"/>
  <c r="G83" i="11"/>
  <c r="D83" i="8"/>
  <c r="C256" i="14"/>
  <c r="N256" i="8"/>
  <c r="C286" i="14"/>
  <c r="N286" i="8"/>
  <c r="E186" i="11"/>
  <c r="E186" i="8" s="1"/>
  <c r="E186" i="10"/>
  <c r="E116" i="10"/>
  <c r="E116" i="11"/>
  <c r="E116" i="8" s="1"/>
  <c r="P177" i="8"/>
  <c r="E177" i="14"/>
  <c r="C114" i="10"/>
  <c r="C114" i="11"/>
  <c r="C114" i="8" s="1"/>
  <c r="C385" i="11"/>
  <c r="C385" i="8" s="1"/>
  <c r="C385" i="10"/>
  <c r="E274" i="9"/>
  <c r="M274" i="5"/>
  <c r="D29" i="14"/>
  <c r="O29" i="8"/>
  <c r="D366" i="5"/>
  <c r="D366" i="9" s="1"/>
  <c r="L366" i="4"/>
  <c r="C177" i="10"/>
  <c r="C177" i="11"/>
  <c r="C177" i="8" s="1"/>
  <c r="C11" i="11"/>
  <c r="C11" i="8" s="1"/>
  <c r="C11" i="10"/>
  <c r="N56" i="8"/>
  <c r="C56" i="14"/>
  <c r="G310" i="11"/>
  <c r="D310" i="8"/>
  <c r="E209" i="11"/>
  <c r="E209" i="8" s="1"/>
  <c r="E209" i="10"/>
  <c r="E205" i="14"/>
  <c r="P205" i="8"/>
  <c r="E93" i="11"/>
  <c r="E93" i="8" s="1"/>
  <c r="E93" i="10"/>
  <c r="E190" i="9"/>
  <c r="M190" i="5"/>
  <c r="V17" i="14"/>
  <c r="X17" i="14"/>
  <c r="Z17" i="14"/>
  <c r="C100" i="14"/>
  <c r="N100" i="8"/>
  <c r="E198" i="11"/>
  <c r="E198" i="8" s="1"/>
  <c r="E198" i="10"/>
  <c r="E361" i="14"/>
  <c r="P361" i="8"/>
  <c r="P269" i="8"/>
  <c r="E269" i="14"/>
  <c r="E141" i="10"/>
  <c r="E141" i="11"/>
  <c r="E141" i="8" s="1"/>
  <c r="P345" i="8"/>
  <c r="E345" i="14"/>
  <c r="E189" i="14"/>
  <c r="P189" i="8"/>
  <c r="X32" i="14"/>
  <c r="Z32" i="14"/>
  <c r="V32" i="14"/>
  <c r="D394" i="5"/>
  <c r="D394" i="9" s="1"/>
  <c r="L394" i="4"/>
  <c r="C249" i="11"/>
  <c r="C249" i="8" s="1"/>
  <c r="C249" i="10"/>
  <c r="P16" i="8"/>
  <c r="E16" i="14"/>
  <c r="V89" i="14"/>
  <c r="Z89" i="14"/>
  <c r="X89" i="14"/>
  <c r="Z45" i="14"/>
  <c r="X45" i="14"/>
  <c r="V45" i="14"/>
  <c r="Z129" i="14"/>
  <c r="X129" i="14"/>
  <c r="V129" i="14"/>
  <c r="P222" i="8"/>
  <c r="E222" i="14"/>
  <c r="Z142" i="14"/>
  <c r="X142" i="14"/>
  <c r="V142" i="14"/>
  <c r="Z180" i="14"/>
  <c r="X180" i="14"/>
  <c r="V180" i="14"/>
  <c r="V69" i="14"/>
  <c r="Z69" i="14"/>
  <c r="X69" i="14"/>
  <c r="L6" i="4"/>
  <c r="D6" i="5"/>
  <c r="D6" i="9" s="1"/>
  <c r="D126" i="5"/>
  <c r="D126" i="9" s="1"/>
  <c r="L126" i="4"/>
  <c r="C111" i="11"/>
  <c r="C111" i="8" s="1"/>
  <c r="C111" i="10"/>
  <c r="L104" i="4"/>
  <c r="D104" i="5"/>
  <c r="D104" i="9" s="1"/>
  <c r="C330" i="10"/>
  <c r="C330" i="11"/>
  <c r="C330" i="8" s="1"/>
  <c r="C261" i="11"/>
  <c r="C261" i="8" s="1"/>
  <c r="C261" i="10"/>
  <c r="C153" i="11"/>
  <c r="C153" i="8" s="1"/>
  <c r="C153" i="10"/>
  <c r="L236" i="4"/>
  <c r="D236" i="5"/>
  <c r="D236" i="9" s="1"/>
  <c r="D222" i="5"/>
  <c r="D222" i="9" s="1"/>
  <c r="L222" i="4"/>
  <c r="D211" i="5"/>
  <c r="D211" i="9" s="1"/>
  <c r="L211" i="4"/>
  <c r="D197" i="5"/>
  <c r="D197" i="9" s="1"/>
  <c r="L197" i="4"/>
  <c r="L185" i="4"/>
  <c r="D185" i="5"/>
  <c r="D185" i="9" s="1"/>
  <c r="D171" i="5"/>
  <c r="D171" i="9" s="1"/>
  <c r="L171" i="4"/>
  <c r="C128" i="11"/>
  <c r="C128" i="8" s="1"/>
  <c r="C128" i="10"/>
  <c r="D25" i="5"/>
  <c r="D25" i="9" s="1"/>
  <c r="L25" i="4"/>
  <c r="D271" i="5"/>
  <c r="D271" i="9" s="1"/>
  <c r="L271" i="4"/>
  <c r="L296" i="4"/>
  <c r="D296" i="5"/>
  <c r="D296" i="9" s="1"/>
  <c r="D103" i="5"/>
  <c r="D103" i="9" s="1"/>
  <c r="L103" i="4"/>
  <c r="D159" i="5"/>
  <c r="D159" i="9" s="1"/>
  <c r="L159" i="4"/>
  <c r="D95" i="5"/>
  <c r="D95" i="9" s="1"/>
  <c r="L95" i="4"/>
  <c r="L20" i="4"/>
  <c r="D20" i="5"/>
  <c r="D20" i="9" s="1"/>
  <c r="D187" i="8"/>
  <c r="G187" i="11"/>
  <c r="D254" i="8"/>
  <c r="G254" i="11"/>
  <c r="G260" i="11"/>
  <c r="D260" i="8"/>
  <c r="C204" i="10"/>
  <c r="C204" i="11"/>
  <c r="C204" i="8" s="1"/>
  <c r="C380" i="11"/>
  <c r="C380" i="8" s="1"/>
  <c r="C380" i="10"/>
  <c r="C323" i="10"/>
  <c r="C323" i="11"/>
  <c r="C323" i="8" s="1"/>
  <c r="C319" i="10"/>
  <c r="C319" i="11"/>
  <c r="C319" i="8" s="1"/>
  <c r="D193" i="8"/>
  <c r="G193" i="11"/>
  <c r="N329" i="8"/>
  <c r="C329" i="14"/>
  <c r="G283" i="11"/>
  <c r="D283" i="8"/>
  <c r="C336" i="14"/>
  <c r="N336" i="8"/>
  <c r="C173" i="14"/>
  <c r="N173" i="8"/>
  <c r="G331" i="11"/>
  <c r="D331" i="8"/>
  <c r="E102" i="14"/>
  <c r="P102" i="8"/>
  <c r="N356" i="8"/>
  <c r="C356" i="14"/>
  <c r="G326" i="11"/>
  <c r="D326" i="8"/>
  <c r="C167" i="14"/>
  <c r="N167" i="8"/>
  <c r="G152" i="11"/>
  <c r="D152" i="8"/>
  <c r="N155" i="8"/>
  <c r="C155" i="14"/>
  <c r="D172" i="8"/>
  <c r="G172" i="11"/>
  <c r="D281" i="10"/>
  <c r="D281" i="11"/>
  <c r="G244" i="11"/>
  <c r="D244" i="8"/>
  <c r="G317" i="11"/>
  <c r="D317" i="8"/>
  <c r="P301" i="8"/>
  <c r="E301" i="14"/>
  <c r="P33" i="8"/>
  <c r="E33" i="14"/>
  <c r="G253" i="11"/>
  <c r="D253" i="8"/>
  <c r="C288" i="14"/>
  <c r="N288" i="8"/>
  <c r="N296" i="8"/>
  <c r="C296" i="14"/>
  <c r="E324" i="14"/>
  <c r="P324" i="8"/>
  <c r="G23" i="11"/>
  <c r="D23" i="8"/>
  <c r="E101" i="10"/>
  <c r="E101" i="11"/>
  <c r="E101" i="8" s="1"/>
  <c r="E224" i="14"/>
  <c r="P224" i="8"/>
  <c r="Z232" i="14"/>
  <c r="X232" i="14"/>
  <c r="V232" i="14"/>
  <c r="C9" i="14"/>
  <c r="N9" i="8"/>
  <c r="G57" i="11"/>
  <c r="D57" i="8"/>
  <c r="C88" i="14"/>
  <c r="N88" i="8"/>
  <c r="C348" i="14"/>
  <c r="N348" i="8"/>
  <c r="E96" i="11"/>
  <c r="E96" i="8" s="1"/>
  <c r="E96" i="10"/>
  <c r="E21" i="14"/>
  <c r="P21" i="8"/>
  <c r="P154" i="8"/>
  <c r="E154" i="14"/>
  <c r="E60" i="10"/>
  <c r="E60" i="11"/>
  <c r="E60" i="8" s="1"/>
  <c r="C312" i="10"/>
  <c r="C312" i="11"/>
  <c r="C312" i="8" s="1"/>
  <c r="M272" i="5"/>
  <c r="E272" i="9"/>
  <c r="G19" i="11"/>
  <c r="D19" i="8"/>
  <c r="E320" i="14"/>
  <c r="P320" i="8"/>
  <c r="E296" i="10"/>
  <c r="E296" i="11"/>
  <c r="E296" i="8" s="1"/>
  <c r="E353" i="11"/>
  <c r="E353" i="8" s="1"/>
  <c r="E353" i="10"/>
  <c r="E333" i="14"/>
  <c r="P333" i="8"/>
  <c r="D8" i="11"/>
  <c r="D8" i="10"/>
  <c r="E332" i="10"/>
  <c r="E332" i="11"/>
  <c r="E332" i="8" s="1"/>
  <c r="V192" i="14"/>
  <c r="Z192" i="14"/>
  <c r="X192" i="14"/>
  <c r="E237" i="11"/>
  <c r="E237" i="8" s="1"/>
  <c r="E237" i="10"/>
  <c r="G255" i="11"/>
  <c r="D255" i="8"/>
  <c r="C232" i="14"/>
  <c r="N232" i="8"/>
  <c r="O32" i="8"/>
  <c r="D32" i="14"/>
  <c r="D274" i="14"/>
  <c r="O274" i="8"/>
  <c r="E5" i="14"/>
  <c r="P5" i="8"/>
  <c r="E20" i="11"/>
  <c r="E20" i="8" s="1"/>
  <c r="E20" i="10"/>
  <c r="E148" i="10"/>
  <c r="E148" i="11"/>
  <c r="E148" i="8" s="1"/>
  <c r="P285" i="8"/>
  <c r="E285" i="14"/>
  <c r="E157" i="11"/>
  <c r="E157" i="8" s="1"/>
  <c r="E157" i="10"/>
  <c r="M239" i="5"/>
  <c r="E239" i="9"/>
  <c r="E352" i="11"/>
  <c r="E352" i="8" s="1"/>
  <c r="E352" i="10"/>
  <c r="C304" i="14"/>
  <c r="N304" i="8"/>
  <c r="G340" i="11"/>
  <c r="D340" i="8"/>
  <c r="E88" i="14"/>
  <c r="P88" i="8"/>
  <c r="E252" i="10"/>
  <c r="E252" i="11"/>
  <c r="E252" i="8" s="1"/>
  <c r="D329" i="5"/>
  <c r="D329" i="9" s="1"/>
  <c r="L329" i="4"/>
  <c r="C305" i="10"/>
  <c r="C305" i="11"/>
  <c r="C305" i="8" s="1"/>
  <c r="C243" i="11"/>
  <c r="C243" i="8" s="1"/>
  <c r="C243" i="10"/>
  <c r="C40" i="11"/>
  <c r="C40" i="8" s="1"/>
  <c r="C40" i="10"/>
  <c r="C34" i="11"/>
  <c r="C34" i="8" s="1"/>
  <c r="C34" i="10"/>
  <c r="E255" i="9"/>
  <c r="M255" i="5"/>
  <c r="G342" i="11"/>
  <c r="D342" i="8"/>
  <c r="E78" i="10"/>
  <c r="E78" i="11"/>
  <c r="E78" i="8" s="1"/>
  <c r="V58" i="14"/>
  <c r="Z58" i="14"/>
  <c r="X58" i="14"/>
  <c r="X124" i="14"/>
  <c r="Z124" i="14"/>
  <c r="V124" i="14"/>
  <c r="V229" i="14"/>
  <c r="X229" i="14"/>
  <c r="Z229" i="14"/>
  <c r="P250" i="8"/>
  <c r="E250" i="14"/>
  <c r="E182" i="10"/>
  <c r="E182" i="11"/>
  <c r="E182" i="8" s="1"/>
  <c r="E266" i="11"/>
  <c r="E266" i="8" s="1"/>
  <c r="E266" i="10"/>
  <c r="E220" i="10"/>
  <c r="E220" i="11"/>
  <c r="E220" i="8" s="1"/>
  <c r="E261" i="10"/>
  <c r="E261" i="11"/>
  <c r="E261" i="8" s="1"/>
  <c r="X300" i="14"/>
  <c r="Z300" i="14"/>
  <c r="V300" i="14"/>
  <c r="X65" i="14"/>
  <c r="V65" i="14"/>
  <c r="Z65" i="14"/>
  <c r="E368" i="10"/>
  <c r="E278" i="10"/>
  <c r="E278" i="11"/>
  <c r="E278" i="8" s="1"/>
  <c r="Z23" i="14"/>
  <c r="V23" i="14"/>
  <c r="X23" i="14"/>
  <c r="C394" i="10"/>
  <c r="C394" i="11"/>
  <c r="C394" i="8" s="1"/>
  <c r="D387" i="5"/>
  <c r="D387" i="9" s="1"/>
  <c r="L387" i="4"/>
  <c r="D361" i="5"/>
  <c r="D361" i="9" s="1"/>
  <c r="L361" i="4"/>
  <c r="D355" i="8"/>
  <c r="G355" i="11"/>
  <c r="E208" i="11"/>
  <c r="E208" i="8" s="1"/>
  <c r="E208" i="10"/>
  <c r="C390" i="14"/>
  <c r="N390" i="8"/>
  <c r="E268" i="10"/>
  <c r="E268" i="11"/>
  <c r="E268" i="8" s="1"/>
  <c r="P174" i="8"/>
  <c r="E174" i="14"/>
  <c r="D288" i="11"/>
  <c r="D288" i="10"/>
  <c r="E120" i="11"/>
  <c r="E120" i="8" s="1"/>
  <c r="E120" i="10"/>
  <c r="E357" i="14"/>
  <c r="P357" i="8"/>
  <c r="E9" i="14"/>
  <c r="P9" i="8"/>
  <c r="E233" i="11"/>
  <c r="E233" i="8" s="1"/>
  <c r="E233" i="10"/>
  <c r="E169" i="10"/>
  <c r="E169" i="11"/>
  <c r="E169" i="8" s="1"/>
  <c r="E254" i="9"/>
  <c r="M254" i="5"/>
  <c r="P160" i="8"/>
  <c r="E160" i="14"/>
  <c r="C223" i="10"/>
  <c r="C223" i="11"/>
  <c r="C223" i="8" s="1"/>
  <c r="E290" i="14"/>
  <c r="P290" i="8"/>
  <c r="E64" i="11"/>
  <c r="E64" i="8" s="1"/>
  <c r="E64" i="10"/>
  <c r="P48" i="8"/>
  <c r="E48" i="14"/>
  <c r="X328" i="14"/>
  <c r="Z328" i="14"/>
  <c r="V328" i="14"/>
  <c r="E356" i="10"/>
  <c r="E356" i="11"/>
  <c r="E356" i="8" s="1"/>
  <c r="X84" i="14"/>
  <c r="V84" i="14"/>
  <c r="Z84" i="14"/>
  <c r="E306" i="11"/>
  <c r="E306" i="8" s="1"/>
  <c r="E306" i="10"/>
  <c r="V292" i="14"/>
  <c r="Z292" i="14"/>
  <c r="X292" i="14"/>
  <c r="Z197" i="14"/>
  <c r="V197" i="14"/>
  <c r="X197" i="14"/>
  <c r="X360" i="14"/>
  <c r="Z360" i="14"/>
  <c r="V360" i="14"/>
  <c r="E184" i="11"/>
  <c r="E184" i="8" s="1"/>
  <c r="E184" i="10"/>
  <c r="E92" i="10"/>
  <c r="E92" i="11"/>
  <c r="E92" i="8" s="1"/>
  <c r="E125" i="11"/>
  <c r="E125" i="8" s="1"/>
  <c r="E125" i="10"/>
  <c r="V52" i="14"/>
  <c r="X52" i="14"/>
  <c r="Z52" i="14"/>
  <c r="D58" i="10"/>
  <c r="D58" i="11"/>
  <c r="D390" i="5"/>
  <c r="D390" i="9" s="1"/>
  <c r="L390" i="4"/>
  <c r="D21" i="5"/>
  <c r="D21" i="9" s="1"/>
  <c r="L21" i="4"/>
  <c r="C143" i="10"/>
  <c r="C143" i="11"/>
  <c r="C143" i="8" s="1"/>
  <c r="C270" i="11"/>
  <c r="C270" i="8" s="1"/>
  <c r="C270" i="10"/>
  <c r="C32" i="11"/>
  <c r="C32" i="8" s="1"/>
  <c r="C32" i="10"/>
  <c r="D306" i="5"/>
  <c r="D306" i="9" s="1"/>
  <c r="L306" i="4"/>
  <c r="D178" i="5"/>
  <c r="D178" i="9" s="1"/>
  <c r="L178" i="4"/>
  <c r="D279" i="5"/>
  <c r="D279" i="9" s="1"/>
  <c r="L279" i="4"/>
  <c r="D186" i="5"/>
  <c r="D186" i="9" s="1"/>
  <c r="L186" i="4"/>
  <c r="C289" i="14"/>
  <c r="N289" i="8"/>
  <c r="C297" i="14"/>
  <c r="N297" i="8"/>
  <c r="D261" i="8"/>
  <c r="G261" i="11"/>
  <c r="G267" i="11"/>
  <c r="D267" i="8"/>
  <c r="D308" i="8"/>
  <c r="G308" i="11"/>
  <c r="G324" i="11"/>
  <c r="D324" i="8"/>
  <c r="G141" i="11"/>
  <c r="D141" i="8"/>
  <c r="G321" i="11"/>
  <c r="D321" i="8"/>
  <c r="P134" i="8"/>
  <c r="E134" i="14"/>
  <c r="D243" i="11"/>
  <c r="D243" i="10"/>
  <c r="G259" i="11"/>
  <c r="D259" i="8"/>
  <c r="G251" i="11"/>
  <c r="D251" i="8"/>
  <c r="C274" i="14"/>
  <c r="N274" i="8"/>
  <c r="P340" i="8"/>
  <c r="E340" i="14"/>
  <c r="X309" i="14"/>
  <c r="V309" i="14"/>
  <c r="Z309" i="14"/>
  <c r="N346" i="8"/>
  <c r="C346" i="14"/>
  <c r="E128" i="14"/>
  <c r="P128" i="8"/>
  <c r="E329" i="14"/>
  <c r="P329" i="8"/>
  <c r="C315" i="10"/>
  <c r="C315" i="11"/>
  <c r="C315" i="8" s="1"/>
  <c r="E4" i="9"/>
  <c r="M4" i="5"/>
  <c r="D323" i="5"/>
  <c r="D323" i="9" s="1"/>
  <c r="L323" i="4"/>
  <c r="C246" i="11"/>
  <c r="C246" i="8" s="1"/>
  <c r="C246" i="10"/>
  <c r="P194" i="8"/>
  <c r="E194" i="14"/>
  <c r="P246" i="8"/>
  <c r="E246" i="14"/>
  <c r="E56" i="10"/>
  <c r="E56" i="11"/>
  <c r="E56" i="8" s="1"/>
  <c r="P354" i="8"/>
  <c r="E354" i="14"/>
  <c r="C129" i="14"/>
  <c r="N129" i="8"/>
  <c r="D333" i="8"/>
  <c r="G333" i="11"/>
  <c r="P297" i="8"/>
  <c r="E297" i="14"/>
  <c r="E8" i="10"/>
  <c r="E8" i="11"/>
  <c r="E8" i="8" s="1"/>
  <c r="C332" i="10"/>
  <c r="C332" i="11"/>
  <c r="C332" i="8" s="1"/>
  <c r="C302" i="14"/>
  <c r="N302" i="8"/>
  <c r="O299" i="8"/>
  <c r="D299" i="14"/>
  <c r="P66" i="8"/>
  <c r="E66" i="14"/>
  <c r="E317" i="14"/>
  <c r="P317" i="8"/>
  <c r="E53" i="14"/>
  <c r="P53" i="8"/>
  <c r="G313" i="11"/>
  <c r="D313" i="8"/>
  <c r="E322" i="14"/>
  <c r="P322" i="8"/>
  <c r="E146" i="11"/>
  <c r="E146" i="8" s="1"/>
  <c r="E146" i="10"/>
  <c r="E337" i="11"/>
  <c r="E337" i="8" s="1"/>
  <c r="E337" i="10"/>
  <c r="V132" i="14"/>
  <c r="Z316" i="14"/>
  <c r="V316" i="14"/>
  <c r="X316" i="14"/>
  <c r="E210" i="11"/>
  <c r="E210" i="8" s="1"/>
  <c r="E210" i="10"/>
  <c r="X117" i="14"/>
  <c r="V117" i="14"/>
  <c r="Z117" i="14"/>
  <c r="D52" i="5"/>
  <c r="D52" i="9" s="1"/>
  <c r="L52" i="4"/>
  <c r="C108" i="11"/>
  <c r="C108" i="8" s="1"/>
  <c r="C108" i="10"/>
  <c r="D153" i="5"/>
  <c r="D153" i="9" s="1"/>
  <c r="L153" i="4"/>
  <c r="C255" i="10"/>
  <c r="C255" i="11"/>
  <c r="C255" i="8" s="1"/>
  <c r="C43" i="10"/>
  <c r="C43" i="11"/>
  <c r="C43" i="8" s="1"/>
  <c r="D346" i="10"/>
  <c r="D346" i="11"/>
  <c r="C361" i="11"/>
  <c r="C361" i="8" s="1"/>
  <c r="C361" i="10"/>
  <c r="C123" i="11"/>
  <c r="C123" i="8" s="1"/>
  <c r="C123" i="10"/>
  <c r="C240" i="11"/>
  <c r="C240" i="8" s="1"/>
  <c r="C240" i="10"/>
  <c r="L335" i="4"/>
  <c r="D335" i="5"/>
  <c r="D335" i="9" s="1"/>
  <c r="D207" i="5"/>
  <c r="D207" i="9" s="1"/>
  <c r="L207" i="4"/>
  <c r="D170" i="5"/>
  <c r="D170" i="9" s="1"/>
  <c r="L170" i="4"/>
  <c r="D250" i="5"/>
  <c r="D250" i="9" s="1"/>
  <c r="L250" i="4"/>
  <c r="D215" i="5"/>
  <c r="D215" i="9" s="1"/>
  <c r="L215" i="4"/>
  <c r="D167" i="5"/>
  <c r="D167" i="9" s="1"/>
  <c r="L167" i="4"/>
  <c r="D42" i="5"/>
  <c r="D42" i="9" s="1"/>
  <c r="L42" i="4"/>
  <c r="D31" i="5"/>
  <c r="D31" i="9" s="1"/>
  <c r="L31" i="4"/>
  <c r="N325" i="8"/>
  <c r="C325" i="14"/>
  <c r="C291" i="14"/>
  <c r="N291" i="8"/>
  <c r="C295" i="14"/>
  <c r="N295" i="8"/>
  <c r="C299" i="14"/>
  <c r="N299" i="8"/>
  <c r="C303" i="14"/>
  <c r="N303" i="8"/>
  <c r="N309" i="8"/>
  <c r="C309" i="14"/>
  <c r="C130" i="11"/>
  <c r="C130" i="8" s="1"/>
  <c r="C130" i="10"/>
  <c r="G252" i="11"/>
  <c r="D252" i="8"/>
  <c r="G379" i="11"/>
  <c r="D379" i="8"/>
  <c r="C89" i="14"/>
  <c r="N89" i="8"/>
  <c r="N122" i="8"/>
  <c r="C248" i="14"/>
  <c r="N248" i="8"/>
  <c r="G292" i="11"/>
  <c r="D292" i="8"/>
  <c r="N337" i="8"/>
  <c r="C337" i="14"/>
  <c r="C213" i="14"/>
  <c r="N213" i="8"/>
  <c r="G349" i="11"/>
  <c r="D349" i="8"/>
  <c r="C227" i="14"/>
  <c r="G347" i="11"/>
  <c r="D347" i="8"/>
  <c r="D307" i="10"/>
  <c r="D307" i="11"/>
  <c r="C233" i="14"/>
  <c r="N233" i="8"/>
  <c r="D268" i="11"/>
  <c r="D268" i="10"/>
  <c r="C273" i="14"/>
  <c r="N273" i="8"/>
  <c r="C290" i="14"/>
  <c r="N290" i="8"/>
  <c r="E335" i="9"/>
  <c r="M335" i="5"/>
  <c r="E202" i="14"/>
  <c r="P202" i="8"/>
  <c r="P302" i="8"/>
  <c r="E302" i="14"/>
  <c r="X137" i="14"/>
  <c r="Z137" i="14"/>
  <c r="V137" i="14"/>
  <c r="E86" i="14"/>
  <c r="P86" i="8"/>
  <c r="P280" i="8"/>
  <c r="E280" i="14"/>
  <c r="N10" i="8"/>
  <c r="C10" i="14"/>
  <c r="C93" i="14"/>
  <c r="N93" i="8"/>
  <c r="C257" i="14"/>
  <c r="N257" i="8"/>
  <c r="C320" i="14"/>
  <c r="N320" i="8"/>
  <c r="D381" i="10"/>
  <c r="D381" i="11"/>
  <c r="Z270" i="14"/>
  <c r="X270" i="14"/>
  <c r="V270" i="14"/>
  <c r="P362" i="8"/>
  <c r="E362" i="14"/>
  <c r="E200" i="11"/>
  <c r="E200" i="8" s="1"/>
  <c r="E200" i="10"/>
  <c r="E144" i="11"/>
  <c r="E144" i="8" s="1"/>
  <c r="E144" i="10"/>
  <c r="E94" i="11"/>
  <c r="E94" i="8" s="1"/>
  <c r="E94" i="10"/>
  <c r="P305" i="8"/>
  <c r="E305" i="14"/>
  <c r="E201" i="14"/>
  <c r="P201" i="8"/>
  <c r="P73" i="8"/>
  <c r="E73" i="14"/>
  <c r="E214" i="10"/>
  <c r="E214" i="11"/>
  <c r="E214" i="8" s="1"/>
  <c r="N300" i="8"/>
  <c r="C300" i="14"/>
  <c r="G363" i="11"/>
  <c r="D363" i="8"/>
  <c r="E42" i="11"/>
  <c r="E42" i="8" s="1"/>
  <c r="E42" i="10"/>
  <c r="D334" i="5"/>
  <c r="D334" i="9" s="1"/>
  <c r="L334" i="4"/>
  <c r="E25" i="9"/>
  <c r="M25" i="5"/>
  <c r="C31" i="11"/>
  <c r="C31" i="8" s="1"/>
  <c r="C31" i="10"/>
  <c r="L24" i="4"/>
  <c r="D24" i="5"/>
  <c r="D24" i="9" s="1"/>
  <c r="D74" i="10"/>
  <c r="D74" i="11"/>
  <c r="N81" i="8"/>
  <c r="C81" i="14"/>
  <c r="N384" i="8"/>
  <c r="C384" i="14"/>
  <c r="D373" i="10"/>
  <c r="D373" i="11"/>
  <c r="P36" i="8"/>
  <c r="E36" i="14"/>
  <c r="E293" i="10"/>
  <c r="E293" i="11"/>
  <c r="E293" i="8" s="1"/>
  <c r="C96" i="11"/>
  <c r="C96" i="8" s="1"/>
  <c r="C96" i="10"/>
  <c r="O49" i="8"/>
  <c r="D49" i="14"/>
  <c r="N77" i="8"/>
  <c r="C77" i="14"/>
  <c r="C94" i="14"/>
  <c r="N94" i="8"/>
  <c r="E258" i="10"/>
  <c r="E258" i="11"/>
  <c r="E258" i="8" s="1"/>
  <c r="E298" i="10"/>
  <c r="E298" i="11"/>
  <c r="E298" i="8" s="1"/>
  <c r="E389" i="11"/>
  <c r="E389" i="8" s="1"/>
  <c r="E74" i="11"/>
  <c r="E74" i="8" s="1"/>
  <c r="E74" i="10"/>
  <c r="P130" i="8"/>
  <c r="E130" i="14"/>
  <c r="E80" i="14"/>
  <c r="P80" i="8"/>
  <c r="P273" i="8"/>
  <c r="E273" i="14"/>
  <c r="E185" i="14"/>
  <c r="P185" i="8"/>
  <c r="E105" i="10"/>
  <c r="E105" i="11"/>
  <c r="E105" i="8" s="1"/>
  <c r="E37" i="10"/>
  <c r="E37" i="11"/>
  <c r="E37" i="8" s="1"/>
  <c r="C266" i="10"/>
  <c r="C266" i="11"/>
  <c r="C266" i="8" s="1"/>
  <c r="G225" i="11"/>
  <c r="D225" i="8"/>
  <c r="D256" i="14"/>
  <c r="O256" i="8"/>
  <c r="P358" i="8"/>
  <c r="E358" i="14"/>
  <c r="E14" i="11"/>
  <c r="E14" i="8" s="1"/>
  <c r="E14" i="10"/>
  <c r="P217" i="8"/>
  <c r="E217" i="14"/>
  <c r="X145" i="14"/>
  <c r="V145" i="14"/>
  <c r="Z145" i="14"/>
  <c r="C28" i="11"/>
  <c r="C28" i="8" s="1"/>
  <c r="C28" i="10"/>
  <c r="G365" i="11"/>
  <c r="D365" i="8"/>
  <c r="V118" i="14"/>
  <c r="Z118" i="14"/>
  <c r="X118" i="14"/>
  <c r="E81" i="10"/>
  <c r="E81" i="11"/>
  <c r="E81" i="8" s="1"/>
  <c r="X100" i="14"/>
  <c r="V100" i="14"/>
  <c r="Z100" i="14"/>
  <c r="X165" i="14"/>
  <c r="V165" i="14"/>
  <c r="Z165" i="14"/>
  <c r="V164" i="14"/>
  <c r="Z164" i="14"/>
  <c r="X164" i="14"/>
  <c r="Z276" i="14"/>
  <c r="X276" i="14"/>
  <c r="V276" i="14"/>
  <c r="Z240" i="14"/>
  <c r="X240" i="14"/>
  <c r="V240" i="14"/>
  <c r="V213" i="14"/>
  <c r="X213" i="14"/>
  <c r="Z213" i="14"/>
  <c r="Z70" i="14"/>
  <c r="X70" i="14"/>
  <c r="V70" i="14"/>
  <c r="V245" i="14"/>
  <c r="Z245" i="14"/>
  <c r="X245" i="14"/>
  <c r="Z304" i="14"/>
  <c r="V304" i="14"/>
  <c r="X304" i="14"/>
  <c r="Z46" i="14"/>
  <c r="V46" i="14"/>
  <c r="X46" i="14"/>
  <c r="P196" i="8"/>
  <c r="E196" i="14"/>
  <c r="Z97" i="14"/>
  <c r="V97" i="14"/>
  <c r="X97" i="14"/>
  <c r="X260" i="14"/>
  <c r="Z260" i="14"/>
  <c r="V260" i="14"/>
  <c r="Z312" i="14"/>
  <c r="X312" i="14"/>
  <c r="V312" i="14"/>
  <c r="Z318" i="14"/>
  <c r="X318" i="14"/>
  <c r="V318" i="14"/>
  <c r="X348" i="14"/>
  <c r="V348" i="14"/>
  <c r="Z348" i="14"/>
  <c r="V342" i="14"/>
  <c r="Z342" i="14"/>
  <c r="X342" i="14"/>
  <c r="E368" i="11"/>
  <c r="E368" i="8" s="1"/>
  <c r="E368" i="14" s="1"/>
  <c r="M368" i="5"/>
  <c r="C405" i="11"/>
  <c r="C405" i="8" s="1"/>
  <c r="C405" i="10"/>
  <c r="L417" i="4"/>
  <c r="D417" i="5"/>
  <c r="D417" i="9" s="1"/>
  <c r="D473" i="5"/>
  <c r="D473" i="9" s="1"/>
  <c r="L473" i="4"/>
  <c r="D391" i="5"/>
  <c r="D391" i="9" s="1"/>
  <c r="L391" i="4"/>
  <c r="C474" i="14"/>
  <c r="N474" i="8"/>
  <c r="G456" i="11"/>
  <c r="D456" i="8"/>
  <c r="P480" i="8"/>
  <c r="E480" i="14"/>
  <c r="C429" i="14"/>
  <c r="N429" i="8"/>
  <c r="C445" i="14"/>
  <c r="N445" i="8"/>
  <c r="D424" i="10"/>
  <c r="D424" i="11"/>
  <c r="M412" i="5"/>
  <c r="E412" i="9"/>
  <c r="E500" i="14"/>
  <c r="P500" i="8"/>
  <c r="C426" i="14"/>
  <c r="N426" i="8"/>
  <c r="E444" i="10"/>
  <c r="E444" i="11"/>
  <c r="E444" i="8" s="1"/>
  <c r="M432" i="5"/>
  <c r="E432" i="9"/>
  <c r="E474" i="11"/>
  <c r="E474" i="8" s="1"/>
  <c r="E474" i="10"/>
  <c r="E453" i="9"/>
  <c r="M453" i="5"/>
  <c r="M454" i="5"/>
  <c r="E454" i="9"/>
  <c r="D468" i="10"/>
  <c r="D468" i="11"/>
  <c r="E422" i="11"/>
  <c r="E422" i="8" s="1"/>
  <c r="E422" i="10"/>
  <c r="E406" i="11"/>
  <c r="E406" i="8" s="1"/>
  <c r="E406" i="10"/>
  <c r="O451" i="8"/>
  <c r="D451" i="14"/>
  <c r="E497" i="14"/>
  <c r="P497" i="8"/>
  <c r="E364" i="11"/>
  <c r="E364" i="10"/>
  <c r="C473" i="10"/>
  <c r="C473" i="11"/>
  <c r="C473" i="8" s="1"/>
  <c r="C456" i="10"/>
  <c r="C456" i="11"/>
  <c r="C456" i="8" s="1"/>
  <c r="C468" i="10"/>
  <c r="C468" i="11"/>
  <c r="C468" i="8" s="1"/>
  <c r="C367" i="10"/>
  <c r="C367" i="11"/>
  <c r="C387" i="11"/>
  <c r="C387" i="8" s="1"/>
  <c r="C387" i="10"/>
  <c r="D364" i="5"/>
  <c r="L364" i="4"/>
  <c r="C462" i="10"/>
  <c r="C462" i="11"/>
  <c r="C462" i="8" s="1"/>
  <c r="C430" i="11"/>
  <c r="C430" i="8" s="1"/>
  <c r="C430" i="10"/>
  <c r="C398" i="11"/>
  <c r="C398" i="8" s="1"/>
  <c r="C398" i="10"/>
  <c r="C412" i="14"/>
  <c r="N412" i="8"/>
  <c r="C418" i="14"/>
  <c r="N418" i="8"/>
  <c r="C428" i="14"/>
  <c r="N428" i="8"/>
  <c r="C440" i="14"/>
  <c r="N440" i="8"/>
  <c r="G404" i="11"/>
  <c r="D404" i="8"/>
  <c r="G416" i="11"/>
  <c r="D416" i="8"/>
  <c r="N493" i="8"/>
  <c r="C493" i="14"/>
  <c r="C500" i="14"/>
  <c r="N500" i="8"/>
  <c r="D423" i="11"/>
  <c r="D423" i="10"/>
  <c r="G469" i="11"/>
  <c r="D469" i="8"/>
  <c r="E458" i="11"/>
  <c r="E458" i="8" s="1"/>
  <c r="E458" i="10"/>
  <c r="P374" i="8"/>
  <c r="E374" i="14"/>
  <c r="E371" i="9"/>
  <c r="M371" i="5"/>
  <c r="P493" i="8"/>
  <c r="E493" i="14"/>
  <c r="E429" i="10"/>
  <c r="E429" i="11"/>
  <c r="E429" i="8" s="1"/>
  <c r="E386" i="11"/>
  <c r="E386" i="8" s="1"/>
  <c r="E386" i="10"/>
  <c r="G471" i="11"/>
  <c r="D471" i="8"/>
  <c r="G449" i="11"/>
  <c r="D449" i="8"/>
  <c r="D479" i="10"/>
  <c r="D479" i="11"/>
  <c r="C406" i="14"/>
  <c r="N406" i="8"/>
  <c r="G429" i="11"/>
  <c r="D429" i="8"/>
  <c r="C492" i="14"/>
  <c r="N492" i="8"/>
  <c r="D414" i="11"/>
  <c r="D414" i="10"/>
  <c r="N423" i="8"/>
  <c r="C423" i="14"/>
  <c r="C433" i="14"/>
  <c r="N433" i="8"/>
  <c r="O400" i="8"/>
  <c r="D400" i="14"/>
  <c r="D498" i="14"/>
  <c r="O498" i="8"/>
  <c r="E436" i="14"/>
  <c r="P436" i="8"/>
  <c r="P392" i="8"/>
  <c r="E392" i="14"/>
  <c r="E402" i="14"/>
  <c r="P402" i="8"/>
  <c r="E430" i="11"/>
  <c r="E430" i="8" s="1"/>
  <c r="E430" i="10"/>
  <c r="E465" i="9"/>
  <c r="M465" i="5"/>
  <c r="D482" i="10"/>
  <c r="D482" i="11"/>
  <c r="D476" i="14"/>
  <c r="O476" i="8"/>
  <c r="E501" i="14"/>
  <c r="P501" i="8"/>
  <c r="E488" i="14"/>
  <c r="P488" i="8"/>
  <c r="C482" i="14"/>
  <c r="N482" i="8"/>
  <c r="E380" i="10"/>
  <c r="E380" i="11"/>
  <c r="E380" i="8" s="1"/>
  <c r="X388" i="14"/>
  <c r="V388" i="14"/>
  <c r="Z388" i="14"/>
  <c r="V492" i="14"/>
  <c r="X492" i="14"/>
  <c r="Z492" i="14"/>
  <c r="Z472" i="14"/>
  <c r="X472" i="14"/>
  <c r="V472" i="14"/>
  <c r="E442" i="11"/>
  <c r="E442" i="8" s="1"/>
  <c r="E442" i="10"/>
  <c r="E484" i="10"/>
  <c r="E484" i="11"/>
  <c r="E484" i="8" s="1"/>
  <c r="C504" i="9"/>
  <c r="C469" i="10"/>
  <c r="C469" i="11"/>
  <c r="C469" i="8" s="1"/>
  <c r="C451" i="10"/>
  <c r="C451" i="11"/>
  <c r="C451" i="8" s="1"/>
  <c r="D463" i="5"/>
  <c r="D463" i="9" s="1"/>
  <c r="L463" i="4"/>
  <c r="L383" i="4"/>
  <c r="D383" i="5"/>
  <c r="D383" i="9" s="1"/>
  <c r="D438" i="5"/>
  <c r="D438" i="9" s="1"/>
  <c r="L438" i="4"/>
  <c r="D402" i="10"/>
  <c r="D402" i="11"/>
  <c r="G421" i="11"/>
  <c r="D421" i="8"/>
  <c r="D478" i="10"/>
  <c r="D478" i="11"/>
  <c r="C441" i="14"/>
  <c r="N441" i="8"/>
  <c r="D380" i="10"/>
  <c r="D380" i="11"/>
  <c r="D413" i="8"/>
  <c r="G413" i="11"/>
  <c r="E372" i="11"/>
  <c r="E372" i="8" s="1"/>
  <c r="E372" i="10"/>
  <c r="D435" i="10"/>
  <c r="D435" i="11"/>
  <c r="C503" i="14"/>
  <c r="N503" i="8"/>
  <c r="E473" i="14"/>
  <c r="P473" i="8"/>
  <c r="E468" i="10"/>
  <c r="E468" i="11"/>
  <c r="E468" i="8" s="1"/>
  <c r="E373" i="10"/>
  <c r="E373" i="11"/>
  <c r="E373" i="8" s="1"/>
  <c r="C436" i="14"/>
  <c r="N436" i="8"/>
  <c r="E396" i="14"/>
  <c r="P396" i="8"/>
  <c r="E365" i="9"/>
  <c r="M365" i="5"/>
  <c r="E496" i="9"/>
  <c r="M496" i="5"/>
  <c r="E467" i="9"/>
  <c r="M467" i="5"/>
  <c r="M407" i="5"/>
  <c r="E407" i="9"/>
  <c r="E489" i="9"/>
  <c r="M489" i="5"/>
  <c r="C421" i="14"/>
  <c r="N421" i="8"/>
  <c r="G444" i="11"/>
  <c r="D444" i="8"/>
  <c r="V449" i="14"/>
  <c r="Z449" i="14"/>
  <c r="X449" i="14"/>
  <c r="G384" i="11"/>
  <c r="D384" i="8"/>
  <c r="G460" i="11"/>
  <c r="D460" i="8"/>
  <c r="C502" i="14"/>
  <c r="N502" i="8"/>
  <c r="D480" i="14"/>
  <c r="O480" i="8"/>
  <c r="C477" i="10"/>
  <c r="C477" i="11"/>
  <c r="C477" i="8" s="1"/>
  <c r="C470" i="10"/>
  <c r="C470" i="11"/>
  <c r="C470" i="8" s="1"/>
  <c r="C465" i="10"/>
  <c r="C465" i="11"/>
  <c r="C465" i="8" s="1"/>
  <c r="L497" i="4"/>
  <c r="D497" i="5"/>
  <c r="D497" i="9" s="1"/>
  <c r="C463" i="10"/>
  <c r="C463" i="11"/>
  <c r="C463" i="8" s="1"/>
  <c r="C437" i="11"/>
  <c r="C437" i="8" s="1"/>
  <c r="C437" i="10"/>
  <c r="C391" i="11"/>
  <c r="C391" i="8" s="1"/>
  <c r="C391" i="10"/>
  <c r="C373" i="11"/>
  <c r="C373" i="8" s="1"/>
  <c r="C373" i="10"/>
  <c r="C466" i="10"/>
  <c r="C466" i="11"/>
  <c r="C466" i="8" s="1"/>
  <c r="C370" i="11"/>
  <c r="C370" i="8" s="1"/>
  <c r="C370" i="10"/>
  <c r="C416" i="14"/>
  <c r="N416" i="8"/>
  <c r="C420" i="14"/>
  <c r="N420" i="8"/>
  <c r="C438" i="14"/>
  <c r="N438" i="8"/>
  <c r="E477" i="14"/>
  <c r="P477" i="8"/>
  <c r="G411" i="11"/>
  <c r="D411" i="8"/>
  <c r="D434" i="10"/>
  <c r="D434" i="11"/>
  <c r="D443" i="10"/>
  <c r="D443" i="11"/>
  <c r="D491" i="8"/>
  <c r="G491" i="11"/>
  <c r="N479" i="8"/>
  <c r="C479" i="14"/>
  <c r="E428" i="10"/>
  <c r="E428" i="11"/>
  <c r="E428" i="8" s="1"/>
  <c r="P450" i="8"/>
  <c r="E450" i="14"/>
  <c r="D430" i="11"/>
  <c r="D430" i="10"/>
  <c r="C400" i="14"/>
  <c r="N400" i="8"/>
  <c r="C490" i="14"/>
  <c r="N490" i="8"/>
  <c r="E410" i="10"/>
  <c r="E410" i="11"/>
  <c r="E410" i="8" s="1"/>
  <c r="E438" i="14"/>
  <c r="P438" i="8"/>
  <c r="E393" i="11"/>
  <c r="E393" i="8" s="1"/>
  <c r="E393" i="10"/>
  <c r="E377" i="11"/>
  <c r="E377" i="8" s="1"/>
  <c r="E377" i="10"/>
  <c r="E424" i="14"/>
  <c r="P424" i="8"/>
  <c r="D431" i="11"/>
  <c r="D431" i="10"/>
  <c r="G448" i="11"/>
  <c r="D448" i="8"/>
  <c r="O419" i="8"/>
  <c r="D419" i="14"/>
  <c r="C444" i="14"/>
  <c r="N444" i="8"/>
  <c r="G453" i="11"/>
  <c r="D453" i="8"/>
  <c r="P420" i="8"/>
  <c r="E420" i="14"/>
  <c r="E482" i="14"/>
  <c r="P482" i="8"/>
  <c r="D475" i="10"/>
  <c r="D475" i="11"/>
  <c r="E445" i="10"/>
  <c r="E445" i="11"/>
  <c r="E445" i="8" s="1"/>
  <c r="X460" i="14"/>
  <c r="Z460" i="14"/>
  <c r="V460" i="14"/>
  <c r="V408" i="14"/>
  <c r="Z408" i="14"/>
  <c r="X408" i="14"/>
  <c r="X381" i="14"/>
  <c r="V381" i="14"/>
  <c r="Z381" i="14"/>
  <c r="X437" i="14"/>
  <c r="V437" i="14"/>
  <c r="Z437" i="14"/>
  <c r="V461" i="14"/>
  <c r="Z461" i="14"/>
  <c r="X461" i="14"/>
  <c r="C504" i="5"/>
  <c r="C455" i="10"/>
  <c r="C455" i="11"/>
  <c r="C455" i="8" s="1"/>
  <c r="O393" i="8"/>
  <c r="D393" i="14"/>
  <c r="G500" i="11"/>
  <c r="D500" i="8"/>
  <c r="G467" i="11"/>
  <c r="D467" i="8"/>
  <c r="P416" i="8"/>
  <c r="E416" i="14"/>
  <c r="N419" i="8"/>
  <c r="C419" i="14"/>
  <c r="D420" i="8"/>
  <c r="G420" i="11"/>
  <c r="N495" i="8"/>
  <c r="C495" i="14"/>
  <c r="D483" i="10"/>
  <c r="D483" i="11"/>
  <c r="G372" i="11"/>
  <c r="D372" i="8"/>
  <c r="C484" i="14"/>
  <c r="N484" i="8"/>
  <c r="O437" i="8"/>
  <c r="D437" i="14"/>
  <c r="E421" i="10"/>
  <c r="E421" i="11"/>
  <c r="E421" i="8" s="1"/>
  <c r="E378" i="11"/>
  <c r="E378" i="8" s="1"/>
  <c r="E378" i="10"/>
  <c r="Z382" i="14"/>
  <c r="X382" i="14"/>
  <c r="V382" i="14"/>
  <c r="C458" i="10"/>
  <c r="C458" i="11"/>
  <c r="C458" i="8" s="1"/>
  <c r="C459" i="10"/>
  <c r="C459" i="11"/>
  <c r="C459" i="8" s="1"/>
  <c r="C448" i="10"/>
  <c r="C448" i="11"/>
  <c r="C448" i="8" s="1"/>
  <c r="C427" i="11"/>
  <c r="C427" i="8" s="1"/>
  <c r="C427" i="10"/>
  <c r="D446" i="5"/>
  <c r="D446" i="9" s="1"/>
  <c r="L446" i="4"/>
  <c r="L401" i="4"/>
  <c r="D401" i="5"/>
  <c r="D401" i="9" s="1"/>
  <c r="D367" i="5"/>
  <c r="D367" i="9" s="1"/>
  <c r="L367" i="4"/>
  <c r="L455" i="4"/>
  <c r="D455" i="5"/>
  <c r="D455" i="9" s="1"/>
  <c r="D409" i="5"/>
  <c r="D409" i="9" s="1"/>
  <c r="L409" i="4"/>
  <c r="L375" i="4"/>
  <c r="D375" i="5"/>
  <c r="D375" i="9" s="1"/>
  <c r="G450" i="11"/>
  <c r="D450" i="8"/>
  <c r="G461" i="11"/>
  <c r="D461" i="8"/>
  <c r="P448" i="8"/>
  <c r="E448" i="14"/>
  <c r="E384" i="14"/>
  <c r="P384" i="8"/>
  <c r="D502" i="8"/>
  <c r="G502" i="11"/>
  <c r="C408" i="14"/>
  <c r="N408" i="8"/>
  <c r="C424" i="14"/>
  <c r="N424" i="8"/>
  <c r="C434" i="14"/>
  <c r="N434" i="8"/>
  <c r="N443" i="8"/>
  <c r="C443" i="14"/>
  <c r="C464" i="14"/>
  <c r="N464" i="8"/>
  <c r="E469" i="9"/>
  <c r="M469" i="5"/>
  <c r="C404" i="11"/>
  <c r="C404" i="8" s="1"/>
  <c r="C404" i="10"/>
  <c r="E401" i="9"/>
  <c r="M401" i="5"/>
  <c r="P440" i="8"/>
  <c r="E440" i="14"/>
  <c r="N365" i="8"/>
  <c r="C365" i="14"/>
  <c r="O439" i="8"/>
  <c r="D439" i="14"/>
  <c r="D489" i="14"/>
  <c r="O489" i="8"/>
  <c r="N501" i="8"/>
  <c r="C501" i="14"/>
  <c r="C402" i="14"/>
  <c r="N402" i="8"/>
  <c r="G392" i="11"/>
  <c r="D392" i="8"/>
  <c r="N485" i="8"/>
  <c r="C485" i="14"/>
  <c r="P486" i="8"/>
  <c r="E486" i="14"/>
  <c r="P470" i="8"/>
  <c r="E470" i="14"/>
  <c r="G385" i="11"/>
  <c r="D385" i="8"/>
  <c r="C409" i="14"/>
  <c r="N409" i="8"/>
  <c r="C413" i="14"/>
  <c r="N413" i="8"/>
  <c r="N431" i="8"/>
  <c r="C431" i="14"/>
  <c r="G436" i="11"/>
  <c r="D436" i="8"/>
  <c r="D452" i="8"/>
  <c r="G452" i="11"/>
  <c r="E417" i="11"/>
  <c r="E417" i="8" s="1"/>
  <c r="E417" i="10"/>
  <c r="C452" i="10"/>
  <c r="C452" i="11"/>
  <c r="C452" i="8" s="1"/>
  <c r="M400" i="5"/>
  <c r="E400" i="9"/>
  <c r="M464" i="5"/>
  <c r="E464" i="9"/>
  <c r="E435" i="9"/>
  <c r="M435" i="5"/>
  <c r="E499" i="9"/>
  <c r="M499" i="5"/>
  <c r="M390" i="5"/>
  <c r="E390" i="9"/>
  <c r="M425" i="5"/>
  <c r="E425" i="9"/>
  <c r="E471" i="9"/>
  <c r="M471" i="5"/>
  <c r="N415" i="8"/>
  <c r="C415" i="14"/>
  <c r="D459" i="8"/>
  <c r="G459" i="11"/>
  <c r="P385" i="8"/>
  <c r="E385" i="14"/>
  <c r="E457" i="14"/>
  <c r="P457" i="8"/>
  <c r="E441" i="11"/>
  <c r="E441" i="8" s="1"/>
  <c r="E441" i="10"/>
  <c r="E409" i="14"/>
  <c r="P409" i="8"/>
  <c r="E376" i="11"/>
  <c r="E376" i="8" s="1"/>
  <c r="E376" i="10"/>
  <c r="E452" i="10"/>
  <c r="E452" i="11"/>
  <c r="E452" i="8" s="1"/>
  <c r="D470" i="11"/>
  <c r="D470" i="10"/>
  <c r="D371" i="11"/>
  <c r="D371" i="10"/>
  <c r="D378" i="11"/>
  <c r="D378" i="10"/>
  <c r="D408" i="10"/>
  <c r="D408" i="11"/>
  <c r="N489" i="8"/>
  <c r="C489" i="14"/>
  <c r="C499" i="14"/>
  <c r="N499" i="8"/>
  <c r="P414" i="8"/>
  <c r="E414" i="14"/>
  <c r="P466" i="8"/>
  <c r="E466" i="14"/>
  <c r="P456" i="8"/>
  <c r="E456" i="14"/>
  <c r="E494" i="10"/>
  <c r="E494" i="11"/>
  <c r="E494" i="8" s="1"/>
  <c r="E462" i="11"/>
  <c r="E462" i="8" s="1"/>
  <c r="E462" i="10"/>
  <c r="Z434" i="14" l="1"/>
  <c r="X498" i="14"/>
  <c r="Z321" i="14"/>
  <c r="P257" i="8"/>
  <c r="X321" i="14"/>
  <c r="D418" i="11"/>
  <c r="D9" i="14"/>
  <c r="G389" i="11"/>
  <c r="G396" i="11"/>
  <c r="O405" i="8"/>
  <c r="V22" i="14"/>
  <c r="Z498" i="14"/>
  <c r="G237" i="11"/>
  <c r="G407" i="11"/>
  <c r="Z132" i="14"/>
  <c r="D472" i="8"/>
  <c r="D472" i="14" s="1"/>
  <c r="X344" i="14"/>
  <c r="M291" i="5"/>
  <c r="D428" i="8"/>
  <c r="O428" i="8" s="1"/>
  <c r="Z22" i="14"/>
  <c r="N235" i="8"/>
  <c r="P394" i="8"/>
  <c r="O51" i="8"/>
  <c r="O22" i="8"/>
  <c r="M459" i="5"/>
  <c r="E108" i="14"/>
  <c r="Z108" i="14" s="1"/>
  <c r="G230" i="11"/>
  <c r="E415" i="11"/>
  <c r="E415" i="8" s="1"/>
  <c r="E415" i="14" s="1"/>
  <c r="Z61" i="14"/>
  <c r="Z28" i="14"/>
  <c r="D17" i="14"/>
  <c r="D386" i="8"/>
  <c r="D386" i="14" s="1"/>
  <c r="E479" i="10"/>
  <c r="E227" i="10"/>
  <c r="V161" i="14"/>
  <c r="X212" i="14"/>
  <c r="X336" i="14"/>
  <c r="C359" i="14"/>
  <c r="X206" i="14"/>
  <c r="G337" i="11"/>
  <c r="Z109" i="14"/>
  <c r="O40" i="8"/>
  <c r="E483" i="11"/>
  <c r="E483" i="8" s="1"/>
  <c r="E483" i="14" s="1"/>
  <c r="V206" i="14"/>
  <c r="N275" i="8"/>
  <c r="V212" i="14"/>
  <c r="V109" i="14"/>
  <c r="D72" i="8"/>
  <c r="D72" i="14" s="1"/>
  <c r="V336" i="14"/>
  <c r="E204" i="14"/>
  <c r="X204" i="14" s="1"/>
  <c r="X176" i="14"/>
  <c r="D192" i="14"/>
  <c r="O135" i="8"/>
  <c r="M207" i="5"/>
  <c r="P433" i="8"/>
  <c r="M475" i="5"/>
  <c r="M483" i="5"/>
  <c r="V478" i="14"/>
  <c r="Z405" i="14"/>
  <c r="C98" i="14"/>
  <c r="C91" i="14"/>
  <c r="X161" i="14"/>
  <c r="C154" i="14"/>
  <c r="M111" i="5"/>
  <c r="O465" i="8"/>
  <c r="N374" i="8"/>
  <c r="V181" i="14"/>
  <c r="D161" i="14"/>
  <c r="M415" i="5"/>
  <c r="P368" i="8"/>
  <c r="E370" i="14"/>
  <c r="X370" i="14" s="1"/>
  <c r="N119" i="8"/>
  <c r="V413" i="14"/>
  <c r="Z325" i="14"/>
  <c r="G388" i="11"/>
  <c r="D160" i="8"/>
  <c r="D160" i="14" s="1"/>
  <c r="D477" i="8"/>
  <c r="D477" i="14" s="1"/>
  <c r="D117" i="8"/>
  <c r="O117" i="8" s="1"/>
  <c r="D125" i="14"/>
  <c r="E27" i="10"/>
  <c r="X114" i="14"/>
  <c r="E395" i="9"/>
  <c r="E395" i="11" s="1"/>
  <c r="E395" i="8" s="1"/>
  <c r="Z344" i="14"/>
  <c r="V50" i="14"/>
  <c r="D442" i="8"/>
  <c r="O442" i="8" s="1"/>
  <c r="Z313" i="14"/>
  <c r="D84" i="14"/>
  <c r="G289" i="11"/>
  <c r="D38" i="11"/>
  <c r="G38" i="11" s="1"/>
  <c r="D132" i="14"/>
  <c r="E419" i="11"/>
  <c r="E419" i="8" s="1"/>
  <c r="E419" i="14" s="1"/>
  <c r="M311" i="5"/>
  <c r="E236" i="14"/>
  <c r="V236" i="14" s="1"/>
  <c r="Z114" i="14"/>
  <c r="D47" i="14"/>
  <c r="Z334" i="14"/>
  <c r="O7" i="8"/>
  <c r="D246" i="8"/>
  <c r="O246" i="8" s="1"/>
  <c r="M167" i="5"/>
  <c r="V405" i="14"/>
  <c r="X413" i="14"/>
  <c r="Z181" i="14"/>
  <c r="V325" i="14"/>
  <c r="V28" i="14"/>
  <c r="X478" i="14"/>
  <c r="V61" i="14"/>
  <c r="E99" i="10"/>
  <c r="V72" i="14"/>
  <c r="D282" i="14"/>
  <c r="M91" i="5"/>
  <c r="M231" i="5"/>
  <c r="V59" i="14"/>
  <c r="V90" i="14"/>
  <c r="G198" i="11"/>
  <c r="V10" i="14"/>
  <c r="Z41" i="14"/>
  <c r="E203" i="10"/>
  <c r="Z59" i="14"/>
  <c r="E175" i="9"/>
  <c r="E175" i="10" s="1"/>
  <c r="X90" i="14"/>
  <c r="N382" i="8"/>
  <c r="D339" i="8"/>
  <c r="D339" i="14" s="1"/>
  <c r="Z10" i="14"/>
  <c r="Z72" i="14"/>
  <c r="X41" i="14"/>
  <c r="M423" i="5"/>
  <c r="M339" i="5"/>
  <c r="V334" i="14"/>
  <c r="D487" i="14"/>
  <c r="N411" i="8"/>
  <c r="C487" i="14"/>
  <c r="C226" i="14"/>
  <c r="D111" i="14"/>
  <c r="O111" i="8"/>
  <c r="X313" i="14"/>
  <c r="D270" i="8"/>
  <c r="O270" i="8" s="1"/>
  <c r="E279" i="10"/>
  <c r="E63" i="10"/>
  <c r="P221" i="8"/>
  <c r="M227" i="5"/>
  <c r="M327" i="5"/>
  <c r="X221" i="14"/>
  <c r="E423" i="10"/>
  <c r="C282" i="14"/>
  <c r="M63" i="5"/>
  <c r="V221" i="14"/>
  <c r="N498" i="8"/>
  <c r="V176" i="14"/>
  <c r="C334" i="14"/>
  <c r="G28" i="11"/>
  <c r="M203" i="5"/>
  <c r="M387" i="5"/>
  <c r="M123" i="5"/>
  <c r="M247" i="5"/>
  <c r="M83" i="5"/>
  <c r="D441" i="14"/>
  <c r="O441" i="8"/>
  <c r="D89" i="14"/>
  <c r="O89" i="8"/>
  <c r="D297" i="14"/>
  <c r="O297" i="8"/>
  <c r="M391" i="5"/>
  <c r="M383" i="5"/>
  <c r="O312" i="8"/>
  <c r="D312" i="14"/>
  <c r="E113" i="14"/>
  <c r="P113" i="8"/>
  <c r="D80" i="14"/>
  <c r="O80" i="8"/>
  <c r="D68" i="14"/>
  <c r="O68" i="8"/>
  <c r="O128" i="8"/>
  <c r="D128" i="14"/>
  <c r="D336" i="14"/>
  <c r="O336" i="8"/>
  <c r="M75" i="5"/>
  <c r="M139" i="5"/>
  <c r="O116" i="8"/>
  <c r="D116" i="14"/>
  <c r="O320" i="8"/>
  <c r="D320" i="14"/>
  <c r="O352" i="8"/>
  <c r="D352" i="14"/>
  <c r="O148" i="8"/>
  <c r="D148" i="14"/>
  <c r="D231" i="14"/>
  <c r="O231" i="8"/>
  <c r="D88" i="14"/>
  <c r="O88" i="8"/>
  <c r="D163" i="14"/>
  <c r="O163" i="8"/>
  <c r="N355" i="8"/>
  <c r="M27" i="5"/>
  <c r="M107" i="5"/>
  <c r="E259" i="11"/>
  <c r="E259" i="8" s="1"/>
  <c r="P259" i="8" s="1"/>
  <c r="N271" i="8"/>
  <c r="M259" i="5"/>
  <c r="M419" i="5"/>
  <c r="M431" i="5"/>
  <c r="O64" i="8"/>
  <c r="D64" i="14"/>
  <c r="D235" i="14"/>
  <c r="O235" i="8"/>
  <c r="Z26" i="14"/>
  <c r="X26" i="14"/>
  <c r="M35" i="5"/>
  <c r="M451" i="5"/>
  <c r="D295" i="14"/>
  <c r="O295" i="8"/>
  <c r="O156" i="8"/>
  <c r="D156" i="14"/>
  <c r="M95" i="5"/>
  <c r="M455" i="5"/>
  <c r="M487" i="5"/>
  <c r="M67" i="5"/>
  <c r="M87" i="5"/>
  <c r="D71" i="14"/>
  <c r="O71" i="8"/>
  <c r="M159" i="5"/>
  <c r="M115" i="5"/>
  <c r="M479" i="5"/>
  <c r="M155" i="5"/>
  <c r="M11" i="5"/>
  <c r="M215" i="5"/>
  <c r="M99" i="5"/>
  <c r="M491" i="5"/>
  <c r="M463" i="5"/>
  <c r="M199" i="5"/>
  <c r="O397" i="8"/>
  <c r="D397" i="14"/>
  <c r="M211" i="5"/>
  <c r="D113" i="14"/>
  <c r="O113" i="8"/>
  <c r="O264" i="8"/>
  <c r="D264" i="14"/>
  <c r="O495" i="8"/>
  <c r="D495" i="14"/>
  <c r="M359" i="5"/>
  <c r="M19" i="5"/>
  <c r="M171" i="5"/>
  <c r="M151" i="5"/>
  <c r="M283" i="5"/>
  <c r="M235" i="5"/>
  <c r="M163" i="5"/>
  <c r="M219" i="5"/>
  <c r="M263" i="5"/>
  <c r="D183" i="14"/>
  <c r="O183" i="8"/>
  <c r="D147" i="14"/>
  <c r="O147" i="8"/>
  <c r="D127" i="14"/>
  <c r="O127" i="8"/>
  <c r="M195" i="5"/>
  <c r="M367" i="5"/>
  <c r="X418" i="14"/>
  <c r="V418" i="14"/>
  <c r="Z418" i="14"/>
  <c r="X122" i="14"/>
  <c r="V122" i="14"/>
  <c r="Z122" i="14"/>
  <c r="M427" i="5"/>
  <c r="D464" i="14"/>
  <c r="O464" i="8"/>
  <c r="O412" i="8"/>
  <c r="D412" i="14"/>
  <c r="M403" i="5"/>
  <c r="M7" i="5"/>
  <c r="X126" i="14"/>
  <c r="V126" i="14"/>
  <c r="Z126" i="14"/>
  <c r="L504" i="5"/>
  <c r="Q504" i="2"/>
  <c r="R504" i="2" s="1"/>
  <c r="H504" i="2"/>
  <c r="E135" i="10"/>
  <c r="E135" i="11"/>
  <c r="E135" i="8" s="1"/>
  <c r="E143" i="11"/>
  <c r="E143" i="8" s="1"/>
  <c r="E143" i="10"/>
  <c r="E39" i="11"/>
  <c r="E39" i="8" s="1"/>
  <c r="E39" i="10"/>
  <c r="E503" i="11"/>
  <c r="E503" i="8" s="1"/>
  <c r="E503" i="10"/>
  <c r="E163" i="11"/>
  <c r="E163" i="8" s="1"/>
  <c r="E163" i="10"/>
  <c r="E308" i="14"/>
  <c r="P308" i="8"/>
  <c r="E19" i="10"/>
  <c r="E19" i="11"/>
  <c r="E19" i="8" s="1"/>
  <c r="E199" i="10"/>
  <c r="E199" i="11"/>
  <c r="E199" i="8" s="1"/>
  <c r="E375" i="10"/>
  <c r="E375" i="11"/>
  <c r="E375" i="8" s="1"/>
  <c r="M495" i="5"/>
  <c r="E495" i="9"/>
  <c r="X294" i="14"/>
  <c r="V294" i="14"/>
  <c r="Z294" i="14"/>
  <c r="X234" i="14"/>
  <c r="Z234" i="14"/>
  <c r="V234" i="14"/>
  <c r="E11" i="11"/>
  <c r="E11" i="8" s="1"/>
  <c r="E11" i="10"/>
  <c r="E195" i="11"/>
  <c r="E195" i="8" s="1"/>
  <c r="E195" i="10"/>
  <c r="E359" i="10"/>
  <c r="E359" i="11"/>
  <c r="E359" i="8" s="1"/>
  <c r="X433" i="14"/>
  <c r="V433" i="14"/>
  <c r="Z433" i="14"/>
  <c r="E127" i="11"/>
  <c r="E127" i="8" s="1"/>
  <c r="E127" i="10"/>
  <c r="E15" i="9"/>
  <c r="M15" i="5"/>
  <c r="M355" i="5"/>
  <c r="E355" i="9"/>
  <c r="P55" i="8"/>
  <c r="E55" i="14"/>
  <c r="E107" i="11"/>
  <c r="E107" i="8" s="1"/>
  <c r="E107" i="10"/>
  <c r="E283" i="11"/>
  <c r="E283" i="8" s="1"/>
  <c r="E283" i="10"/>
  <c r="E187" i="9"/>
  <c r="M187" i="5"/>
  <c r="E219" i="11"/>
  <c r="E219" i="8" s="1"/>
  <c r="E219" i="10"/>
  <c r="E242" i="11"/>
  <c r="E242" i="8" s="1"/>
  <c r="E242" i="10"/>
  <c r="P351" i="8"/>
  <c r="E351" i="14"/>
  <c r="E403" i="10"/>
  <c r="E403" i="11"/>
  <c r="E403" i="8" s="1"/>
  <c r="E207" i="11"/>
  <c r="E207" i="8" s="1"/>
  <c r="E207" i="10"/>
  <c r="V178" i="14"/>
  <c r="X178" i="14"/>
  <c r="Z178" i="14"/>
  <c r="E83" i="11"/>
  <c r="E83" i="8" s="1"/>
  <c r="E83" i="10"/>
  <c r="E87" i="11"/>
  <c r="E87" i="8" s="1"/>
  <c r="E87" i="10"/>
  <c r="E211" i="10"/>
  <c r="E211" i="11"/>
  <c r="E211" i="8" s="1"/>
  <c r="E327" i="10"/>
  <c r="E327" i="11"/>
  <c r="E327" i="8" s="1"/>
  <c r="E391" i="11"/>
  <c r="E391" i="8" s="1"/>
  <c r="E391" i="10"/>
  <c r="E251" i="9"/>
  <c r="M251" i="5"/>
  <c r="E504" i="5"/>
  <c r="E451" i="10"/>
  <c r="E323" i="11"/>
  <c r="E323" i="8" s="1"/>
  <c r="P323" i="8" s="1"/>
  <c r="E331" i="10"/>
  <c r="M323" i="5"/>
  <c r="M267" i="5"/>
  <c r="M147" i="5"/>
  <c r="M39" i="5"/>
  <c r="M331" i="5"/>
  <c r="M271" i="5"/>
  <c r="M143" i="5"/>
  <c r="M295" i="5"/>
  <c r="M135" i="5"/>
  <c r="E271" i="10"/>
  <c r="E271" i="11"/>
  <c r="E271" i="8" s="1"/>
  <c r="E267" i="10"/>
  <c r="E267" i="11"/>
  <c r="E267" i="8" s="1"/>
  <c r="E231" i="11"/>
  <c r="E231" i="8" s="1"/>
  <c r="E231" i="10"/>
  <c r="E299" i="10"/>
  <c r="E299" i="11"/>
  <c r="E299" i="8" s="1"/>
  <c r="E31" i="10"/>
  <c r="E31" i="11"/>
  <c r="E31" i="8" s="1"/>
  <c r="E62" i="14"/>
  <c r="P62" i="8"/>
  <c r="E307" i="9"/>
  <c r="M307" i="5"/>
  <c r="E147" i="11"/>
  <c r="E147" i="8" s="1"/>
  <c r="E147" i="10"/>
  <c r="V152" i="14"/>
  <c r="Z152" i="14"/>
  <c r="X152" i="14"/>
  <c r="P303" i="8"/>
  <c r="E303" i="14"/>
  <c r="E367" i="11"/>
  <c r="E367" i="8" s="1"/>
  <c r="E463" i="10"/>
  <c r="E463" i="11"/>
  <c r="E463" i="8" s="1"/>
  <c r="E319" i="9"/>
  <c r="M319" i="5"/>
  <c r="M223" i="5"/>
  <c r="E223" i="9"/>
  <c r="E366" i="14"/>
  <c r="P366" i="8"/>
  <c r="E295" i="11"/>
  <c r="E295" i="8" s="1"/>
  <c r="E295" i="10"/>
  <c r="P172" i="8"/>
  <c r="E172" i="14"/>
  <c r="E24" i="14"/>
  <c r="P24" i="8"/>
  <c r="E43" i="11"/>
  <c r="E43" i="8" s="1"/>
  <c r="E43" i="10"/>
  <c r="E235" i="10"/>
  <c r="E235" i="11"/>
  <c r="E235" i="8" s="1"/>
  <c r="Z30" i="14"/>
  <c r="V30" i="14"/>
  <c r="X30" i="14"/>
  <c r="E123" i="11"/>
  <c r="E123" i="8" s="1"/>
  <c r="E123" i="10"/>
  <c r="E151" i="11"/>
  <c r="E151" i="8" s="1"/>
  <c r="E151" i="10"/>
  <c r="E215" i="10"/>
  <c r="E215" i="11"/>
  <c r="E215" i="8" s="1"/>
  <c r="E311" i="10"/>
  <c r="E311" i="11"/>
  <c r="E311" i="8" s="1"/>
  <c r="E347" i="10"/>
  <c r="E347" i="11"/>
  <c r="E347" i="8" s="1"/>
  <c r="E67" i="10"/>
  <c r="E67" i="11"/>
  <c r="E67" i="8" s="1"/>
  <c r="E103" i="9"/>
  <c r="M103" i="5"/>
  <c r="E191" i="9"/>
  <c r="M191" i="5"/>
  <c r="E383" i="11"/>
  <c r="E383" i="8" s="1"/>
  <c r="E383" i="10"/>
  <c r="E487" i="10"/>
  <c r="E487" i="11"/>
  <c r="E487" i="8" s="1"/>
  <c r="E139" i="10"/>
  <c r="E139" i="11"/>
  <c r="E139" i="8" s="1"/>
  <c r="E387" i="11"/>
  <c r="E387" i="8" s="1"/>
  <c r="E387" i="10"/>
  <c r="E159" i="11"/>
  <c r="E159" i="8" s="1"/>
  <c r="E159" i="10"/>
  <c r="E51" i="9"/>
  <c r="M51" i="5"/>
  <c r="E95" i="11"/>
  <c r="E95" i="8" s="1"/>
  <c r="E95" i="10"/>
  <c r="E263" i="11"/>
  <c r="E263" i="8" s="1"/>
  <c r="E263" i="10"/>
  <c r="E491" i="11"/>
  <c r="E491" i="8" s="1"/>
  <c r="E491" i="10"/>
  <c r="E7" i="11"/>
  <c r="E7" i="8" s="1"/>
  <c r="E7" i="10"/>
  <c r="E183" i="9"/>
  <c r="M183" i="5"/>
  <c r="E459" i="11"/>
  <c r="E459" i="8" s="1"/>
  <c r="E459" i="10"/>
  <c r="E71" i="9"/>
  <c r="M71" i="5"/>
  <c r="E155" i="10"/>
  <c r="E155" i="11"/>
  <c r="E155" i="8" s="1"/>
  <c r="E431" i="10"/>
  <c r="E431" i="11"/>
  <c r="E431" i="8" s="1"/>
  <c r="M287" i="5"/>
  <c r="E411" i="9"/>
  <c r="E411" i="11" s="1"/>
  <c r="E411" i="8" s="1"/>
  <c r="E75" i="11"/>
  <c r="E75" i="8" s="1"/>
  <c r="P75" i="8" s="1"/>
  <c r="E119" i="10"/>
  <c r="M503" i="5"/>
  <c r="M119" i="5"/>
  <c r="M127" i="5"/>
  <c r="M243" i="5"/>
  <c r="M399" i="5"/>
  <c r="M279" i="5"/>
  <c r="M375" i="5"/>
  <c r="M299" i="5"/>
  <c r="M443" i="5"/>
  <c r="M363" i="5"/>
  <c r="E275" i="11"/>
  <c r="E275" i="8" s="1"/>
  <c r="E275" i="10"/>
  <c r="E363" i="10"/>
  <c r="E363" i="11"/>
  <c r="E363" i="8" s="1"/>
  <c r="E287" i="10"/>
  <c r="E287" i="11"/>
  <c r="E287" i="8" s="1"/>
  <c r="E447" i="10"/>
  <c r="E447" i="11"/>
  <c r="E447" i="8" s="1"/>
  <c r="E443" i="11"/>
  <c r="E443" i="8" s="1"/>
  <c r="E443" i="10"/>
  <c r="E379" i="10"/>
  <c r="E379" i="11"/>
  <c r="E379" i="8" s="1"/>
  <c r="P216" i="8"/>
  <c r="E216" i="14"/>
  <c r="E343" i="11"/>
  <c r="E343" i="8" s="1"/>
  <c r="E343" i="10"/>
  <c r="E243" i="10"/>
  <c r="E243" i="11"/>
  <c r="E243" i="8" s="1"/>
  <c r="E131" i="10"/>
  <c r="E131" i="11"/>
  <c r="E131" i="8" s="1"/>
  <c r="E439" i="9"/>
  <c r="M439" i="5"/>
  <c r="Z398" i="14"/>
  <c r="X398" i="14"/>
  <c r="V398" i="14"/>
  <c r="E140" i="14"/>
  <c r="P140" i="8"/>
  <c r="E171" i="11"/>
  <c r="E171" i="8" s="1"/>
  <c r="E171" i="10"/>
  <c r="E427" i="10"/>
  <c r="E427" i="11"/>
  <c r="E427" i="8" s="1"/>
  <c r="E111" i="10"/>
  <c r="E111" i="11"/>
  <c r="E111" i="8" s="1"/>
  <c r="E399" i="11"/>
  <c r="E399" i="8" s="1"/>
  <c r="E399" i="10"/>
  <c r="E112" i="14"/>
  <c r="P112" i="8"/>
  <c r="E79" i="9"/>
  <c r="M79" i="5"/>
  <c r="E475" i="10"/>
  <c r="E475" i="11"/>
  <c r="E475" i="8" s="1"/>
  <c r="E291" i="11"/>
  <c r="E291" i="8" s="1"/>
  <c r="E291" i="10"/>
  <c r="E47" i="9"/>
  <c r="M47" i="5"/>
  <c r="E91" i="10"/>
  <c r="E91" i="11"/>
  <c r="E91" i="8" s="1"/>
  <c r="E179" i="9"/>
  <c r="M179" i="5"/>
  <c r="E455" i="10"/>
  <c r="E455" i="11"/>
  <c r="E455" i="8" s="1"/>
  <c r="E247" i="10"/>
  <c r="E247" i="11"/>
  <c r="E247" i="8" s="1"/>
  <c r="E115" i="10"/>
  <c r="E115" i="11"/>
  <c r="E115" i="8" s="1"/>
  <c r="P315" i="8"/>
  <c r="E315" i="14"/>
  <c r="V104" i="14"/>
  <c r="X104" i="14"/>
  <c r="Z104" i="14"/>
  <c r="E339" i="11"/>
  <c r="E339" i="8" s="1"/>
  <c r="E339" i="10"/>
  <c r="P12" i="8"/>
  <c r="E12" i="14"/>
  <c r="E35" i="10"/>
  <c r="E35" i="11"/>
  <c r="E35" i="8" s="1"/>
  <c r="E167" i="11"/>
  <c r="E167" i="8" s="1"/>
  <c r="E167" i="10"/>
  <c r="M379" i="5"/>
  <c r="M275" i="5"/>
  <c r="M343" i="5"/>
  <c r="M31" i="5"/>
  <c r="M131" i="5"/>
  <c r="M43" i="5"/>
  <c r="M347" i="5"/>
  <c r="D103" i="10"/>
  <c r="D103" i="11"/>
  <c r="D309" i="14"/>
  <c r="O309" i="8"/>
  <c r="D137" i="8"/>
  <c r="G137" i="11"/>
  <c r="D174" i="8"/>
  <c r="G174" i="11"/>
  <c r="O54" i="8"/>
  <c r="D54" i="14"/>
  <c r="G426" i="11"/>
  <c r="D426" i="8"/>
  <c r="D210" i="8"/>
  <c r="G210" i="11"/>
  <c r="O131" i="8"/>
  <c r="D131" i="14"/>
  <c r="G109" i="11"/>
  <c r="D109" i="8"/>
  <c r="G216" i="11"/>
  <c r="D216" i="8"/>
  <c r="D73" i="8"/>
  <c r="G73" i="11"/>
  <c r="D151" i="8"/>
  <c r="G151" i="11"/>
  <c r="D34" i="14"/>
  <c r="O34" i="8"/>
  <c r="D166" i="8"/>
  <c r="G166" i="11"/>
  <c r="D199" i="8"/>
  <c r="G199" i="11"/>
  <c r="D410" i="11"/>
  <c r="D410" i="10"/>
  <c r="D422" i="8"/>
  <c r="G422" i="11"/>
  <c r="G415" i="11"/>
  <c r="D415" i="8"/>
  <c r="G91" i="11"/>
  <c r="D91" i="8"/>
  <c r="D366" i="10"/>
  <c r="D366" i="11"/>
  <c r="G234" i="11"/>
  <c r="D234" i="8"/>
  <c r="O188" i="8"/>
  <c r="D188" i="14"/>
  <c r="G30" i="11"/>
  <c r="D30" i="8"/>
  <c r="D302" i="14"/>
  <c r="O302" i="8"/>
  <c r="D322" i="8"/>
  <c r="G322" i="11"/>
  <c r="D277" i="8"/>
  <c r="G277" i="11"/>
  <c r="D327" i="14"/>
  <c r="O327" i="8"/>
  <c r="G143" i="11"/>
  <c r="D143" i="8"/>
  <c r="G65" i="11"/>
  <c r="D65" i="8"/>
  <c r="D60" i="8"/>
  <c r="G60" i="11"/>
  <c r="D406" i="8"/>
  <c r="G406" i="11"/>
  <c r="G62" i="11"/>
  <c r="D62" i="8"/>
  <c r="D332" i="14"/>
  <c r="O332" i="8"/>
  <c r="G18" i="11"/>
  <c r="D18" i="8"/>
  <c r="D362" i="8"/>
  <c r="G362" i="11"/>
  <c r="G77" i="11"/>
  <c r="D77" i="8"/>
  <c r="D304" i="14"/>
  <c r="O304" i="8"/>
  <c r="D146" i="8"/>
  <c r="G146" i="11"/>
  <c r="D284" i="14"/>
  <c r="O284" i="8"/>
  <c r="D138" i="8"/>
  <c r="G138" i="11"/>
  <c r="O53" i="8"/>
  <c r="D53" i="14"/>
  <c r="O328" i="8"/>
  <c r="D328" i="14"/>
  <c r="D6" i="11"/>
  <c r="D6" i="10"/>
  <c r="G238" i="11"/>
  <c r="D238" i="8"/>
  <c r="D82" i="8"/>
  <c r="G82" i="11"/>
  <c r="D118" i="8"/>
  <c r="G118" i="11"/>
  <c r="O376" i="8"/>
  <c r="D376" i="14"/>
  <c r="D35" i="14"/>
  <c r="O35" i="8"/>
  <c r="D115" i="14"/>
  <c r="O115" i="8"/>
  <c r="G492" i="11"/>
  <c r="D492" i="8"/>
  <c r="D239" i="8"/>
  <c r="G239" i="11"/>
  <c r="D61" i="14"/>
  <c r="O61" i="8"/>
  <c r="D425" i="8"/>
  <c r="G425" i="11"/>
  <c r="D181" i="8"/>
  <c r="G181" i="11"/>
  <c r="G85" i="11"/>
  <c r="D85" i="8"/>
  <c r="D286" i="14"/>
  <c r="O286" i="8"/>
  <c r="D92" i="8"/>
  <c r="G92" i="11"/>
  <c r="G130" i="11"/>
  <c r="D130" i="8"/>
  <c r="G350" i="11"/>
  <c r="D350" i="8"/>
  <c r="G454" i="11"/>
  <c r="D454" i="8"/>
  <c r="D490" i="8"/>
  <c r="G490" i="11"/>
  <c r="G201" i="11"/>
  <c r="D201" i="8"/>
  <c r="G43" i="11"/>
  <c r="D43" i="8"/>
  <c r="D164" i="8"/>
  <c r="G164" i="11"/>
  <c r="O59" i="8"/>
  <c r="D59" i="14"/>
  <c r="D102" i="14"/>
  <c r="O102" i="8"/>
  <c r="G50" i="11"/>
  <c r="D50" i="8"/>
  <c r="D258" i="8"/>
  <c r="G258" i="11"/>
  <c r="D294" i="14"/>
  <c r="O294" i="8"/>
  <c r="G46" i="11"/>
  <c r="D46" i="8"/>
  <c r="D228" i="8"/>
  <c r="G228" i="11"/>
  <c r="G154" i="11"/>
  <c r="D154" i="8"/>
  <c r="G369" i="11"/>
  <c r="D369" i="8"/>
  <c r="D110" i="8"/>
  <c r="G110" i="11"/>
  <c r="G218" i="11"/>
  <c r="D218" i="8"/>
  <c r="D155" i="14"/>
  <c r="O155" i="8"/>
  <c r="G474" i="11"/>
  <c r="D474" i="8"/>
  <c r="D485" i="8"/>
  <c r="G485" i="11"/>
  <c r="D165" i="8"/>
  <c r="G165" i="11"/>
  <c r="D27" i="8"/>
  <c r="G27" i="11"/>
  <c r="D129" i="8"/>
  <c r="G129" i="11"/>
  <c r="G262" i="11"/>
  <c r="G318" i="11"/>
  <c r="D202" i="8"/>
  <c r="O202" i="8" s="1"/>
  <c r="D10" i="14"/>
  <c r="G319" i="11"/>
  <c r="D319" i="8"/>
  <c r="G86" i="11"/>
  <c r="D86" i="8"/>
  <c r="D206" i="8"/>
  <c r="G206" i="11"/>
  <c r="D209" i="8"/>
  <c r="G209" i="11"/>
  <c r="D168" i="8"/>
  <c r="G168" i="11"/>
  <c r="D184" i="14"/>
  <c r="O184" i="8"/>
  <c r="G338" i="11"/>
  <c r="D338" i="8"/>
  <c r="G227" i="11"/>
  <c r="D227" i="8"/>
  <c r="G214" i="11"/>
  <c r="D214" i="8"/>
  <c r="D106" i="8"/>
  <c r="G106" i="11"/>
  <c r="D242" i="14"/>
  <c r="O242" i="8"/>
  <c r="G149" i="11"/>
  <c r="D149" i="8"/>
  <c r="D382" i="8"/>
  <c r="G382" i="11"/>
  <c r="D134" i="8"/>
  <c r="G134" i="11"/>
  <c r="G330" i="11"/>
  <c r="D330" i="8"/>
  <c r="D398" i="8"/>
  <c r="G398" i="11"/>
  <c r="G26" i="11"/>
  <c r="D26" i="8"/>
  <c r="G266" i="11"/>
  <c r="D266" i="8"/>
  <c r="D354" i="8"/>
  <c r="G354" i="11"/>
  <c r="O503" i="8"/>
  <c r="D503" i="14"/>
  <c r="G189" i="11"/>
  <c r="D189" i="8"/>
  <c r="G114" i="11"/>
  <c r="D114" i="8"/>
  <c r="D494" i="8"/>
  <c r="G494" i="11"/>
  <c r="D191" i="8"/>
  <c r="G191" i="11"/>
  <c r="O196" i="8"/>
  <c r="D196" i="14"/>
  <c r="D150" i="8"/>
  <c r="G150" i="11"/>
  <c r="O87" i="8"/>
  <c r="D87" i="14"/>
  <c r="G70" i="11"/>
  <c r="D70" i="8"/>
  <c r="D162" i="8"/>
  <c r="G162" i="11"/>
  <c r="D290" i="8"/>
  <c r="G290" i="11"/>
  <c r="D486" i="8"/>
  <c r="G486" i="11"/>
  <c r="D63" i="14"/>
  <c r="O63" i="8"/>
  <c r="O457" i="8"/>
  <c r="D457" i="14"/>
  <c r="O496" i="8"/>
  <c r="D496" i="14"/>
  <c r="D481" i="8"/>
  <c r="G481" i="11"/>
  <c r="D5" i="11"/>
  <c r="D5" i="10"/>
  <c r="O223" i="8"/>
  <c r="D223" i="14"/>
  <c r="D75" i="14"/>
  <c r="O75" i="8"/>
  <c r="D291" i="8"/>
  <c r="G291" i="11"/>
  <c r="O499" i="8"/>
  <c r="D499" i="14"/>
  <c r="D123" i="8"/>
  <c r="G123" i="11"/>
  <c r="G96" i="11"/>
  <c r="D96" i="8"/>
  <c r="D403" i="8"/>
  <c r="G403" i="11"/>
  <c r="D287" i="8"/>
  <c r="G287" i="11"/>
  <c r="G98" i="11"/>
  <c r="D98" i="8"/>
  <c r="D458" i="8"/>
  <c r="G458" i="11"/>
  <c r="O488" i="8"/>
  <c r="D488" i="14"/>
  <c r="D78" i="8"/>
  <c r="G78" i="11"/>
  <c r="G462" i="11"/>
  <c r="D462" i="8"/>
  <c r="D81" i="14"/>
  <c r="O81" i="8"/>
  <c r="D374" i="8"/>
  <c r="G374" i="11"/>
  <c r="D182" i="14"/>
  <c r="O182" i="8"/>
  <c r="D298" i="8"/>
  <c r="G298" i="11"/>
  <c r="D263" i="14"/>
  <c r="O263" i="8"/>
  <c r="D67" i="8"/>
  <c r="G67" i="11"/>
  <c r="G124" i="11"/>
  <c r="D124" i="8"/>
  <c r="D157" i="8"/>
  <c r="G157" i="11"/>
  <c r="D94" i="8"/>
  <c r="G94" i="11"/>
  <c r="D194" i="8"/>
  <c r="G194" i="11"/>
  <c r="O140" i="8"/>
  <c r="D140" i="14"/>
  <c r="G484" i="11"/>
  <c r="D484" i="8"/>
  <c r="D399" i="8"/>
  <c r="G399" i="11"/>
  <c r="D433" i="8"/>
  <c r="G433" i="11"/>
  <c r="D370" i="10"/>
  <c r="C251" i="14"/>
  <c r="N251" i="8"/>
  <c r="N231" i="8"/>
  <c r="C231" i="14"/>
  <c r="C159" i="14"/>
  <c r="N159" i="8"/>
  <c r="N75" i="8"/>
  <c r="C75" i="14"/>
  <c r="C369" i="14"/>
  <c r="N369" i="8"/>
  <c r="C63" i="14"/>
  <c r="N63" i="8"/>
  <c r="N71" i="8"/>
  <c r="C71" i="14"/>
  <c r="N14" i="8"/>
  <c r="C14" i="14"/>
  <c r="C363" i="14"/>
  <c r="N363" i="8"/>
  <c r="C105" i="14"/>
  <c r="N105" i="8"/>
  <c r="C38" i="14"/>
  <c r="N38" i="8"/>
  <c r="N362" i="8"/>
  <c r="C362" i="14"/>
  <c r="C86" i="14"/>
  <c r="N86" i="8"/>
  <c r="N395" i="8"/>
  <c r="C395" i="14"/>
  <c r="C58" i="14"/>
  <c r="N58" i="8"/>
  <c r="N254" i="8"/>
  <c r="C254" i="14"/>
  <c r="C139" i="14"/>
  <c r="N139" i="8"/>
  <c r="N101" i="8"/>
  <c r="C101" i="14"/>
  <c r="C269" i="14"/>
  <c r="N269" i="8"/>
  <c r="C318" i="14"/>
  <c r="N318" i="8"/>
  <c r="N138" i="8"/>
  <c r="C138" i="14"/>
  <c r="N23" i="8"/>
  <c r="C23" i="14"/>
  <c r="N166" i="8"/>
  <c r="C166" i="14"/>
  <c r="C366" i="14"/>
  <c r="N366" i="8"/>
  <c r="C131" i="14"/>
  <c r="N131" i="8"/>
  <c r="C170" i="14"/>
  <c r="N170" i="8"/>
  <c r="N162" i="8"/>
  <c r="C162" i="14"/>
  <c r="N326" i="8"/>
  <c r="C326" i="14"/>
  <c r="N50" i="8"/>
  <c r="C50" i="14"/>
  <c r="N262" i="8"/>
  <c r="C262" i="14"/>
  <c r="N414" i="8"/>
  <c r="C414" i="14"/>
  <c r="N22" i="8"/>
  <c r="C22" i="14"/>
  <c r="N47" i="8"/>
  <c r="C47" i="14"/>
  <c r="C287" i="14"/>
  <c r="N287" i="8"/>
  <c r="C358" i="14"/>
  <c r="N358" i="8"/>
  <c r="C263" i="14"/>
  <c r="N263" i="8"/>
  <c r="N350" i="8"/>
  <c r="C350" i="14"/>
  <c r="C331" i="14"/>
  <c r="N331" i="8"/>
  <c r="C59" i="14"/>
  <c r="N59" i="8"/>
  <c r="C371" i="14"/>
  <c r="N371" i="8"/>
  <c r="N142" i="8"/>
  <c r="C142" i="14"/>
  <c r="N125" i="8"/>
  <c r="C125" i="14"/>
  <c r="C259" i="14"/>
  <c r="N259" i="8"/>
  <c r="C151" i="14"/>
  <c r="N151" i="8"/>
  <c r="C403" i="14"/>
  <c r="N403" i="8"/>
  <c r="C307" i="14"/>
  <c r="C250" i="14"/>
  <c r="N250" i="8"/>
  <c r="N338" i="8"/>
  <c r="C338" i="14"/>
  <c r="N313" i="8"/>
  <c r="C313" i="14"/>
  <c r="C74" i="14"/>
  <c r="N74" i="8"/>
  <c r="C19" i="14"/>
  <c r="N19" i="8"/>
  <c r="N314" i="8"/>
  <c r="C314" i="14"/>
  <c r="C376" i="14"/>
  <c r="N376" i="8"/>
  <c r="C82" i="14"/>
  <c r="N82" i="8"/>
  <c r="N18" i="8"/>
  <c r="C18" i="14"/>
  <c r="C322" i="14"/>
  <c r="N322" i="8"/>
  <c r="N78" i="8"/>
  <c r="C78" i="14"/>
  <c r="N446" i="8"/>
  <c r="C446" i="14"/>
  <c r="C247" i="14"/>
  <c r="N247" i="8"/>
  <c r="C55" i="14"/>
  <c r="N55" i="8"/>
  <c r="C110" i="14"/>
  <c r="N110" i="8"/>
  <c r="C107" i="14"/>
  <c r="N107" i="8"/>
  <c r="N379" i="8"/>
  <c r="C379" i="14"/>
  <c r="N6" i="8"/>
  <c r="C6" i="14"/>
  <c r="C206" i="14"/>
  <c r="N206" i="8"/>
  <c r="C353" i="14"/>
  <c r="N353" i="8"/>
  <c r="N447" i="8"/>
  <c r="C447" i="14"/>
  <c r="C347" i="14"/>
  <c r="N347" i="8"/>
  <c r="C214" i="14"/>
  <c r="N214" i="8"/>
  <c r="N422" i="8"/>
  <c r="C422" i="14"/>
  <c r="C20" i="14"/>
  <c r="N20" i="8"/>
  <c r="C118" i="14"/>
  <c r="N118" i="8"/>
  <c r="N467" i="8"/>
  <c r="C467" i="14"/>
  <c r="N202" i="8"/>
  <c r="C202" i="14"/>
  <c r="N158" i="8"/>
  <c r="C158" i="14"/>
  <c r="C15" i="14"/>
  <c r="N15" i="8"/>
  <c r="C267" i="14"/>
  <c r="N267" i="8"/>
  <c r="N442" i="8"/>
  <c r="C442" i="14"/>
  <c r="N242" i="8"/>
  <c r="C242" i="14"/>
  <c r="C115" i="14"/>
  <c r="N115" i="8"/>
  <c r="C67" i="14"/>
  <c r="N67" i="8"/>
  <c r="N87" i="8"/>
  <c r="C87" i="14"/>
  <c r="C24" i="14"/>
  <c r="N24" i="8"/>
  <c r="C174" i="14"/>
  <c r="N174" i="8"/>
  <c r="C239" i="14"/>
  <c r="N239" i="8"/>
  <c r="C26" i="14"/>
  <c r="N26" i="8"/>
  <c r="C229" i="14"/>
  <c r="N229" i="8"/>
  <c r="C135" i="14"/>
  <c r="N135" i="8"/>
  <c r="C186" i="14"/>
  <c r="N186" i="8"/>
  <c r="C90" i="14"/>
  <c r="N90" i="8"/>
  <c r="N127" i="8"/>
  <c r="C127" i="14"/>
  <c r="C85" i="14"/>
  <c r="N85" i="8"/>
  <c r="N7" i="8"/>
  <c r="C7" i="14"/>
  <c r="N397" i="8"/>
  <c r="C397" i="14"/>
  <c r="N435" i="8"/>
  <c r="C435" i="14"/>
  <c r="N113" i="8"/>
  <c r="C113" i="14"/>
  <c r="G4" i="11"/>
  <c r="O351" i="8"/>
  <c r="D351" i="14"/>
  <c r="O343" i="8"/>
  <c r="D343" i="14"/>
  <c r="O226" i="8"/>
  <c r="D226" i="14"/>
  <c r="X38" i="14"/>
  <c r="Z38" i="14"/>
  <c r="V38" i="14"/>
  <c r="O41" i="8"/>
  <c r="D41" i="14"/>
  <c r="X6" i="14"/>
  <c r="V6" i="14"/>
  <c r="Z6" i="14"/>
  <c r="E14" i="14"/>
  <c r="P14" i="8"/>
  <c r="E105" i="14"/>
  <c r="P105" i="8"/>
  <c r="E25" i="11"/>
  <c r="E25" i="8" s="1"/>
  <c r="E25" i="10"/>
  <c r="X73" i="14"/>
  <c r="V73" i="14"/>
  <c r="Z73" i="14"/>
  <c r="E200" i="14"/>
  <c r="P200" i="8"/>
  <c r="D318" i="14"/>
  <c r="O318" i="8"/>
  <c r="D379" i="14"/>
  <c r="O379" i="8"/>
  <c r="D167" i="11"/>
  <c r="D167" i="10"/>
  <c r="D207" i="10"/>
  <c r="D207" i="11"/>
  <c r="N123" i="8"/>
  <c r="C123" i="14"/>
  <c r="Z297" i="14"/>
  <c r="X297" i="14"/>
  <c r="V297" i="14"/>
  <c r="Z246" i="14"/>
  <c r="X246" i="14"/>
  <c r="V246" i="14"/>
  <c r="D323" i="11"/>
  <c r="D323" i="10"/>
  <c r="O251" i="8"/>
  <c r="D251" i="14"/>
  <c r="D186" i="11"/>
  <c r="D186" i="10"/>
  <c r="E125" i="14"/>
  <c r="P125" i="8"/>
  <c r="G288" i="11"/>
  <c r="D288" i="8"/>
  <c r="N394" i="8"/>
  <c r="C394" i="14"/>
  <c r="N40" i="8"/>
  <c r="C40" i="14"/>
  <c r="D329" i="11"/>
  <c r="D329" i="10"/>
  <c r="V88" i="14"/>
  <c r="X88" i="14"/>
  <c r="Z88" i="14"/>
  <c r="D8" i="8"/>
  <c r="G8" i="11"/>
  <c r="P296" i="8"/>
  <c r="E296" i="14"/>
  <c r="D23" i="14"/>
  <c r="O23" i="8"/>
  <c r="O317" i="8"/>
  <c r="D317" i="14"/>
  <c r="D172" i="14"/>
  <c r="O172" i="8"/>
  <c r="V102" i="14"/>
  <c r="Z102" i="14"/>
  <c r="X102" i="14"/>
  <c r="C319" i="14"/>
  <c r="N319" i="8"/>
  <c r="C261" i="14"/>
  <c r="N261" i="8"/>
  <c r="P209" i="8"/>
  <c r="E209" i="14"/>
  <c r="N385" i="8"/>
  <c r="C385" i="14"/>
  <c r="O241" i="8"/>
  <c r="D241" i="14"/>
  <c r="N126" i="8"/>
  <c r="C126" i="14"/>
  <c r="E227" i="14"/>
  <c r="P227" i="8"/>
  <c r="X286" i="14"/>
  <c r="V286" i="14"/>
  <c r="Z286" i="14"/>
  <c r="V173" i="14"/>
  <c r="X173" i="14"/>
  <c r="Z173" i="14"/>
  <c r="O353" i="8"/>
  <c r="D353" i="14"/>
  <c r="N57" i="8"/>
  <c r="C57" i="14"/>
  <c r="N171" i="8"/>
  <c r="C171" i="14"/>
  <c r="C311" i="14"/>
  <c r="N311" i="8"/>
  <c r="N112" i="8"/>
  <c r="C112" i="14"/>
  <c r="Z288" i="14"/>
  <c r="V288" i="14"/>
  <c r="X288" i="14"/>
  <c r="O248" i="8"/>
  <c r="D248" i="14"/>
  <c r="O257" i="8"/>
  <c r="D257" i="14"/>
  <c r="D314" i="11"/>
  <c r="D314" i="10"/>
  <c r="C210" i="14"/>
  <c r="N210" i="8"/>
  <c r="D133" i="10"/>
  <c r="D133" i="11"/>
  <c r="O365" i="8"/>
  <c r="D365" i="14"/>
  <c r="Z217" i="14"/>
  <c r="V217" i="14"/>
  <c r="X217" i="14"/>
  <c r="N266" i="8"/>
  <c r="C266" i="14"/>
  <c r="G74" i="11"/>
  <c r="D74" i="8"/>
  <c r="E335" i="11"/>
  <c r="E335" i="8" s="1"/>
  <c r="E335" i="10"/>
  <c r="D198" i="14"/>
  <c r="O198" i="8"/>
  <c r="N43" i="8"/>
  <c r="C43" i="14"/>
  <c r="D52" i="10"/>
  <c r="D52" i="11"/>
  <c r="E146" i="14"/>
  <c r="P146" i="8"/>
  <c r="O333" i="8"/>
  <c r="D333" i="14"/>
  <c r="X257" i="14"/>
  <c r="V257" i="14"/>
  <c r="Z257" i="14"/>
  <c r="X128" i="14"/>
  <c r="V128" i="14"/>
  <c r="Z128" i="14"/>
  <c r="V134" i="14"/>
  <c r="Z134" i="14"/>
  <c r="X134" i="14"/>
  <c r="P306" i="8"/>
  <c r="E306" i="14"/>
  <c r="E208" i="14"/>
  <c r="P208" i="8"/>
  <c r="D387" i="11"/>
  <c r="D387" i="10"/>
  <c r="D342" i="14"/>
  <c r="O342" i="8"/>
  <c r="V285" i="14"/>
  <c r="Z285" i="14"/>
  <c r="X285" i="14"/>
  <c r="P332" i="8"/>
  <c r="E332" i="14"/>
  <c r="O19" i="8"/>
  <c r="D19" i="14"/>
  <c r="Z324" i="14"/>
  <c r="X324" i="14"/>
  <c r="V324" i="14"/>
  <c r="D152" i="14"/>
  <c r="O152" i="8"/>
  <c r="O326" i="8"/>
  <c r="D326" i="14"/>
  <c r="C323" i="14"/>
  <c r="N323" i="8"/>
  <c r="D237" i="14"/>
  <c r="O237" i="8"/>
  <c r="C128" i="14"/>
  <c r="N128" i="8"/>
  <c r="D211" i="11"/>
  <c r="D211" i="10"/>
  <c r="V222" i="14"/>
  <c r="X222" i="14"/>
  <c r="Z222" i="14"/>
  <c r="E141" i="14"/>
  <c r="P141" i="8"/>
  <c r="E190" i="10"/>
  <c r="E190" i="11"/>
  <c r="E190" i="8" s="1"/>
  <c r="E116" i="14"/>
  <c r="P116" i="8"/>
  <c r="P279" i="8"/>
  <c r="E279" i="14"/>
  <c r="D180" i="14"/>
  <c r="O180" i="8"/>
  <c r="P136" i="8"/>
  <c r="E136" i="14"/>
  <c r="Z29" i="14"/>
  <c r="V29" i="14"/>
  <c r="X29" i="14"/>
  <c r="D90" i="14"/>
  <c r="O90" i="8"/>
  <c r="G208" i="11"/>
  <c r="D208" i="8"/>
  <c r="G240" i="11"/>
  <c r="D240" i="8"/>
  <c r="O245" i="8"/>
  <c r="D245" i="14"/>
  <c r="D120" i="11"/>
  <c r="D120" i="10"/>
  <c r="D15" i="10"/>
  <c r="D15" i="11"/>
  <c r="N310" i="8"/>
  <c r="C310" i="14"/>
  <c r="Z273" i="14"/>
  <c r="X273" i="14"/>
  <c r="V273" i="14"/>
  <c r="P74" i="8"/>
  <c r="E74" i="14"/>
  <c r="E293" i="14"/>
  <c r="P293" i="8"/>
  <c r="Z36" i="14"/>
  <c r="V36" i="14"/>
  <c r="X36" i="14"/>
  <c r="D24" i="10"/>
  <c r="D24" i="11"/>
  <c r="N31" i="8"/>
  <c r="C31" i="14"/>
  <c r="D334" i="11"/>
  <c r="D334" i="10"/>
  <c r="D363" i="14"/>
  <c r="O363" i="8"/>
  <c r="E214" i="14"/>
  <c r="P214" i="8"/>
  <c r="X362" i="14"/>
  <c r="Z362" i="14"/>
  <c r="V362" i="14"/>
  <c r="X86" i="14"/>
  <c r="V86" i="14"/>
  <c r="Z86" i="14"/>
  <c r="O347" i="8"/>
  <c r="D347" i="14"/>
  <c r="O292" i="8"/>
  <c r="D292" i="14"/>
  <c r="O262" i="8"/>
  <c r="D262" i="14"/>
  <c r="N130" i="8"/>
  <c r="C130" i="14"/>
  <c r="D42" i="11"/>
  <c r="D42" i="10"/>
  <c r="D215" i="11"/>
  <c r="D215" i="10"/>
  <c r="D170" i="10"/>
  <c r="D170" i="11"/>
  <c r="C255" i="14"/>
  <c r="N255" i="8"/>
  <c r="D153" i="10"/>
  <c r="D153" i="11"/>
  <c r="X322" i="14"/>
  <c r="Z322" i="14"/>
  <c r="V322" i="14"/>
  <c r="E13" i="11"/>
  <c r="E13" i="8" s="1"/>
  <c r="E13" i="10"/>
  <c r="V317" i="14"/>
  <c r="Z317" i="14"/>
  <c r="X317" i="14"/>
  <c r="C332" i="14"/>
  <c r="N332" i="8"/>
  <c r="Z354" i="14"/>
  <c r="V354" i="14"/>
  <c r="X354" i="14"/>
  <c r="V194" i="14"/>
  <c r="Z194" i="14"/>
  <c r="X194" i="14"/>
  <c r="E4" i="11"/>
  <c r="E4" i="8" s="1"/>
  <c r="E4" i="10"/>
  <c r="Z340" i="14"/>
  <c r="X340" i="14"/>
  <c r="V340" i="14"/>
  <c r="O259" i="8"/>
  <c r="D259" i="14"/>
  <c r="D243" i="8"/>
  <c r="G243" i="11"/>
  <c r="D308" i="14"/>
  <c r="O308" i="8"/>
  <c r="D261" i="14"/>
  <c r="O261" i="8"/>
  <c r="D279" i="11"/>
  <c r="D279" i="10"/>
  <c r="D306" i="11"/>
  <c r="D306" i="10"/>
  <c r="E92" i="14"/>
  <c r="P92" i="8"/>
  <c r="Z48" i="14"/>
  <c r="V48" i="14"/>
  <c r="X48" i="14"/>
  <c r="E64" i="14"/>
  <c r="P64" i="8"/>
  <c r="C223" i="14"/>
  <c r="N223" i="8"/>
  <c r="Z9" i="14"/>
  <c r="V9" i="14"/>
  <c r="X9" i="14"/>
  <c r="X357" i="14"/>
  <c r="V357" i="14"/>
  <c r="Z357" i="14"/>
  <c r="V174" i="14"/>
  <c r="Z174" i="14"/>
  <c r="X174" i="14"/>
  <c r="E268" i="14"/>
  <c r="P268" i="8"/>
  <c r="P278" i="8"/>
  <c r="E278" i="14"/>
  <c r="E266" i="14"/>
  <c r="P266" i="8"/>
  <c r="E255" i="10"/>
  <c r="E255" i="11"/>
  <c r="E255" i="8" s="1"/>
  <c r="C243" i="14"/>
  <c r="N243" i="8"/>
  <c r="P352" i="8"/>
  <c r="E352" i="14"/>
  <c r="P157" i="8"/>
  <c r="E157" i="14"/>
  <c r="V5" i="14"/>
  <c r="X5" i="14"/>
  <c r="Z5" i="14"/>
  <c r="E60" i="14"/>
  <c r="P60" i="8"/>
  <c r="Z154" i="14"/>
  <c r="X154" i="14"/>
  <c r="V154" i="14"/>
  <c r="D57" i="14"/>
  <c r="O57" i="8"/>
  <c r="V224" i="14"/>
  <c r="X224" i="14"/>
  <c r="Z224" i="14"/>
  <c r="O253" i="8"/>
  <c r="D253" i="14"/>
  <c r="Z301" i="14"/>
  <c r="X301" i="14"/>
  <c r="V301" i="14"/>
  <c r="O244" i="8"/>
  <c r="D244" i="14"/>
  <c r="D193" i="14"/>
  <c r="O193" i="8"/>
  <c r="D254" i="14"/>
  <c r="O254" i="8"/>
  <c r="D187" i="14"/>
  <c r="O187" i="8"/>
  <c r="D95" i="10"/>
  <c r="D95" i="11"/>
  <c r="D271" i="10"/>
  <c r="D271" i="11"/>
  <c r="D185" i="11"/>
  <c r="D185" i="10"/>
  <c r="D236" i="11"/>
  <c r="D236" i="10"/>
  <c r="C153" i="14"/>
  <c r="N153" i="8"/>
  <c r="C249" i="14"/>
  <c r="N249" i="8"/>
  <c r="V189" i="14"/>
  <c r="Z189" i="14"/>
  <c r="X189" i="14"/>
  <c r="P93" i="8"/>
  <c r="E93" i="14"/>
  <c r="D310" i="14"/>
  <c r="O310" i="8"/>
  <c r="D83" i="14"/>
  <c r="O83" i="8"/>
  <c r="O315" i="8"/>
  <c r="D315" i="14"/>
  <c r="O142" i="8"/>
  <c r="D142" i="14"/>
  <c r="D232" i="11"/>
  <c r="D232" i="10"/>
  <c r="C375" i="14"/>
  <c r="N375" i="8"/>
  <c r="D45" i="10"/>
  <c r="D45" i="11"/>
  <c r="D348" i="8"/>
  <c r="G348" i="11"/>
  <c r="D316" i="11"/>
  <c r="D316" i="10"/>
  <c r="Z149" i="14"/>
  <c r="V149" i="14"/>
  <c r="X149" i="14"/>
  <c r="D219" i="14"/>
  <c r="O219" i="8"/>
  <c r="O4" i="8"/>
  <c r="D4" i="14"/>
  <c r="D204" i="11"/>
  <c r="D204" i="10"/>
  <c r="C168" i="14"/>
  <c r="N168" i="8"/>
  <c r="E331" i="14"/>
  <c r="P331" i="8"/>
  <c r="O356" i="8"/>
  <c r="D356" i="14"/>
  <c r="N145" i="8"/>
  <c r="C145" i="14"/>
  <c r="C316" i="14"/>
  <c r="N316" i="8"/>
  <c r="D217" i="11"/>
  <c r="D217" i="10"/>
  <c r="D11" i="11"/>
  <c r="D11" i="10"/>
  <c r="E81" i="14"/>
  <c r="P81" i="8"/>
  <c r="E37" i="14"/>
  <c r="P37" i="8"/>
  <c r="X80" i="14"/>
  <c r="V80" i="14"/>
  <c r="Z80" i="14"/>
  <c r="Z305" i="14"/>
  <c r="X305" i="14"/>
  <c r="V305" i="14"/>
  <c r="E144" i="14"/>
  <c r="P144" i="8"/>
  <c r="X302" i="14"/>
  <c r="V302" i="14"/>
  <c r="Z302" i="14"/>
  <c r="G268" i="11"/>
  <c r="D268" i="8"/>
  <c r="D349" i="14"/>
  <c r="O349" i="8"/>
  <c r="O252" i="8"/>
  <c r="D252" i="14"/>
  <c r="D31" i="10"/>
  <c r="D31" i="11"/>
  <c r="D250" i="11"/>
  <c r="D250" i="10"/>
  <c r="C240" i="14"/>
  <c r="N240" i="8"/>
  <c r="N108" i="8"/>
  <c r="C108" i="14"/>
  <c r="P210" i="8"/>
  <c r="E210" i="14"/>
  <c r="V53" i="14"/>
  <c r="Z53" i="14"/>
  <c r="X53" i="14"/>
  <c r="P8" i="8"/>
  <c r="E8" i="14"/>
  <c r="P56" i="8"/>
  <c r="E56" i="14"/>
  <c r="C315" i="14"/>
  <c r="N315" i="8"/>
  <c r="D178" i="10"/>
  <c r="D178" i="11"/>
  <c r="G58" i="11"/>
  <c r="D58" i="8"/>
  <c r="E254" i="10"/>
  <c r="E254" i="11"/>
  <c r="E254" i="8" s="1"/>
  <c r="P237" i="8"/>
  <c r="E237" i="14"/>
  <c r="X333" i="14"/>
  <c r="V333" i="14"/>
  <c r="Z333" i="14"/>
  <c r="E353" i="14"/>
  <c r="P353" i="8"/>
  <c r="X320" i="14"/>
  <c r="V320" i="14"/>
  <c r="Z320" i="14"/>
  <c r="C312" i="14"/>
  <c r="N312" i="8"/>
  <c r="X33" i="14"/>
  <c r="V33" i="14"/>
  <c r="Z33" i="14"/>
  <c r="D281" i="8"/>
  <c r="G281" i="11"/>
  <c r="N204" i="8"/>
  <c r="C204" i="14"/>
  <c r="D159" i="10"/>
  <c r="D159" i="11"/>
  <c r="D25" i="10"/>
  <c r="D25" i="11"/>
  <c r="C111" i="14"/>
  <c r="N111" i="8"/>
  <c r="X361" i="14"/>
  <c r="Z361" i="14"/>
  <c r="V361" i="14"/>
  <c r="C11" i="14"/>
  <c r="N11" i="8"/>
  <c r="X177" i="14"/>
  <c r="V177" i="14"/>
  <c r="Z177" i="14"/>
  <c r="D230" i="14"/>
  <c r="O230" i="8"/>
  <c r="D158" i="10"/>
  <c r="D158" i="11"/>
  <c r="D341" i="11"/>
  <c r="D341" i="10"/>
  <c r="C298" i="14"/>
  <c r="N298" i="8"/>
  <c r="G265" i="11"/>
  <c r="D265" i="8"/>
  <c r="X196" i="14"/>
  <c r="Z196" i="14"/>
  <c r="V196" i="14"/>
  <c r="N28" i="8"/>
  <c r="C28" i="14"/>
  <c r="P389" i="8"/>
  <c r="E389" i="14"/>
  <c r="P42" i="8"/>
  <c r="E42" i="14"/>
  <c r="V201" i="14"/>
  <c r="Z201" i="14"/>
  <c r="X201" i="14"/>
  <c r="V280" i="14"/>
  <c r="Z280" i="14"/>
  <c r="X280" i="14"/>
  <c r="Z202" i="14"/>
  <c r="X202" i="14"/>
  <c r="V202" i="14"/>
  <c r="D307" i="8"/>
  <c r="G307" i="11"/>
  <c r="N361" i="8"/>
  <c r="C361" i="14"/>
  <c r="P337" i="8"/>
  <c r="E337" i="14"/>
  <c r="D313" i="14"/>
  <c r="O313" i="8"/>
  <c r="X66" i="14"/>
  <c r="V66" i="14"/>
  <c r="Z66" i="14"/>
  <c r="D141" i="14"/>
  <c r="O141" i="8"/>
  <c r="D267" i="14"/>
  <c r="O267" i="8"/>
  <c r="C270" i="14"/>
  <c r="N270" i="8"/>
  <c r="D390" i="10"/>
  <c r="D390" i="11"/>
  <c r="E184" i="14"/>
  <c r="P184" i="8"/>
  <c r="E356" i="14"/>
  <c r="P356" i="8"/>
  <c r="P233" i="8"/>
  <c r="E233" i="14"/>
  <c r="O355" i="8"/>
  <c r="D355" i="14"/>
  <c r="E252" i="14"/>
  <c r="P252" i="8"/>
  <c r="E148" i="14"/>
  <c r="P148" i="8"/>
  <c r="V108" i="14"/>
  <c r="D283" i="14"/>
  <c r="O283" i="8"/>
  <c r="N380" i="8"/>
  <c r="C380" i="14"/>
  <c r="D260" i="14"/>
  <c r="O260" i="8"/>
  <c r="D20" i="10"/>
  <c r="D20" i="11"/>
  <c r="D296" i="11"/>
  <c r="D296" i="10"/>
  <c r="N330" i="8"/>
  <c r="C330" i="14"/>
  <c r="D126" i="10"/>
  <c r="D126" i="11"/>
  <c r="X345" i="14"/>
  <c r="V345" i="14"/>
  <c r="Z345" i="14"/>
  <c r="X269" i="14"/>
  <c r="V269" i="14"/>
  <c r="Z269" i="14"/>
  <c r="E198" i="14"/>
  <c r="P198" i="8"/>
  <c r="P186" i="8"/>
  <c r="E186" i="14"/>
  <c r="D28" i="14"/>
  <c r="O28" i="8"/>
  <c r="O275" i="8"/>
  <c r="D275" i="14"/>
  <c r="P99" i="8"/>
  <c r="E99" i="14"/>
  <c r="P228" i="8"/>
  <c r="E228" i="14"/>
  <c r="O358" i="8"/>
  <c r="D358" i="14"/>
  <c r="D249" i="8"/>
  <c r="G249" i="11"/>
  <c r="D136" i="14"/>
  <c r="O136" i="8"/>
  <c r="C327" i="14"/>
  <c r="N327" i="8"/>
  <c r="D14" i="11"/>
  <c r="D14" i="10"/>
  <c r="D121" i="10"/>
  <c r="D121" i="11"/>
  <c r="Z76" i="14"/>
  <c r="V76" i="14"/>
  <c r="X76" i="14"/>
  <c r="O269" i="8"/>
  <c r="D269" i="14"/>
  <c r="D212" i="14"/>
  <c r="O212" i="8"/>
  <c r="D112" i="10"/>
  <c r="D112" i="11"/>
  <c r="D179" i="11"/>
  <c r="D179" i="10"/>
  <c r="Z358" i="14"/>
  <c r="X358" i="14"/>
  <c r="V358" i="14"/>
  <c r="D225" i="14"/>
  <c r="O225" i="8"/>
  <c r="X185" i="14"/>
  <c r="V185" i="14"/>
  <c r="Z185" i="14"/>
  <c r="V130" i="14"/>
  <c r="X130" i="14"/>
  <c r="Z130" i="14"/>
  <c r="P298" i="8"/>
  <c r="E298" i="14"/>
  <c r="P258" i="8"/>
  <c r="E258" i="14"/>
  <c r="E203" i="14"/>
  <c r="P203" i="8"/>
  <c r="C96" i="14"/>
  <c r="N96" i="8"/>
  <c r="D373" i="8"/>
  <c r="G373" i="11"/>
  <c r="P94" i="8"/>
  <c r="E94" i="14"/>
  <c r="D381" i="8"/>
  <c r="G381" i="11"/>
  <c r="D335" i="11"/>
  <c r="D335" i="10"/>
  <c r="G346" i="11"/>
  <c r="D346" i="8"/>
  <c r="C246" i="14"/>
  <c r="N246" i="8"/>
  <c r="Z329" i="14"/>
  <c r="X329" i="14"/>
  <c r="V329" i="14"/>
  <c r="O321" i="8"/>
  <c r="D321" i="14"/>
  <c r="D324" i="14"/>
  <c r="O324" i="8"/>
  <c r="C32" i="14"/>
  <c r="N32" i="8"/>
  <c r="C143" i="14"/>
  <c r="N143" i="8"/>
  <c r="D21" i="10"/>
  <c r="D21" i="11"/>
  <c r="D337" i="14"/>
  <c r="O337" i="8"/>
  <c r="X290" i="14"/>
  <c r="Z290" i="14"/>
  <c r="V290" i="14"/>
  <c r="X160" i="14"/>
  <c r="Z160" i="14"/>
  <c r="V160" i="14"/>
  <c r="P119" i="8"/>
  <c r="E119" i="14"/>
  <c r="P169" i="8"/>
  <c r="E169" i="14"/>
  <c r="P120" i="8"/>
  <c r="E120" i="14"/>
  <c r="D361" i="11"/>
  <c r="D361" i="10"/>
  <c r="P261" i="8"/>
  <c r="E261" i="14"/>
  <c r="E220" i="14"/>
  <c r="P220" i="8"/>
  <c r="P182" i="8"/>
  <c r="E182" i="14"/>
  <c r="Z250" i="14"/>
  <c r="X250" i="14"/>
  <c r="V250" i="14"/>
  <c r="E78" i="14"/>
  <c r="P78" i="8"/>
  <c r="C34" i="14"/>
  <c r="N34" i="8"/>
  <c r="C305" i="14"/>
  <c r="N305" i="8"/>
  <c r="O340" i="8"/>
  <c r="D340" i="14"/>
  <c r="E239" i="10"/>
  <c r="E239" i="11"/>
  <c r="E239" i="8" s="1"/>
  <c r="E20" i="14"/>
  <c r="P20" i="8"/>
  <c r="O255" i="8"/>
  <c r="D255" i="14"/>
  <c r="E272" i="10"/>
  <c r="E272" i="11"/>
  <c r="E272" i="8" s="1"/>
  <c r="X21" i="14"/>
  <c r="V21" i="14"/>
  <c r="Z21" i="14"/>
  <c r="P96" i="8"/>
  <c r="E96" i="14"/>
  <c r="P101" i="8"/>
  <c r="E101" i="14"/>
  <c r="O331" i="8"/>
  <c r="D331" i="14"/>
  <c r="D171" i="11"/>
  <c r="D171" i="10"/>
  <c r="D197" i="11"/>
  <c r="D197" i="10"/>
  <c r="D222" i="11"/>
  <c r="D222" i="10"/>
  <c r="D104" i="11"/>
  <c r="D104" i="10"/>
  <c r="X16" i="14"/>
  <c r="V16" i="14"/>
  <c r="Z16" i="14"/>
  <c r="D394" i="10"/>
  <c r="D394" i="11"/>
  <c r="V205" i="14"/>
  <c r="Z205" i="14"/>
  <c r="X205" i="14"/>
  <c r="C177" i="14"/>
  <c r="N177" i="8"/>
  <c r="E274" i="10"/>
  <c r="E274" i="11"/>
  <c r="E274" i="8" s="1"/>
  <c r="C114" i="14"/>
  <c r="N114" i="8"/>
  <c r="D205" i="14"/>
  <c r="O205" i="8"/>
  <c r="D289" i="14"/>
  <c r="O289" i="8"/>
  <c r="D36" i="11"/>
  <c r="D36" i="10"/>
  <c r="D224" i="10"/>
  <c r="D224" i="11"/>
  <c r="C258" i="14"/>
  <c r="N258" i="8"/>
  <c r="E256" i="10"/>
  <c r="E256" i="11"/>
  <c r="E256" i="8" s="1"/>
  <c r="P68" i="8"/>
  <c r="E68" i="14"/>
  <c r="E27" i="14"/>
  <c r="P27" i="8"/>
  <c r="E310" i="14"/>
  <c r="P310" i="8"/>
  <c r="E188" i="14"/>
  <c r="P188" i="8"/>
  <c r="Z262" i="14"/>
  <c r="V262" i="14"/>
  <c r="X262" i="14"/>
  <c r="E63" i="14"/>
  <c r="P63" i="8"/>
  <c r="X238" i="14"/>
  <c r="V238" i="14"/>
  <c r="Z238" i="14"/>
  <c r="C278" i="14"/>
  <c r="N278" i="8"/>
  <c r="D56" i="10"/>
  <c r="D56" i="11"/>
  <c r="D229" i="11"/>
  <c r="D229" i="10"/>
  <c r="C147" i="14"/>
  <c r="N147" i="8"/>
  <c r="D122" i="11"/>
  <c r="D122" i="10"/>
  <c r="V138" i="14"/>
  <c r="Z138" i="14"/>
  <c r="X138" i="14"/>
  <c r="D345" i="14"/>
  <c r="O345" i="8"/>
  <c r="G48" i="11"/>
  <c r="D48" i="8"/>
  <c r="O300" i="8"/>
  <c r="D300" i="14"/>
  <c r="D66" i="10"/>
  <c r="D66" i="11"/>
  <c r="D190" i="11"/>
  <c r="D190" i="10"/>
  <c r="C133" i="14"/>
  <c r="N133" i="8"/>
  <c r="E469" i="10"/>
  <c r="E469" i="11"/>
  <c r="E469" i="8" s="1"/>
  <c r="O502" i="8"/>
  <c r="D502" i="14"/>
  <c r="D461" i="14"/>
  <c r="O461" i="8"/>
  <c r="E445" i="14"/>
  <c r="P445" i="8"/>
  <c r="V482" i="14"/>
  <c r="Z482" i="14"/>
  <c r="X482" i="14"/>
  <c r="G430" i="11"/>
  <c r="D430" i="8"/>
  <c r="N370" i="8"/>
  <c r="C370" i="14"/>
  <c r="C437" i="14"/>
  <c r="N437" i="8"/>
  <c r="E407" i="11"/>
  <c r="E407" i="8" s="1"/>
  <c r="E407" i="10"/>
  <c r="P373" i="8"/>
  <c r="E373" i="14"/>
  <c r="C469" i="14"/>
  <c r="N469" i="8"/>
  <c r="X402" i="14"/>
  <c r="V402" i="14"/>
  <c r="Z402" i="14"/>
  <c r="O416" i="8"/>
  <c r="D416" i="14"/>
  <c r="C398" i="14"/>
  <c r="N398" i="8"/>
  <c r="D473" i="11"/>
  <c r="D473" i="10"/>
  <c r="V470" i="14"/>
  <c r="Z470" i="14"/>
  <c r="X470" i="14"/>
  <c r="V466" i="14"/>
  <c r="Z466" i="14"/>
  <c r="X466" i="14"/>
  <c r="Z414" i="14"/>
  <c r="X414" i="14"/>
  <c r="V414" i="14"/>
  <c r="G378" i="11"/>
  <c r="D378" i="8"/>
  <c r="E376" i="14"/>
  <c r="P376" i="8"/>
  <c r="Z457" i="14"/>
  <c r="X457" i="14"/>
  <c r="V457" i="14"/>
  <c r="O459" i="8"/>
  <c r="D459" i="14"/>
  <c r="E499" i="11"/>
  <c r="E499" i="8" s="1"/>
  <c r="E499" i="10"/>
  <c r="O436" i="8"/>
  <c r="D436" i="14"/>
  <c r="O385" i="8"/>
  <c r="D385" i="14"/>
  <c r="Z486" i="14"/>
  <c r="V486" i="14"/>
  <c r="X486" i="14"/>
  <c r="D389" i="14"/>
  <c r="O389" i="8"/>
  <c r="E401" i="11"/>
  <c r="E401" i="8" s="1"/>
  <c r="E401" i="10"/>
  <c r="G370" i="11"/>
  <c r="D370" i="8"/>
  <c r="X384" i="14"/>
  <c r="Z384" i="14"/>
  <c r="V384" i="14"/>
  <c r="D409" i="11"/>
  <c r="D409" i="10"/>
  <c r="D367" i="10"/>
  <c r="D367" i="11"/>
  <c r="D446" i="11"/>
  <c r="D446" i="10"/>
  <c r="C458" i="14"/>
  <c r="N458" i="8"/>
  <c r="D467" i="14"/>
  <c r="O467" i="8"/>
  <c r="V420" i="14"/>
  <c r="Z420" i="14"/>
  <c r="X420" i="14"/>
  <c r="V424" i="14"/>
  <c r="Z424" i="14"/>
  <c r="X424" i="14"/>
  <c r="P393" i="8"/>
  <c r="E393" i="14"/>
  <c r="D491" i="14"/>
  <c r="O491" i="8"/>
  <c r="G443" i="11"/>
  <c r="D443" i="8"/>
  <c r="C466" i="14"/>
  <c r="N466" i="8"/>
  <c r="N391" i="8"/>
  <c r="C391" i="14"/>
  <c r="N463" i="8"/>
  <c r="C463" i="14"/>
  <c r="C477" i="14"/>
  <c r="N477" i="8"/>
  <c r="O384" i="8"/>
  <c r="D384" i="14"/>
  <c r="E496" i="11"/>
  <c r="E496" i="8" s="1"/>
  <c r="E496" i="10"/>
  <c r="V394" i="14"/>
  <c r="Z394" i="14"/>
  <c r="X394" i="14"/>
  <c r="X473" i="14"/>
  <c r="Z473" i="14"/>
  <c r="V473" i="14"/>
  <c r="P372" i="8"/>
  <c r="E372" i="14"/>
  <c r="G380" i="11"/>
  <c r="D380" i="8"/>
  <c r="D421" i="14"/>
  <c r="O421" i="8"/>
  <c r="X488" i="14"/>
  <c r="V488" i="14"/>
  <c r="Z488" i="14"/>
  <c r="P430" i="8"/>
  <c r="E430" i="14"/>
  <c r="Z392" i="14"/>
  <c r="X392" i="14"/>
  <c r="V392" i="14"/>
  <c r="G414" i="11"/>
  <c r="D414" i="8"/>
  <c r="O449" i="8"/>
  <c r="D449" i="14"/>
  <c r="P429" i="8"/>
  <c r="E429" i="14"/>
  <c r="X493" i="14"/>
  <c r="V493" i="14"/>
  <c r="Z493" i="14"/>
  <c r="V374" i="14"/>
  <c r="Z374" i="14"/>
  <c r="X374" i="14"/>
  <c r="E458" i="14"/>
  <c r="P458" i="8"/>
  <c r="O407" i="8"/>
  <c r="D407" i="14"/>
  <c r="P406" i="8"/>
  <c r="E406" i="14"/>
  <c r="E453" i="10"/>
  <c r="E453" i="11"/>
  <c r="E453" i="8" s="1"/>
  <c r="G424" i="11"/>
  <c r="D424" i="8"/>
  <c r="O456" i="8"/>
  <c r="D456" i="14"/>
  <c r="D417" i="11"/>
  <c r="D417" i="10"/>
  <c r="C405" i="14"/>
  <c r="N405" i="8"/>
  <c r="G470" i="11"/>
  <c r="D470" i="8"/>
  <c r="E425" i="11"/>
  <c r="E425" i="8" s="1"/>
  <c r="E425" i="10"/>
  <c r="E464" i="11"/>
  <c r="E464" i="8" s="1"/>
  <c r="E464" i="10"/>
  <c r="O452" i="8"/>
  <c r="D452" i="14"/>
  <c r="C404" i="14"/>
  <c r="N404" i="8"/>
  <c r="P421" i="8"/>
  <c r="E421" i="14"/>
  <c r="G483" i="11"/>
  <c r="D483" i="8"/>
  <c r="O411" i="8"/>
  <c r="D411" i="14"/>
  <c r="E468" i="14"/>
  <c r="P468" i="8"/>
  <c r="G435" i="11"/>
  <c r="D435" i="8"/>
  <c r="N451" i="8"/>
  <c r="C451" i="14"/>
  <c r="X436" i="14"/>
  <c r="V436" i="14"/>
  <c r="Z436" i="14"/>
  <c r="D429" i="14"/>
  <c r="O429" i="8"/>
  <c r="E371" i="11"/>
  <c r="E371" i="8" s="1"/>
  <c r="E371" i="10"/>
  <c r="D504" i="5"/>
  <c r="D364" i="9"/>
  <c r="P494" i="8"/>
  <c r="E494" i="14"/>
  <c r="V409" i="14"/>
  <c r="Z409" i="14"/>
  <c r="X409" i="14"/>
  <c r="E471" i="11"/>
  <c r="E471" i="8" s="1"/>
  <c r="E471" i="10"/>
  <c r="E435" i="11"/>
  <c r="E435" i="8" s="1"/>
  <c r="E435" i="10"/>
  <c r="C448" i="14"/>
  <c r="N448" i="8"/>
  <c r="P378" i="8"/>
  <c r="E378" i="14"/>
  <c r="Z416" i="14"/>
  <c r="X416" i="14"/>
  <c r="V416" i="14"/>
  <c r="D500" i="14"/>
  <c r="O500" i="8"/>
  <c r="N455" i="8"/>
  <c r="C455" i="14"/>
  <c r="D475" i="8"/>
  <c r="G475" i="11"/>
  <c r="G418" i="11"/>
  <c r="D418" i="8"/>
  <c r="O453" i="8"/>
  <c r="D453" i="14"/>
  <c r="O448" i="8"/>
  <c r="D448" i="14"/>
  <c r="G431" i="11"/>
  <c r="D431" i="8"/>
  <c r="V438" i="14"/>
  <c r="Z438" i="14"/>
  <c r="X438" i="14"/>
  <c r="D434" i="8"/>
  <c r="G434" i="11"/>
  <c r="V477" i="14"/>
  <c r="Z477" i="14"/>
  <c r="X477" i="14"/>
  <c r="O460" i="8"/>
  <c r="D460" i="14"/>
  <c r="E489" i="11"/>
  <c r="E489" i="8" s="1"/>
  <c r="E489" i="10"/>
  <c r="E467" i="11"/>
  <c r="E467" i="8" s="1"/>
  <c r="E467" i="10"/>
  <c r="E365" i="11"/>
  <c r="E365" i="8" s="1"/>
  <c r="E365" i="10"/>
  <c r="Z396" i="14"/>
  <c r="X396" i="14"/>
  <c r="V396" i="14"/>
  <c r="D402" i="8"/>
  <c r="G402" i="11"/>
  <c r="D438" i="11"/>
  <c r="D438" i="10"/>
  <c r="D463" i="10"/>
  <c r="D463" i="11"/>
  <c r="P484" i="8"/>
  <c r="E484" i="14"/>
  <c r="P442" i="8"/>
  <c r="E442" i="14"/>
  <c r="V501" i="14"/>
  <c r="Z501" i="14"/>
  <c r="X501" i="14"/>
  <c r="G479" i="11"/>
  <c r="D479" i="8"/>
  <c r="D471" i="14"/>
  <c r="O471" i="8"/>
  <c r="P386" i="8"/>
  <c r="E386" i="14"/>
  <c r="D469" i="14"/>
  <c r="O469" i="8"/>
  <c r="G423" i="11"/>
  <c r="D423" i="8"/>
  <c r="C430" i="14"/>
  <c r="N430" i="8"/>
  <c r="N387" i="8"/>
  <c r="C387" i="14"/>
  <c r="C468" i="14"/>
  <c r="N468" i="8"/>
  <c r="E364" i="8"/>
  <c r="G468" i="11"/>
  <c r="D468" i="8"/>
  <c r="E474" i="14"/>
  <c r="P474" i="8"/>
  <c r="V500" i="14"/>
  <c r="Z500" i="14"/>
  <c r="X500" i="14"/>
  <c r="V480" i="14"/>
  <c r="X480" i="14"/>
  <c r="Z480" i="14"/>
  <c r="E462" i="14"/>
  <c r="P462" i="8"/>
  <c r="Z368" i="14"/>
  <c r="V368" i="14"/>
  <c r="X368" i="14"/>
  <c r="G371" i="11"/>
  <c r="D371" i="8"/>
  <c r="C452" i="14"/>
  <c r="N452" i="8"/>
  <c r="P377" i="8"/>
  <c r="E377" i="14"/>
  <c r="Z450" i="14"/>
  <c r="X450" i="14"/>
  <c r="V450" i="14"/>
  <c r="D497" i="10"/>
  <c r="D497" i="11"/>
  <c r="E479" i="14"/>
  <c r="P479" i="8"/>
  <c r="O413" i="8"/>
  <c r="D413" i="14"/>
  <c r="D383" i="10"/>
  <c r="D383" i="11"/>
  <c r="P423" i="8"/>
  <c r="E423" i="14"/>
  <c r="O396" i="8"/>
  <c r="D396" i="14"/>
  <c r="C462" i="14"/>
  <c r="N462" i="8"/>
  <c r="C367" i="8"/>
  <c r="C504" i="11"/>
  <c r="E444" i="14"/>
  <c r="P444" i="8"/>
  <c r="V456" i="14"/>
  <c r="Z456" i="14"/>
  <c r="X456" i="14"/>
  <c r="D408" i="8"/>
  <c r="G408" i="11"/>
  <c r="O388" i="8"/>
  <c r="D388" i="14"/>
  <c r="D392" i="14"/>
  <c r="O392" i="8"/>
  <c r="P452" i="8"/>
  <c r="E452" i="14"/>
  <c r="P441" i="8"/>
  <c r="E441" i="14"/>
  <c r="X385" i="14"/>
  <c r="V385" i="14"/>
  <c r="Z385" i="14"/>
  <c r="E390" i="11"/>
  <c r="E390" i="8" s="1"/>
  <c r="E390" i="10"/>
  <c r="E400" i="11"/>
  <c r="E400" i="8" s="1"/>
  <c r="E400" i="10"/>
  <c r="E417" i="14"/>
  <c r="P417" i="8"/>
  <c r="X440" i="14"/>
  <c r="V440" i="14"/>
  <c r="Z440" i="14"/>
  <c r="V448" i="14"/>
  <c r="Z448" i="14"/>
  <c r="X448" i="14"/>
  <c r="D450" i="14"/>
  <c r="O450" i="8"/>
  <c r="D375" i="11"/>
  <c r="D375" i="10"/>
  <c r="D455" i="11"/>
  <c r="D455" i="10"/>
  <c r="D401" i="10"/>
  <c r="D401" i="11"/>
  <c r="N427" i="8"/>
  <c r="C427" i="14"/>
  <c r="N459" i="8"/>
  <c r="C459" i="14"/>
  <c r="O372" i="8"/>
  <c r="D372" i="14"/>
  <c r="O420" i="8"/>
  <c r="D420" i="14"/>
  <c r="P483" i="8"/>
  <c r="P410" i="8"/>
  <c r="E410" i="14"/>
  <c r="P428" i="8"/>
  <c r="E428" i="14"/>
  <c r="N373" i="8"/>
  <c r="C373" i="14"/>
  <c r="C465" i="14"/>
  <c r="N465" i="8"/>
  <c r="C470" i="14"/>
  <c r="N470" i="8"/>
  <c r="O444" i="8"/>
  <c r="D444" i="14"/>
  <c r="G478" i="11"/>
  <c r="D478" i="8"/>
  <c r="E451" i="14"/>
  <c r="P451" i="8"/>
  <c r="P380" i="8"/>
  <c r="E380" i="14"/>
  <c r="G482" i="11"/>
  <c r="D482" i="8"/>
  <c r="E465" i="11"/>
  <c r="E465" i="8" s="1"/>
  <c r="E465" i="10"/>
  <c r="D404" i="14"/>
  <c r="O404" i="8"/>
  <c r="C456" i="14"/>
  <c r="N456" i="8"/>
  <c r="C473" i="14"/>
  <c r="N473" i="8"/>
  <c r="X497" i="14"/>
  <c r="Z497" i="14"/>
  <c r="V497" i="14"/>
  <c r="E422" i="14"/>
  <c r="P422" i="8"/>
  <c r="E454" i="11"/>
  <c r="E454" i="8" s="1"/>
  <c r="E454" i="10"/>
  <c r="E432" i="11"/>
  <c r="E432" i="8" s="1"/>
  <c r="E432" i="10"/>
  <c r="E412" i="11"/>
  <c r="E412" i="8" s="1"/>
  <c r="E412" i="10"/>
  <c r="D391" i="11"/>
  <c r="D391" i="10"/>
  <c r="D428" i="14" l="1"/>
  <c r="Z370" i="14"/>
  <c r="X108" i="14"/>
  <c r="Z204" i="14"/>
  <c r="P415" i="8"/>
  <c r="O472" i="8"/>
  <c r="O386" i="8"/>
  <c r="O160" i="8"/>
  <c r="O72" i="8"/>
  <c r="P419" i="8"/>
  <c r="V370" i="14"/>
  <c r="D246" i="14"/>
  <c r="E395" i="10"/>
  <c r="O339" i="8"/>
  <c r="D117" i="14"/>
  <c r="V204" i="14"/>
  <c r="X236" i="14"/>
  <c r="O477" i="8"/>
  <c r="Z236" i="14"/>
  <c r="D38" i="8"/>
  <c r="D38" i="14" s="1"/>
  <c r="D442" i="14"/>
  <c r="D270" i="14"/>
  <c r="E259" i="14"/>
  <c r="X259" i="14" s="1"/>
  <c r="E175" i="11"/>
  <c r="E175" i="8" s="1"/>
  <c r="P175" i="8" s="1"/>
  <c r="E75" i="14"/>
  <c r="X75" i="14" s="1"/>
  <c r="X113" i="14"/>
  <c r="V113" i="14"/>
  <c r="Z113" i="14"/>
  <c r="E411" i="10"/>
  <c r="D202" i="14"/>
  <c r="E504" i="9"/>
  <c r="M504" i="5"/>
  <c r="P339" i="8"/>
  <c r="E339" i="14"/>
  <c r="E115" i="14"/>
  <c r="P115" i="8"/>
  <c r="P291" i="8"/>
  <c r="E291" i="14"/>
  <c r="X216" i="14"/>
  <c r="Z216" i="14"/>
  <c r="V216" i="14"/>
  <c r="E383" i="14"/>
  <c r="P383" i="8"/>
  <c r="P151" i="8"/>
  <c r="E151" i="14"/>
  <c r="P367" i="8"/>
  <c r="E367" i="14"/>
  <c r="E147" i="14"/>
  <c r="P147" i="8"/>
  <c r="E231" i="14"/>
  <c r="P231" i="8"/>
  <c r="P211" i="8"/>
  <c r="E211" i="14"/>
  <c r="E283" i="14"/>
  <c r="P283" i="8"/>
  <c r="E355" i="11"/>
  <c r="E355" i="8" s="1"/>
  <c r="E355" i="10"/>
  <c r="P199" i="8"/>
  <c r="E199" i="14"/>
  <c r="X308" i="14"/>
  <c r="V308" i="14"/>
  <c r="Z308" i="14"/>
  <c r="E163" i="14"/>
  <c r="P163" i="8"/>
  <c r="V12" i="14"/>
  <c r="X12" i="14"/>
  <c r="Z12" i="14"/>
  <c r="E455" i="14"/>
  <c r="P455" i="8"/>
  <c r="E179" i="10"/>
  <c r="E179" i="11"/>
  <c r="E179" i="8" s="1"/>
  <c r="P475" i="8"/>
  <c r="E475" i="14"/>
  <c r="E79" i="11"/>
  <c r="E79" i="8" s="1"/>
  <c r="E79" i="10"/>
  <c r="E427" i="14"/>
  <c r="P427" i="8"/>
  <c r="Z140" i="14"/>
  <c r="X140" i="14"/>
  <c r="V140" i="14"/>
  <c r="E343" i="14"/>
  <c r="P343" i="8"/>
  <c r="P379" i="8"/>
  <c r="E379" i="14"/>
  <c r="P447" i="8"/>
  <c r="E447" i="14"/>
  <c r="E287" i="14"/>
  <c r="P287" i="8"/>
  <c r="E459" i="14"/>
  <c r="P459" i="8"/>
  <c r="E139" i="14"/>
  <c r="P139" i="8"/>
  <c r="E67" i="14"/>
  <c r="P67" i="8"/>
  <c r="P295" i="8"/>
  <c r="E295" i="14"/>
  <c r="E307" i="11"/>
  <c r="E307" i="8" s="1"/>
  <c r="E307" i="10"/>
  <c r="E271" i="14"/>
  <c r="P271" i="8"/>
  <c r="E403" i="14"/>
  <c r="P403" i="8"/>
  <c r="E242" i="14"/>
  <c r="P242" i="8"/>
  <c r="E15" i="10"/>
  <c r="E15" i="11"/>
  <c r="E15" i="8" s="1"/>
  <c r="P359" i="8"/>
  <c r="E359" i="14"/>
  <c r="E39" i="14"/>
  <c r="P39" i="8"/>
  <c r="P143" i="8"/>
  <c r="E143" i="14"/>
  <c r="Z315" i="14"/>
  <c r="V315" i="14"/>
  <c r="X315" i="14"/>
  <c r="E91" i="14"/>
  <c r="P91" i="8"/>
  <c r="E439" i="11"/>
  <c r="E439" i="8" s="1"/>
  <c r="E439" i="10"/>
  <c r="E275" i="14"/>
  <c r="P275" i="8"/>
  <c r="P431" i="8"/>
  <c r="E431" i="14"/>
  <c r="E71" i="10"/>
  <c r="E71" i="11"/>
  <c r="E71" i="8" s="1"/>
  <c r="E51" i="11"/>
  <c r="E51" i="8" s="1"/>
  <c r="E51" i="10"/>
  <c r="E103" i="11"/>
  <c r="E103" i="8" s="1"/>
  <c r="E103" i="10"/>
  <c r="P123" i="8"/>
  <c r="E123" i="14"/>
  <c r="P299" i="8"/>
  <c r="E299" i="14"/>
  <c r="P327" i="8"/>
  <c r="E327" i="14"/>
  <c r="P375" i="8"/>
  <c r="E375" i="14"/>
  <c r="P19" i="8"/>
  <c r="E19" i="14"/>
  <c r="P503" i="8"/>
  <c r="E503" i="14"/>
  <c r="E247" i="14"/>
  <c r="P247" i="8"/>
  <c r="E111" i="14"/>
  <c r="P111" i="8"/>
  <c r="E363" i="14"/>
  <c r="P363" i="8"/>
  <c r="E183" i="11"/>
  <c r="E183" i="8" s="1"/>
  <c r="E183" i="10"/>
  <c r="E7" i="14"/>
  <c r="P7" i="8"/>
  <c r="P95" i="8"/>
  <c r="E95" i="14"/>
  <c r="E159" i="14"/>
  <c r="P159" i="8"/>
  <c r="P387" i="8"/>
  <c r="E387" i="14"/>
  <c r="P487" i="8"/>
  <c r="E487" i="14"/>
  <c r="E191" i="10"/>
  <c r="E191" i="11"/>
  <c r="E191" i="8" s="1"/>
  <c r="E347" i="14"/>
  <c r="P347" i="8"/>
  <c r="P215" i="8"/>
  <c r="E215" i="14"/>
  <c r="P43" i="8"/>
  <c r="E43" i="14"/>
  <c r="Z172" i="14"/>
  <c r="X172" i="14"/>
  <c r="V172" i="14"/>
  <c r="E223" i="10"/>
  <c r="E223" i="11"/>
  <c r="E223" i="8" s="1"/>
  <c r="P463" i="8"/>
  <c r="E463" i="14"/>
  <c r="E31" i="14"/>
  <c r="P31" i="8"/>
  <c r="P267" i="8"/>
  <c r="E267" i="14"/>
  <c r="E251" i="11"/>
  <c r="E251" i="8" s="1"/>
  <c r="E251" i="10"/>
  <c r="E391" i="14"/>
  <c r="P391" i="8"/>
  <c r="P83" i="8"/>
  <c r="E83" i="14"/>
  <c r="Z351" i="14"/>
  <c r="X351" i="14"/>
  <c r="V351" i="14"/>
  <c r="P219" i="8"/>
  <c r="E219" i="14"/>
  <c r="Z55" i="14"/>
  <c r="X55" i="14"/>
  <c r="V55" i="14"/>
  <c r="E127" i="14"/>
  <c r="P127" i="8"/>
  <c r="E195" i="14"/>
  <c r="P195" i="8"/>
  <c r="E11" i="14"/>
  <c r="P11" i="8"/>
  <c r="E135" i="14"/>
  <c r="P135" i="8"/>
  <c r="E323" i="14"/>
  <c r="Z323" i="14" s="1"/>
  <c r="E207" i="14"/>
  <c r="P207" i="8"/>
  <c r="P167" i="8"/>
  <c r="E167" i="14"/>
  <c r="P35" i="8"/>
  <c r="E35" i="14"/>
  <c r="E47" i="10"/>
  <c r="E47" i="11"/>
  <c r="E47" i="8" s="1"/>
  <c r="Z112" i="14"/>
  <c r="V112" i="14"/>
  <c r="X112" i="14"/>
  <c r="P399" i="8"/>
  <c r="E399" i="14"/>
  <c r="P171" i="8"/>
  <c r="E171" i="14"/>
  <c r="P131" i="8"/>
  <c r="E131" i="14"/>
  <c r="E243" i="14"/>
  <c r="P243" i="8"/>
  <c r="P443" i="8"/>
  <c r="E443" i="14"/>
  <c r="E155" i="14"/>
  <c r="P155" i="8"/>
  <c r="E491" i="14"/>
  <c r="P491" i="8"/>
  <c r="P263" i="8"/>
  <c r="E263" i="14"/>
  <c r="P311" i="8"/>
  <c r="E311" i="14"/>
  <c r="E235" i="14"/>
  <c r="P235" i="8"/>
  <c r="V24" i="14"/>
  <c r="Z24" i="14"/>
  <c r="X24" i="14"/>
  <c r="V366" i="14"/>
  <c r="Z366" i="14"/>
  <c r="X366" i="14"/>
  <c r="E319" i="10"/>
  <c r="E319" i="11"/>
  <c r="E319" i="8" s="1"/>
  <c r="Z303" i="14"/>
  <c r="X303" i="14"/>
  <c r="V303" i="14"/>
  <c r="Z62" i="14"/>
  <c r="V62" i="14"/>
  <c r="X62" i="14"/>
  <c r="E87" i="14"/>
  <c r="P87" i="8"/>
  <c r="E187" i="11"/>
  <c r="E187" i="8" s="1"/>
  <c r="E187" i="10"/>
  <c r="E107" i="14"/>
  <c r="P107" i="8"/>
  <c r="E495" i="11"/>
  <c r="E495" i="8" s="1"/>
  <c r="E495" i="10"/>
  <c r="O484" i="8"/>
  <c r="D484" i="14"/>
  <c r="D462" i="14"/>
  <c r="O462" i="8"/>
  <c r="D98" i="14"/>
  <c r="O98" i="8"/>
  <c r="G5" i="11"/>
  <c r="D5" i="8"/>
  <c r="D150" i="14"/>
  <c r="O150" i="8"/>
  <c r="O134" i="8"/>
  <c r="D134" i="14"/>
  <c r="O129" i="8"/>
  <c r="D129" i="14"/>
  <c r="O490" i="8"/>
  <c r="D490" i="14"/>
  <c r="D92" i="14"/>
  <c r="O92" i="8"/>
  <c r="O425" i="8"/>
  <c r="D425" i="14"/>
  <c r="D82" i="14"/>
  <c r="O82" i="8"/>
  <c r="D6" i="8"/>
  <c r="G6" i="11"/>
  <c r="O30" i="8"/>
  <c r="D30" i="14"/>
  <c r="D234" i="14"/>
  <c r="O234" i="8"/>
  <c r="D216" i="14"/>
  <c r="O216" i="8"/>
  <c r="O78" i="8"/>
  <c r="D78" i="14"/>
  <c r="O287" i="8"/>
  <c r="D287" i="14"/>
  <c r="D70" i="14"/>
  <c r="O70" i="8"/>
  <c r="O266" i="8"/>
  <c r="D266" i="14"/>
  <c r="O227" i="8"/>
  <c r="D227" i="14"/>
  <c r="D86" i="14"/>
  <c r="O86" i="8"/>
  <c r="O474" i="8"/>
  <c r="D474" i="14"/>
  <c r="D218" i="14"/>
  <c r="O218" i="8"/>
  <c r="D369" i="14"/>
  <c r="O369" i="8"/>
  <c r="D50" i="14"/>
  <c r="O50" i="8"/>
  <c r="D43" i="14"/>
  <c r="O43" i="8"/>
  <c r="D350" i="14"/>
  <c r="O350" i="8"/>
  <c r="O85" i="8"/>
  <c r="D85" i="14"/>
  <c r="O138" i="8"/>
  <c r="D138" i="14"/>
  <c r="D146" i="14"/>
  <c r="O146" i="8"/>
  <c r="O60" i="8"/>
  <c r="D60" i="14"/>
  <c r="D277" i="14"/>
  <c r="O277" i="8"/>
  <c r="D366" i="8"/>
  <c r="G366" i="11"/>
  <c r="D415" i="14"/>
  <c r="O415" i="8"/>
  <c r="O199" i="8"/>
  <c r="D199" i="14"/>
  <c r="D73" i="14"/>
  <c r="O73" i="8"/>
  <c r="D210" i="14"/>
  <c r="O210" i="8"/>
  <c r="D124" i="14"/>
  <c r="O124" i="8"/>
  <c r="D96" i="14"/>
  <c r="O96" i="8"/>
  <c r="D481" i="14"/>
  <c r="O481" i="8"/>
  <c r="O486" i="8"/>
  <c r="D486" i="14"/>
  <c r="O162" i="8"/>
  <c r="D162" i="14"/>
  <c r="D494" i="14"/>
  <c r="O494" i="8"/>
  <c r="O354" i="8"/>
  <c r="D354" i="14"/>
  <c r="D382" i="14"/>
  <c r="O382" i="8"/>
  <c r="D168" i="14"/>
  <c r="O168" i="8"/>
  <c r="O206" i="8"/>
  <c r="D206" i="14"/>
  <c r="O27" i="8"/>
  <c r="D27" i="14"/>
  <c r="O485" i="8"/>
  <c r="D485" i="14"/>
  <c r="O110" i="8"/>
  <c r="D110" i="14"/>
  <c r="D258" i="14"/>
  <c r="O258" i="8"/>
  <c r="O164" i="8"/>
  <c r="D164" i="14"/>
  <c r="D181" i="14"/>
  <c r="O181" i="8"/>
  <c r="O118" i="8"/>
  <c r="D118" i="14"/>
  <c r="O77" i="8"/>
  <c r="D77" i="14"/>
  <c r="O18" i="8"/>
  <c r="D18" i="14"/>
  <c r="O62" i="8"/>
  <c r="D62" i="14"/>
  <c r="D143" i="14"/>
  <c r="O143" i="8"/>
  <c r="D422" i="14"/>
  <c r="O422" i="8"/>
  <c r="O109" i="8"/>
  <c r="D109" i="14"/>
  <c r="G103" i="11"/>
  <c r="D103" i="8"/>
  <c r="D290" i="14"/>
  <c r="O290" i="8"/>
  <c r="D191" i="14"/>
  <c r="O191" i="8"/>
  <c r="D398" i="14"/>
  <c r="O398" i="8"/>
  <c r="D106" i="14"/>
  <c r="O106" i="8"/>
  <c r="D209" i="14"/>
  <c r="O209" i="8"/>
  <c r="D165" i="14"/>
  <c r="O165" i="8"/>
  <c r="O228" i="8"/>
  <c r="D228" i="14"/>
  <c r="O239" i="8"/>
  <c r="D239" i="14"/>
  <c r="O65" i="8"/>
  <c r="D65" i="14"/>
  <c r="D426" i="14"/>
  <c r="O426" i="8"/>
  <c r="D399" i="14"/>
  <c r="O399" i="8"/>
  <c r="O94" i="8"/>
  <c r="D94" i="14"/>
  <c r="D458" i="14"/>
  <c r="O458" i="8"/>
  <c r="D114" i="14"/>
  <c r="O114" i="8"/>
  <c r="O149" i="8"/>
  <c r="D149" i="14"/>
  <c r="O137" i="8"/>
  <c r="D137" i="14"/>
  <c r="D433" i="14"/>
  <c r="O433" i="8"/>
  <c r="O194" i="8"/>
  <c r="D194" i="14"/>
  <c r="D157" i="14"/>
  <c r="O157" i="8"/>
  <c r="O67" i="8"/>
  <c r="D67" i="14"/>
  <c r="O298" i="8"/>
  <c r="D298" i="14"/>
  <c r="D374" i="14"/>
  <c r="O374" i="8"/>
  <c r="O403" i="8"/>
  <c r="D403" i="14"/>
  <c r="D123" i="14"/>
  <c r="O123" i="8"/>
  <c r="D291" i="14"/>
  <c r="O291" i="8"/>
  <c r="D189" i="14"/>
  <c r="O189" i="8"/>
  <c r="O26" i="8"/>
  <c r="D26" i="14"/>
  <c r="O330" i="8"/>
  <c r="D330" i="14"/>
  <c r="D214" i="14"/>
  <c r="O214" i="8"/>
  <c r="O338" i="8"/>
  <c r="D338" i="14"/>
  <c r="D319" i="14"/>
  <c r="O319" i="8"/>
  <c r="D154" i="14"/>
  <c r="O154" i="8"/>
  <c r="O46" i="8"/>
  <c r="D46" i="14"/>
  <c r="O201" i="8"/>
  <c r="D201" i="14"/>
  <c r="D454" i="14"/>
  <c r="O454" i="8"/>
  <c r="D130" i="14"/>
  <c r="O130" i="8"/>
  <c r="O492" i="8"/>
  <c r="D492" i="14"/>
  <c r="O238" i="8"/>
  <c r="D238" i="14"/>
  <c r="O362" i="8"/>
  <c r="D362" i="14"/>
  <c r="D406" i="14"/>
  <c r="O406" i="8"/>
  <c r="D322" i="14"/>
  <c r="O322" i="8"/>
  <c r="O91" i="8"/>
  <c r="D91" i="14"/>
  <c r="G410" i="11"/>
  <c r="D410" i="8"/>
  <c r="D166" i="14"/>
  <c r="O166" i="8"/>
  <c r="O151" i="8"/>
  <c r="D151" i="14"/>
  <c r="D174" i="14"/>
  <c r="O174" i="8"/>
  <c r="G66" i="11"/>
  <c r="D66" i="8"/>
  <c r="G104" i="11"/>
  <c r="D104" i="8"/>
  <c r="G222" i="11"/>
  <c r="D222" i="8"/>
  <c r="Z298" i="14"/>
  <c r="V298" i="14"/>
  <c r="X298" i="14"/>
  <c r="G112" i="11"/>
  <c r="D112" i="8"/>
  <c r="X99" i="14"/>
  <c r="V99" i="14"/>
  <c r="Z99" i="14"/>
  <c r="D126" i="8"/>
  <c r="G126" i="11"/>
  <c r="G20" i="11"/>
  <c r="D20" i="8"/>
  <c r="G390" i="11"/>
  <c r="D390" i="8"/>
  <c r="O265" i="8"/>
  <c r="D265" i="14"/>
  <c r="G25" i="11"/>
  <c r="D25" i="8"/>
  <c r="D268" i="14"/>
  <c r="O268" i="8"/>
  <c r="V144" i="14"/>
  <c r="X144" i="14"/>
  <c r="Z144" i="14"/>
  <c r="V37" i="14"/>
  <c r="X37" i="14"/>
  <c r="Z37" i="14"/>
  <c r="G217" i="11"/>
  <c r="D217" i="8"/>
  <c r="V331" i="14"/>
  <c r="X331" i="14"/>
  <c r="Z331" i="14"/>
  <c r="D45" i="8"/>
  <c r="G45" i="11"/>
  <c r="X93" i="14"/>
  <c r="V93" i="14"/>
  <c r="Z93" i="14"/>
  <c r="V157" i="14"/>
  <c r="Z157" i="14"/>
  <c r="X157" i="14"/>
  <c r="D170" i="8"/>
  <c r="G170" i="11"/>
  <c r="G42" i="11"/>
  <c r="D42" i="8"/>
  <c r="D208" i="14"/>
  <c r="O208" i="8"/>
  <c r="V141" i="14"/>
  <c r="Z141" i="14"/>
  <c r="X141" i="14"/>
  <c r="X208" i="14"/>
  <c r="V208" i="14"/>
  <c r="Z208" i="14"/>
  <c r="P335" i="8"/>
  <c r="E335" i="14"/>
  <c r="X227" i="14"/>
  <c r="V227" i="14"/>
  <c r="Z227" i="14"/>
  <c r="D8" i="14"/>
  <c r="O8" i="8"/>
  <c r="X14" i="14"/>
  <c r="V14" i="14"/>
  <c r="Z14" i="14"/>
  <c r="V78" i="14"/>
  <c r="X78" i="14"/>
  <c r="Z78" i="14"/>
  <c r="D361" i="8"/>
  <c r="G361" i="11"/>
  <c r="G179" i="11"/>
  <c r="D179" i="8"/>
  <c r="G14" i="11"/>
  <c r="D14" i="8"/>
  <c r="V252" i="14"/>
  <c r="X252" i="14"/>
  <c r="Z252" i="14"/>
  <c r="Z353" i="14"/>
  <c r="V353" i="14"/>
  <c r="X353" i="14"/>
  <c r="X237" i="14"/>
  <c r="Z237" i="14"/>
  <c r="V237" i="14"/>
  <c r="O348" i="8"/>
  <c r="D348" i="14"/>
  <c r="G236" i="11"/>
  <c r="D236" i="8"/>
  <c r="D271" i="8"/>
  <c r="G271" i="11"/>
  <c r="G95" i="11"/>
  <c r="D95" i="8"/>
  <c r="V266" i="14"/>
  <c r="X266" i="14"/>
  <c r="Z266" i="14"/>
  <c r="X268" i="14"/>
  <c r="V268" i="14"/>
  <c r="Z268" i="14"/>
  <c r="D306" i="8"/>
  <c r="G306" i="11"/>
  <c r="P13" i="8"/>
  <c r="E13" i="14"/>
  <c r="G153" i="11"/>
  <c r="D153" i="8"/>
  <c r="X293" i="14"/>
  <c r="V293" i="14"/>
  <c r="Z293" i="14"/>
  <c r="X136" i="14"/>
  <c r="Z136" i="14"/>
  <c r="V136" i="14"/>
  <c r="V279" i="14"/>
  <c r="Z279" i="14"/>
  <c r="X279" i="14"/>
  <c r="P190" i="8"/>
  <c r="E190" i="14"/>
  <c r="D52" i="8"/>
  <c r="G52" i="11"/>
  <c r="Z209" i="14"/>
  <c r="V209" i="14"/>
  <c r="X209" i="14"/>
  <c r="G186" i="11"/>
  <c r="D186" i="8"/>
  <c r="G190" i="11"/>
  <c r="D190" i="8"/>
  <c r="V188" i="14"/>
  <c r="Z188" i="14"/>
  <c r="X188" i="14"/>
  <c r="V27" i="14"/>
  <c r="X27" i="14"/>
  <c r="Z27" i="14"/>
  <c r="G224" i="11"/>
  <c r="D224" i="8"/>
  <c r="D394" i="8"/>
  <c r="G394" i="11"/>
  <c r="G171" i="11"/>
  <c r="D171" i="8"/>
  <c r="E272" i="14"/>
  <c r="P272" i="8"/>
  <c r="X20" i="14"/>
  <c r="V20" i="14"/>
  <c r="Z20" i="14"/>
  <c r="P239" i="8"/>
  <c r="E239" i="14"/>
  <c r="V220" i="14"/>
  <c r="X220" i="14"/>
  <c r="Z220" i="14"/>
  <c r="G335" i="11"/>
  <c r="D335" i="8"/>
  <c r="Z94" i="14"/>
  <c r="V94" i="14"/>
  <c r="X94" i="14"/>
  <c r="Z258" i="14"/>
  <c r="X258" i="14"/>
  <c r="V258" i="14"/>
  <c r="D249" i="14"/>
  <c r="O249" i="8"/>
  <c r="V186" i="14"/>
  <c r="Z186" i="14"/>
  <c r="X186" i="14"/>
  <c r="V233" i="14"/>
  <c r="X233" i="14"/>
  <c r="Z233" i="14"/>
  <c r="X337" i="14"/>
  <c r="V337" i="14"/>
  <c r="Z337" i="14"/>
  <c r="D341" i="8"/>
  <c r="G341" i="11"/>
  <c r="G158" i="11"/>
  <c r="D158" i="8"/>
  <c r="E254" i="14"/>
  <c r="P254" i="8"/>
  <c r="O58" i="8"/>
  <c r="D58" i="14"/>
  <c r="V81" i="14"/>
  <c r="Z81" i="14"/>
  <c r="X81" i="14"/>
  <c r="G232" i="11"/>
  <c r="D232" i="8"/>
  <c r="G185" i="11"/>
  <c r="D185" i="8"/>
  <c r="V352" i="14"/>
  <c r="Z352" i="14"/>
  <c r="X352" i="14"/>
  <c r="E255" i="14"/>
  <c r="P255" i="8"/>
  <c r="G279" i="11"/>
  <c r="D279" i="8"/>
  <c r="E4" i="14"/>
  <c r="P4" i="8"/>
  <c r="G15" i="11"/>
  <c r="D15" i="8"/>
  <c r="G120" i="11"/>
  <c r="D120" i="8"/>
  <c r="O240" i="8"/>
  <c r="D240" i="14"/>
  <c r="V116" i="14"/>
  <c r="X116" i="14"/>
  <c r="Z116" i="14"/>
  <c r="G387" i="11"/>
  <c r="D387" i="8"/>
  <c r="Z146" i="14"/>
  <c r="X146" i="14"/>
  <c r="V146" i="14"/>
  <c r="D133" i="8"/>
  <c r="G133" i="11"/>
  <c r="D329" i="8"/>
  <c r="G329" i="11"/>
  <c r="O288" i="8"/>
  <c r="D288" i="14"/>
  <c r="D207" i="8"/>
  <c r="G207" i="11"/>
  <c r="G167" i="11"/>
  <c r="D167" i="8"/>
  <c r="V105" i="14"/>
  <c r="Z105" i="14"/>
  <c r="X105" i="14"/>
  <c r="D48" i="14"/>
  <c r="O48" i="8"/>
  <c r="X310" i="14"/>
  <c r="Z310" i="14"/>
  <c r="V310" i="14"/>
  <c r="P256" i="8"/>
  <c r="E256" i="14"/>
  <c r="G159" i="11"/>
  <c r="D159" i="8"/>
  <c r="X210" i="14"/>
  <c r="V210" i="14"/>
  <c r="Z210" i="14"/>
  <c r="G11" i="11"/>
  <c r="D11" i="8"/>
  <c r="V278" i="14"/>
  <c r="Z278" i="14"/>
  <c r="X278" i="14"/>
  <c r="V64" i="14"/>
  <c r="X64" i="14"/>
  <c r="Z64" i="14"/>
  <c r="G215" i="11"/>
  <c r="D215" i="8"/>
  <c r="Z214" i="14"/>
  <c r="V214" i="14"/>
  <c r="X214" i="14"/>
  <c r="G24" i="11"/>
  <c r="D24" i="8"/>
  <c r="V74" i="14"/>
  <c r="X74" i="14"/>
  <c r="Z74" i="14"/>
  <c r="P25" i="8"/>
  <c r="E25" i="14"/>
  <c r="G229" i="11"/>
  <c r="D229" i="8"/>
  <c r="G197" i="11"/>
  <c r="D197" i="8"/>
  <c r="X101" i="14"/>
  <c r="V101" i="14"/>
  <c r="Z101" i="14"/>
  <c r="X182" i="14"/>
  <c r="Z182" i="14"/>
  <c r="V182" i="14"/>
  <c r="V261" i="14"/>
  <c r="Z261" i="14"/>
  <c r="X261" i="14"/>
  <c r="V120" i="14"/>
  <c r="Z120" i="14"/>
  <c r="X120" i="14"/>
  <c r="V119" i="14"/>
  <c r="Z119" i="14"/>
  <c r="X119" i="14"/>
  <c r="O346" i="8"/>
  <c r="D346" i="14"/>
  <c r="D121" i="8"/>
  <c r="G121" i="11"/>
  <c r="G296" i="11"/>
  <c r="D296" i="8"/>
  <c r="Z184" i="14"/>
  <c r="X184" i="14"/>
  <c r="V184" i="14"/>
  <c r="O307" i="8"/>
  <c r="D307" i="14"/>
  <c r="V389" i="14"/>
  <c r="X389" i="14"/>
  <c r="Z389" i="14"/>
  <c r="V8" i="14"/>
  <c r="X8" i="14"/>
  <c r="Z8" i="14"/>
  <c r="G250" i="11"/>
  <c r="D250" i="8"/>
  <c r="G122" i="11"/>
  <c r="D122" i="8"/>
  <c r="G56" i="11"/>
  <c r="D56" i="8"/>
  <c r="V63" i="14"/>
  <c r="X63" i="14"/>
  <c r="Z63" i="14"/>
  <c r="V68" i="14"/>
  <c r="Z68" i="14"/>
  <c r="X68" i="14"/>
  <c r="G36" i="11"/>
  <c r="D36" i="8"/>
  <c r="P274" i="8"/>
  <c r="E274" i="14"/>
  <c r="V96" i="14"/>
  <c r="Z96" i="14"/>
  <c r="X96" i="14"/>
  <c r="X169" i="14"/>
  <c r="V169" i="14"/>
  <c r="Z169" i="14"/>
  <c r="G21" i="11"/>
  <c r="D21" i="8"/>
  <c r="D381" i="14"/>
  <c r="O381" i="8"/>
  <c r="O373" i="8"/>
  <c r="D373" i="14"/>
  <c r="V203" i="14"/>
  <c r="Z203" i="14"/>
  <c r="X203" i="14"/>
  <c r="V228" i="14"/>
  <c r="Z228" i="14"/>
  <c r="X228" i="14"/>
  <c r="X198" i="14"/>
  <c r="Z198" i="14"/>
  <c r="V198" i="14"/>
  <c r="Z148" i="14"/>
  <c r="X148" i="14"/>
  <c r="V148" i="14"/>
  <c r="Z356" i="14"/>
  <c r="V356" i="14"/>
  <c r="X356" i="14"/>
  <c r="X42" i="14"/>
  <c r="V42" i="14"/>
  <c r="Z42" i="14"/>
  <c r="O281" i="8"/>
  <c r="D281" i="14"/>
  <c r="D178" i="8"/>
  <c r="G178" i="11"/>
  <c r="V56" i="14"/>
  <c r="X56" i="14"/>
  <c r="Z56" i="14"/>
  <c r="G31" i="11"/>
  <c r="D31" i="8"/>
  <c r="G204" i="11"/>
  <c r="D204" i="8"/>
  <c r="D316" i="8"/>
  <c r="G316" i="11"/>
  <c r="Z60" i="14"/>
  <c r="V60" i="14"/>
  <c r="X60" i="14"/>
  <c r="V92" i="14"/>
  <c r="X92" i="14"/>
  <c r="Z92" i="14"/>
  <c r="D243" i="14"/>
  <c r="O243" i="8"/>
  <c r="D334" i="8"/>
  <c r="G334" i="11"/>
  <c r="G211" i="11"/>
  <c r="D211" i="8"/>
  <c r="X332" i="14"/>
  <c r="Z332" i="14"/>
  <c r="V332" i="14"/>
  <c r="X306" i="14"/>
  <c r="V306" i="14"/>
  <c r="Z306" i="14"/>
  <c r="O74" i="8"/>
  <c r="D74" i="14"/>
  <c r="G314" i="11"/>
  <c r="D314" i="8"/>
  <c r="X296" i="14"/>
  <c r="V296" i="14"/>
  <c r="Z296" i="14"/>
  <c r="X125" i="14"/>
  <c r="Z125" i="14"/>
  <c r="V125" i="14"/>
  <c r="D323" i="8"/>
  <c r="G323" i="11"/>
  <c r="V200" i="14"/>
  <c r="X200" i="14"/>
  <c r="Z200" i="14"/>
  <c r="P412" i="8"/>
  <c r="E412" i="14"/>
  <c r="Z422" i="14"/>
  <c r="X422" i="14"/>
  <c r="V422" i="14"/>
  <c r="X419" i="14"/>
  <c r="Z419" i="14"/>
  <c r="V419" i="14"/>
  <c r="G401" i="11"/>
  <c r="D401" i="8"/>
  <c r="G455" i="11"/>
  <c r="D455" i="8"/>
  <c r="X417" i="14"/>
  <c r="V417" i="14"/>
  <c r="Z417" i="14"/>
  <c r="P400" i="8"/>
  <c r="E400" i="14"/>
  <c r="Z441" i="14"/>
  <c r="V441" i="14"/>
  <c r="X441" i="14"/>
  <c r="C367" i="14"/>
  <c r="C504" i="14" s="1"/>
  <c r="N367" i="8"/>
  <c r="C504" i="8"/>
  <c r="N504" i="8" s="1"/>
  <c r="X377" i="14"/>
  <c r="V377" i="14"/>
  <c r="Z377" i="14"/>
  <c r="P364" i="8"/>
  <c r="E364" i="14"/>
  <c r="D463" i="8"/>
  <c r="G463" i="11"/>
  <c r="P467" i="8"/>
  <c r="E467" i="14"/>
  <c r="O434" i="8"/>
  <c r="D434" i="14"/>
  <c r="V494" i="14"/>
  <c r="Z494" i="14"/>
  <c r="X494" i="14"/>
  <c r="P453" i="8"/>
  <c r="E453" i="14"/>
  <c r="O443" i="8"/>
  <c r="D443" i="14"/>
  <c r="V393" i="14"/>
  <c r="X393" i="14"/>
  <c r="Z393" i="14"/>
  <c r="G446" i="11"/>
  <c r="D446" i="8"/>
  <c r="V423" i="14"/>
  <c r="X423" i="14"/>
  <c r="Z423" i="14"/>
  <c r="G497" i="11"/>
  <c r="D497" i="8"/>
  <c r="V462" i="14"/>
  <c r="Z462" i="14"/>
  <c r="X462" i="14"/>
  <c r="D435" i="14"/>
  <c r="O435" i="8"/>
  <c r="P411" i="8"/>
  <c r="E411" i="14"/>
  <c r="P425" i="8"/>
  <c r="E425" i="14"/>
  <c r="G417" i="11"/>
  <c r="D417" i="8"/>
  <c r="X372" i="14"/>
  <c r="V372" i="14"/>
  <c r="Z372" i="14"/>
  <c r="V376" i="14"/>
  <c r="Z376" i="14"/>
  <c r="X376" i="14"/>
  <c r="G391" i="11"/>
  <c r="D391" i="8"/>
  <c r="E432" i="14"/>
  <c r="P432" i="8"/>
  <c r="P465" i="8"/>
  <c r="E465" i="14"/>
  <c r="V451" i="14"/>
  <c r="X451" i="14"/>
  <c r="Z451" i="14"/>
  <c r="X483" i="14"/>
  <c r="Z483" i="14"/>
  <c r="V483" i="14"/>
  <c r="V452" i="14"/>
  <c r="Z452" i="14"/>
  <c r="X452" i="14"/>
  <c r="V444" i="14"/>
  <c r="Z444" i="14"/>
  <c r="X444" i="14"/>
  <c r="V415" i="14"/>
  <c r="Z415" i="14"/>
  <c r="X415" i="14"/>
  <c r="X479" i="14"/>
  <c r="Z479" i="14"/>
  <c r="V479" i="14"/>
  <c r="Z484" i="14"/>
  <c r="X484" i="14"/>
  <c r="V484" i="14"/>
  <c r="E365" i="14"/>
  <c r="P365" i="8"/>
  <c r="P435" i="8"/>
  <c r="E435" i="14"/>
  <c r="D364" i="11"/>
  <c r="D364" i="10"/>
  <c r="D504" i="9"/>
  <c r="P371" i="8"/>
  <c r="E371" i="14"/>
  <c r="X468" i="14"/>
  <c r="V468" i="14"/>
  <c r="Z468" i="14"/>
  <c r="O424" i="8"/>
  <c r="D424" i="14"/>
  <c r="X430" i="14"/>
  <c r="V430" i="14"/>
  <c r="Z430" i="14"/>
  <c r="E496" i="14"/>
  <c r="P496" i="8"/>
  <c r="G409" i="11"/>
  <c r="D409" i="8"/>
  <c r="O370" i="8"/>
  <c r="D370" i="14"/>
  <c r="P401" i="8"/>
  <c r="E401" i="14"/>
  <c r="P499" i="8"/>
  <c r="E499" i="14"/>
  <c r="D378" i="14"/>
  <c r="O378" i="8"/>
  <c r="X373" i="14"/>
  <c r="V373" i="14"/>
  <c r="Z373" i="14"/>
  <c r="P407" i="8"/>
  <c r="E407" i="14"/>
  <c r="X445" i="14"/>
  <c r="V445" i="14"/>
  <c r="Z445" i="14"/>
  <c r="V474" i="14"/>
  <c r="Z474" i="14"/>
  <c r="X474" i="14"/>
  <c r="Z442" i="14"/>
  <c r="X442" i="14"/>
  <c r="V442" i="14"/>
  <c r="O431" i="8"/>
  <c r="D431" i="14"/>
  <c r="O475" i="8"/>
  <c r="D475" i="14"/>
  <c r="P464" i="8"/>
  <c r="E464" i="14"/>
  <c r="X406" i="14"/>
  <c r="V406" i="14"/>
  <c r="Z406" i="14"/>
  <c r="Z429" i="14"/>
  <c r="X429" i="14"/>
  <c r="V429" i="14"/>
  <c r="O430" i="8"/>
  <c r="D430" i="14"/>
  <c r="V380" i="14"/>
  <c r="Z380" i="14"/>
  <c r="X380" i="14"/>
  <c r="D478" i="14"/>
  <c r="O478" i="8"/>
  <c r="V410" i="14"/>
  <c r="Z410" i="14"/>
  <c r="X410" i="14"/>
  <c r="G375" i="11"/>
  <c r="D375" i="8"/>
  <c r="P390" i="8"/>
  <c r="E390" i="14"/>
  <c r="D423" i="14"/>
  <c r="O423" i="8"/>
  <c r="Z386" i="14"/>
  <c r="X386" i="14"/>
  <c r="V386" i="14"/>
  <c r="O479" i="8"/>
  <c r="D479" i="14"/>
  <c r="O402" i="8"/>
  <c r="D402" i="14"/>
  <c r="P471" i="8"/>
  <c r="E471" i="14"/>
  <c r="X421" i="14"/>
  <c r="V421" i="14"/>
  <c r="Z421" i="14"/>
  <c r="P469" i="8"/>
  <c r="E469" i="14"/>
  <c r="P454" i="8"/>
  <c r="E454" i="14"/>
  <c r="D482" i="14"/>
  <c r="O482" i="8"/>
  <c r="V428" i="14"/>
  <c r="Z428" i="14"/>
  <c r="X428" i="14"/>
  <c r="O408" i="8"/>
  <c r="D408" i="14"/>
  <c r="D383" i="8"/>
  <c r="G383" i="11"/>
  <c r="D371" i="14"/>
  <c r="O371" i="8"/>
  <c r="D468" i="14"/>
  <c r="O468" i="8"/>
  <c r="G438" i="11"/>
  <c r="D438" i="8"/>
  <c r="P489" i="8"/>
  <c r="E489" i="14"/>
  <c r="D418" i="14"/>
  <c r="O418" i="8"/>
  <c r="V378" i="14"/>
  <c r="Z378" i="14"/>
  <c r="X378" i="14"/>
  <c r="D483" i="14"/>
  <c r="O483" i="8"/>
  <c r="O470" i="8"/>
  <c r="D470" i="14"/>
  <c r="V458" i="14"/>
  <c r="X458" i="14"/>
  <c r="Z458" i="14"/>
  <c r="O414" i="8"/>
  <c r="D414" i="14"/>
  <c r="O380" i="8"/>
  <c r="D380" i="14"/>
  <c r="G367" i="11"/>
  <c r="D367" i="8"/>
  <c r="G473" i="11"/>
  <c r="D473" i="8"/>
  <c r="P395" i="8"/>
  <c r="E395" i="14"/>
  <c r="O38" i="8" l="1"/>
  <c r="E175" i="14"/>
  <c r="Z175" i="14" s="1"/>
  <c r="Z75" i="14"/>
  <c r="V75" i="14"/>
  <c r="V323" i="14"/>
  <c r="V259" i="14"/>
  <c r="Z259" i="14"/>
  <c r="E504" i="11"/>
  <c r="X323" i="14"/>
  <c r="P47" i="8"/>
  <c r="E47" i="14"/>
  <c r="Z135" i="14"/>
  <c r="V135" i="14"/>
  <c r="X135" i="14"/>
  <c r="V43" i="14"/>
  <c r="X43" i="14"/>
  <c r="Z43" i="14"/>
  <c r="V95" i="14"/>
  <c r="X95" i="14"/>
  <c r="Z95" i="14"/>
  <c r="Z19" i="14"/>
  <c r="X19" i="14"/>
  <c r="V19" i="14"/>
  <c r="X327" i="14"/>
  <c r="Z327" i="14"/>
  <c r="V327" i="14"/>
  <c r="Z123" i="14"/>
  <c r="X123" i="14"/>
  <c r="V123" i="14"/>
  <c r="P103" i="8"/>
  <c r="E103" i="14"/>
  <c r="V403" i="14"/>
  <c r="X403" i="14"/>
  <c r="Z403" i="14"/>
  <c r="V139" i="14"/>
  <c r="Z139" i="14"/>
  <c r="X139" i="14"/>
  <c r="V287" i="14"/>
  <c r="Z287" i="14"/>
  <c r="X287" i="14"/>
  <c r="Z475" i="14"/>
  <c r="V475" i="14"/>
  <c r="X475" i="14"/>
  <c r="X163" i="14"/>
  <c r="Z163" i="14"/>
  <c r="V163" i="14"/>
  <c r="V199" i="14"/>
  <c r="X199" i="14"/>
  <c r="Z199" i="14"/>
  <c r="E355" i="14"/>
  <c r="P355" i="8"/>
  <c r="V211" i="14"/>
  <c r="X211" i="14"/>
  <c r="Z211" i="14"/>
  <c r="Z151" i="14"/>
  <c r="V151" i="14"/>
  <c r="X151" i="14"/>
  <c r="V311" i="14"/>
  <c r="Z311" i="14"/>
  <c r="X311" i="14"/>
  <c r="V443" i="14"/>
  <c r="Z443" i="14"/>
  <c r="X443" i="14"/>
  <c r="V131" i="14"/>
  <c r="Z131" i="14"/>
  <c r="X131" i="14"/>
  <c r="Z399" i="14"/>
  <c r="V399" i="14"/>
  <c r="X399" i="14"/>
  <c r="Z83" i="14"/>
  <c r="X83" i="14"/>
  <c r="V83" i="14"/>
  <c r="V267" i="14"/>
  <c r="Z267" i="14"/>
  <c r="X267" i="14"/>
  <c r="V463" i="14"/>
  <c r="X463" i="14"/>
  <c r="Z463" i="14"/>
  <c r="Z159" i="14"/>
  <c r="X159" i="14"/>
  <c r="V159" i="14"/>
  <c r="V7" i="14"/>
  <c r="X7" i="14"/>
  <c r="Z7" i="14"/>
  <c r="X111" i="14"/>
  <c r="Z111" i="14"/>
  <c r="V111" i="14"/>
  <c r="P51" i="8"/>
  <c r="E51" i="14"/>
  <c r="E71" i="14"/>
  <c r="P71" i="8"/>
  <c r="Z91" i="14"/>
  <c r="V91" i="14"/>
  <c r="X91" i="14"/>
  <c r="Z143" i="14"/>
  <c r="X143" i="14"/>
  <c r="V143" i="14"/>
  <c r="X359" i="14"/>
  <c r="Z359" i="14"/>
  <c r="V359" i="14"/>
  <c r="Z295" i="14"/>
  <c r="X295" i="14"/>
  <c r="V295" i="14"/>
  <c r="X379" i="14"/>
  <c r="V379" i="14"/>
  <c r="Z379" i="14"/>
  <c r="Z427" i="14"/>
  <c r="V427" i="14"/>
  <c r="X427" i="14"/>
  <c r="E79" i="14"/>
  <c r="P79" i="8"/>
  <c r="P179" i="8"/>
  <c r="E179" i="14"/>
  <c r="V455" i="14"/>
  <c r="Z455" i="14"/>
  <c r="X455" i="14"/>
  <c r="X283" i="14"/>
  <c r="Z283" i="14"/>
  <c r="V283" i="14"/>
  <c r="V231" i="14"/>
  <c r="X231" i="14"/>
  <c r="Z231" i="14"/>
  <c r="V383" i="14"/>
  <c r="Z383" i="14"/>
  <c r="X383" i="14"/>
  <c r="X291" i="14"/>
  <c r="V291" i="14"/>
  <c r="Z291" i="14"/>
  <c r="V339" i="14"/>
  <c r="X339" i="14"/>
  <c r="Z339" i="14"/>
  <c r="Z87" i="14"/>
  <c r="X87" i="14"/>
  <c r="V87" i="14"/>
  <c r="Z491" i="14"/>
  <c r="X491" i="14"/>
  <c r="V491" i="14"/>
  <c r="V35" i="14"/>
  <c r="Z35" i="14"/>
  <c r="X35" i="14"/>
  <c r="Z195" i="14"/>
  <c r="X195" i="14"/>
  <c r="V195" i="14"/>
  <c r="V387" i="14"/>
  <c r="X387" i="14"/>
  <c r="Z387" i="14"/>
  <c r="E495" i="14"/>
  <c r="P495" i="8"/>
  <c r="X107" i="14"/>
  <c r="V107" i="14"/>
  <c r="Z107" i="14"/>
  <c r="E187" i="14"/>
  <c r="P187" i="8"/>
  <c r="V235" i="14"/>
  <c r="Z235" i="14"/>
  <c r="X235" i="14"/>
  <c r="X155" i="14"/>
  <c r="V155" i="14"/>
  <c r="Z155" i="14"/>
  <c r="X243" i="14"/>
  <c r="V243" i="14"/>
  <c r="Z243" i="14"/>
  <c r="Z167" i="14"/>
  <c r="X167" i="14"/>
  <c r="V167" i="14"/>
  <c r="X11" i="14"/>
  <c r="V11" i="14"/>
  <c r="Z11" i="14"/>
  <c r="X127" i="14"/>
  <c r="V127" i="14"/>
  <c r="Z127" i="14"/>
  <c r="X219" i="14"/>
  <c r="Z219" i="14"/>
  <c r="V219" i="14"/>
  <c r="Z391" i="14"/>
  <c r="X391" i="14"/>
  <c r="V391" i="14"/>
  <c r="E251" i="14"/>
  <c r="P251" i="8"/>
  <c r="X31" i="14"/>
  <c r="V31" i="14"/>
  <c r="Z31" i="14"/>
  <c r="E223" i="14"/>
  <c r="P223" i="8"/>
  <c r="Z215" i="14"/>
  <c r="V215" i="14"/>
  <c r="X215" i="14"/>
  <c r="P191" i="8"/>
  <c r="E191" i="14"/>
  <c r="V487" i="14"/>
  <c r="Z487" i="14"/>
  <c r="X487" i="14"/>
  <c r="V503" i="14"/>
  <c r="Z503" i="14"/>
  <c r="X503" i="14"/>
  <c r="V375" i="14"/>
  <c r="Z375" i="14"/>
  <c r="X375" i="14"/>
  <c r="Z299" i="14"/>
  <c r="X299" i="14"/>
  <c r="V299" i="14"/>
  <c r="V431" i="14"/>
  <c r="Z431" i="14"/>
  <c r="X431" i="14"/>
  <c r="X39" i="14"/>
  <c r="Z39" i="14"/>
  <c r="V39" i="14"/>
  <c r="E15" i="14"/>
  <c r="P15" i="8"/>
  <c r="V242" i="14"/>
  <c r="Z242" i="14"/>
  <c r="X242" i="14"/>
  <c r="X271" i="14"/>
  <c r="Z271" i="14"/>
  <c r="V271" i="14"/>
  <c r="V67" i="14"/>
  <c r="Z67" i="14"/>
  <c r="X67" i="14"/>
  <c r="V459" i="14"/>
  <c r="X459" i="14"/>
  <c r="Z459" i="14"/>
  <c r="V343" i="14"/>
  <c r="X343" i="14"/>
  <c r="Z343" i="14"/>
  <c r="X367" i="14"/>
  <c r="Z367" i="14"/>
  <c r="V367" i="14"/>
  <c r="X115" i="14"/>
  <c r="Z115" i="14"/>
  <c r="V115" i="14"/>
  <c r="E319" i="14"/>
  <c r="P319" i="8"/>
  <c r="Z263" i="14"/>
  <c r="X263" i="14"/>
  <c r="V263" i="14"/>
  <c r="Z171" i="14"/>
  <c r="X171" i="14"/>
  <c r="V171" i="14"/>
  <c r="V207" i="14"/>
  <c r="X207" i="14"/>
  <c r="Z207" i="14"/>
  <c r="X347" i="14"/>
  <c r="Z347" i="14"/>
  <c r="V347" i="14"/>
  <c r="E183" i="14"/>
  <c r="P183" i="8"/>
  <c r="Z363" i="14"/>
  <c r="X363" i="14"/>
  <c r="V363" i="14"/>
  <c r="X247" i="14"/>
  <c r="Z247" i="14"/>
  <c r="V247" i="14"/>
  <c r="Z275" i="14"/>
  <c r="V275" i="14"/>
  <c r="X275" i="14"/>
  <c r="E439" i="14"/>
  <c r="P439" i="8"/>
  <c r="P307" i="8"/>
  <c r="E307" i="14"/>
  <c r="V447" i="14"/>
  <c r="Z447" i="14"/>
  <c r="X447" i="14"/>
  <c r="X147" i="14"/>
  <c r="Z147" i="14"/>
  <c r="V147" i="14"/>
  <c r="E504" i="8"/>
  <c r="P504" i="8" s="1"/>
  <c r="O366" i="8"/>
  <c r="D366" i="14"/>
  <c r="D6" i="14"/>
  <c r="O6" i="8"/>
  <c r="D103" i="14"/>
  <c r="O103" i="8"/>
  <c r="O410" i="8"/>
  <c r="D410" i="14"/>
  <c r="D5" i="14"/>
  <c r="O5" i="8"/>
  <c r="O316" i="8"/>
  <c r="D316" i="14"/>
  <c r="X25" i="14"/>
  <c r="Z25" i="14"/>
  <c r="V25" i="14"/>
  <c r="O215" i="8"/>
  <c r="D215" i="14"/>
  <c r="O11" i="8"/>
  <c r="D11" i="14"/>
  <c r="D207" i="14"/>
  <c r="O207" i="8"/>
  <c r="O120" i="8"/>
  <c r="D120" i="14"/>
  <c r="V272" i="14"/>
  <c r="X272" i="14"/>
  <c r="Z272" i="14"/>
  <c r="D394" i="14"/>
  <c r="O394" i="8"/>
  <c r="X13" i="14"/>
  <c r="Z13" i="14"/>
  <c r="V13" i="14"/>
  <c r="O361" i="8"/>
  <c r="D361" i="14"/>
  <c r="V335" i="14"/>
  <c r="X335" i="14"/>
  <c r="Z335" i="14"/>
  <c r="D126" i="14"/>
  <c r="O126" i="8"/>
  <c r="D112" i="14"/>
  <c r="O112" i="8"/>
  <c r="D66" i="14"/>
  <c r="O66" i="8"/>
  <c r="D211" i="14"/>
  <c r="O211" i="8"/>
  <c r="D250" i="14"/>
  <c r="O250" i="8"/>
  <c r="D296" i="14"/>
  <c r="O296" i="8"/>
  <c r="O24" i="8"/>
  <c r="D24" i="14"/>
  <c r="X256" i="14"/>
  <c r="Z256" i="14"/>
  <c r="V256" i="14"/>
  <c r="O341" i="8"/>
  <c r="D341" i="14"/>
  <c r="X190" i="14"/>
  <c r="V190" i="14"/>
  <c r="Z190" i="14"/>
  <c r="O306" i="8"/>
  <c r="D306" i="14"/>
  <c r="O104" i="8"/>
  <c r="D104" i="14"/>
  <c r="D314" i="14"/>
  <c r="O314" i="8"/>
  <c r="D204" i="14"/>
  <c r="O204" i="8"/>
  <c r="D178" i="14"/>
  <c r="O178" i="8"/>
  <c r="Z274" i="14"/>
  <c r="V274" i="14"/>
  <c r="X274" i="14"/>
  <c r="O122" i="8"/>
  <c r="D122" i="14"/>
  <c r="V175" i="14"/>
  <c r="D159" i="14"/>
  <c r="O159" i="8"/>
  <c r="O167" i="8"/>
  <c r="D167" i="14"/>
  <c r="O133" i="8"/>
  <c r="D133" i="14"/>
  <c r="O387" i="8"/>
  <c r="D387" i="14"/>
  <c r="X4" i="14"/>
  <c r="Z4" i="14"/>
  <c r="V4" i="14"/>
  <c r="X255" i="14"/>
  <c r="Z255" i="14"/>
  <c r="V255" i="14"/>
  <c r="D185" i="14"/>
  <c r="O185" i="8"/>
  <c r="O335" i="8"/>
  <c r="D335" i="14"/>
  <c r="D171" i="14"/>
  <c r="O171" i="8"/>
  <c r="D224" i="14"/>
  <c r="O224" i="8"/>
  <c r="D190" i="14"/>
  <c r="O190" i="8"/>
  <c r="O271" i="8"/>
  <c r="D271" i="14"/>
  <c r="D179" i="14"/>
  <c r="O179" i="8"/>
  <c r="D170" i="14"/>
  <c r="O170" i="8"/>
  <c r="D45" i="14"/>
  <c r="O45" i="8"/>
  <c r="D217" i="14"/>
  <c r="O217" i="8"/>
  <c r="D20" i="14"/>
  <c r="O20" i="8"/>
  <c r="D222" i="14"/>
  <c r="O222" i="8"/>
  <c r="D197" i="14"/>
  <c r="O197" i="8"/>
  <c r="D158" i="14"/>
  <c r="O158" i="8"/>
  <c r="O31" i="8"/>
  <c r="D31" i="14"/>
  <c r="O36" i="8"/>
  <c r="D36" i="14"/>
  <c r="O56" i="8"/>
  <c r="D56" i="14"/>
  <c r="O329" i="8"/>
  <c r="D329" i="14"/>
  <c r="O232" i="8"/>
  <c r="D232" i="14"/>
  <c r="Z254" i="14"/>
  <c r="V254" i="14"/>
  <c r="X254" i="14"/>
  <c r="O14" i="8"/>
  <c r="D14" i="14"/>
  <c r="D25" i="14"/>
  <c r="O25" i="8"/>
  <c r="O390" i="8"/>
  <c r="D390" i="14"/>
  <c r="O323" i="8"/>
  <c r="D323" i="14"/>
  <c r="O334" i="8"/>
  <c r="D334" i="14"/>
  <c r="O21" i="8"/>
  <c r="D21" i="14"/>
  <c r="O121" i="8"/>
  <c r="D121" i="14"/>
  <c r="D229" i="14"/>
  <c r="O229" i="8"/>
  <c r="D15" i="14"/>
  <c r="O15" i="8"/>
  <c r="D279" i="14"/>
  <c r="O279" i="8"/>
  <c r="Z239" i="14"/>
  <c r="V239" i="14"/>
  <c r="X239" i="14"/>
  <c r="O186" i="8"/>
  <c r="D186" i="14"/>
  <c r="D52" i="14"/>
  <c r="O52" i="8"/>
  <c r="D153" i="14"/>
  <c r="O153" i="8"/>
  <c r="D95" i="14"/>
  <c r="O95" i="8"/>
  <c r="D236" i="14"/>
  <c r="O236" i="8"/>
  <c r="O42" i="8"/>
  <c r="D42" i="14"/>
  <c r="Z395" i="14"/>
  <c r="V395" i="14"/>
  <c r="X395" i="14"/>
  <c r="V464" i="14"/>
  <c r="Z464" i="14"/>
  <c r="X464" i="14"/>
  <c r="O383" i="8"/>
  <c r="D383" i="14"/>
  <c r="V454" i="14"/>
  <c r="Z454" i="14"/>
  <c r="X454" i="14"/>
  <c r="O375" i="8"/>
  <c r="D375" i="14"/>
  <c r="X401" i="14"/>
  <c r="V401" i="14"/>
  <c r="Z401" i="14"/>
  <c r="V371" i="14"/>
  <c r="X371" i="14"/>
  <c r="Z371" i="14"/>
  <c r="D504" i="11"/>
  <c r="G504" i="11" s="1"/>
  <c r="G364" i="11"/>
  <c r="D364" i="8"/>
  <c r="O401" i="8"/>
  <c r="D401" i="14"/>
  <c r="Z412" i="14"/>
  <c r="X412" i="14"/>
  <c r="V412" i="14"/>
  <c r="D473" i="14"/>
  <c r="O473" i="8"/>
  <c r="X489" i="14"/>
  <c r="V489" i="14"/>
  <c r="Z489" i="14"/>
  <c r="Z471" i="14"/>
  <c r="V471" i="14"/>
  <c r="X471" i="14"/>
  <c r="V407" i="14"/>
  <c r="X407" i="14"/>
  <c r="Z407" i="14"/>
  <c r="X496" i="14"/>
  <c r="V496" i="14"/>
  <c r="Z496" i="14"/>
  <c r="Z465" i="14"/>
  <c r="V465" i="14"/>
  <c r="X465" i="14"/>
  <c r="O391" i="8"/>
  <c r="D391" i="14"/>
  <c r="O417" i="8"/>
  <c r="D417" i="14"/>
  <c r="Z411" i="14"/>
  <c r="V411" i="14"/>
  <c r="X411" i="14"/>
  <c r="O446" i="8"/>
  <c r="D446" i="14"/>
  <c r="O367" i="8"/>
  <c r="D367" i="14"/>
  <c r="O438" i="8"/>
  <c r="D438" i="14"/>
  <c r="X365" i="14"/>
  <c r="V365" i="14"/>
  <c r="Z365" i="14"/>
  <c r="Z425" i="14"/>
  <c r="X425" i="14"/>
  <c r="V425" i="14"/>
  <c r="Z467" i="14"/>
  <c r="V467" i="14"/>
  <c r="X467" i="14"/>
  <c r="Z400" i="14"/>
  <c r="X400" i="14"/>
  <c r="V400" i="14"/>
  <c r="O409" i="8"/>
  <c r="D409" i="14"/>
  <c r="D463" i="14"/>
  <c r="O463" i="8"/>
  <c r="X469" i="14"/>
  <c r="V469" i="14"/>
  <c r="Z469" i="14"/>
  <c r="X390" i="14"/>
  <c r="V390" i="14"/>
  <c r="Z390" i="14"/>
  <c r="V499" i="14"/>
  <c r="X499" i="14"/>
  <c r="Z499" i="14"/>
  <c r="V435" i="14"/>
  <c r="X435" i="14"/>
  <c r="Z435" i="14"/>
  <c r="V432" i="14"/>
  <c r="X432" i="14"/>
  <c r="Z432" i="14"/>
  <c r="D497" i="14"/>
  <c r="O497" i="8"/>
  <c r="Z453" i="14"/>
  <c r="X453" i="14"/>
  <c r="V453" i="14"/>
  <c r="V364" i="14"/>
  <c r="Z364" i="14"/>
  <c r="X364" i="14"/>
  <c r="O455" i="8"/>
  <c r="D455" i="14"/>
  <c r="X175" i="14" l="1"/>
  <c r="E504" i="14"/>
  <c r="Z504" i="14" s="1"/>
  <c r="Z71" i="14"/>
  <c r="V71" i="14"/>
  <c r="X71" i="14"/>
  <c r="V355" i="14"/>
  <c r="X355" i="14"/>
  <c r="Z355" i="14"/>
  <c r="X307" i="14"/>
  <c r="Z307" i="14"/>
  <c r="V307" i="14"/>
  <c r="V319" i="14"/>
  <c r="Z319" i="14"/>
  <c r="X319" i="14"/>
  <c r="X223" i="14"/>
  <c r="Z223" i="14"/>
  <c r="V223" i="14"/>
  <c r="X495" i="14"/>
  <c r="Z495" i="14"/>
  <c r="V495" i="14"/>
  <c r="Z103" i="14"/>
  <c r="V103" i="14"/>
  <c r="X103" i="14"/>
  <c r="X47" i="14"/>
  <c r="Z47" i="14"/>
  <c r="V47" i="14"/>
  <c r="X251" i="14"/>
  <c r="V251" i="14"/>
  <c r="Z251" i="14"/>
  <c r="X79" i="14"/>
  <c r="V79" i="14"/>
  <c r="Z79" i="14"/>
  <c r="Z439" i="14"/>
  <c r="X439" i="14"/>
  <c r="V439" i="14"/>
  <c r="V15" i="14"/>
  <c r="Z15" i="14"/>
  <c r="X15" i="14"/>
  <c r="Z187" i="14"/>
  <c r="V187" i="14"/>
  <c r="X187" i="14"/>
  <c r="X183" i="14"/>
  <c r="V183" i="14"/>
  <c r="Z183" i="14"/>
  <c r="Z191" i="14"/>
  <c r="X191" i="14"/>
  <c r="V191" i="14"/>
  <c r="V179" i="14"/>
  <c r="Z179" i="14"/>
  <c r="X179" i="14"/>
  <c r="V51" i="14"/>
  <c r="Z51" i="14"/>
  <c r="X51" i="14"/>
  <c r="D504" i="8"/>
  <c r="O504" i="8" s="1"/>
  <c r="D364" i="14"/>
  <c r="D504" i="14" s="1"/>
  <c r="O364" i="8"/>
</calcChain>
</file>

<file path=xl/sharedStrings.xml><?xml version="1.0" encoding="utf-8"?>
<sst xmlns="http://schemas.openxmlformats.org/spreadsheetml/2006/main" count="5812" uniqueCount="931">
  <si>
    <t>Table of Contents</t>
  </si>
  <si>
    <t>Risk and Reach Analysis Summary</t>
  </si>
  <si>
    <t>Tab 1</t>
  </si>
  <si>
    <t>Tab 2</t>
  </si>
  <si>
    <t>Tab 3</t>
  </si>
  <si>
    <t>Early Childhood Education Programs - Infants and Toddlers Served</t>
  </si>
  <si>
    <t>Tab 4</t>
  </si>
  <si>
    <t>Early Childhood Education Programs - Children Ages 3 and 4 Served</t>
  </si>
  <si>
    <t>Tab 5</t>
  </si>
  <si>
    <t>Reach - Direct Impact Programs</t>
  </si>
  <si>
    <t>Tab 6</t>
  </si>
  <si>
    <t>Tab 8</t>
  </si>
  <si>
    <t>Head Start State and Federal Reach Data</t>
  </si>
  <si>
    <t>Tab 9</t>
  </si>
  <si>
    <t>Pennsylvania Pre-K Counts Reach Data</t>
  </si>
  <si>
    <t>Tab 10</t>
  </si>
  <si>
    <t>Early Intervention Reach Data</t>
  </si>
  <si>
    <t>Keystone STARS Reach Data</t>
  </si>
  <si>
    <t>County</t>
  </si>
  <si>
    <t># of Children Served by Head Start State &amp; Federal</t>
  </si>
  <si>
    <t>% of Children Served by Head Start State &amp; Federal</t>
  </si>
  <si>
    <t># of Children Served by PA Pre-K Counts</t>
  </si>
  <si>
    <t>% of Children Served by  PA Pre-K Counts</t>
  </si>
  <si>
    <t># of Children Served by Early Intervention</t>
  </si>
  <si>
    <t>% of Children Served by  Early Intervention</t>
  </si>
  <si>
    <t># of Children Served by Keystone STARS Providers</t>
  </si>
  <si>
    <t>% of Children Served by  Keystone STARS Providers</t>
  </si>
  <si>
    <t>% of Children Under 5 Years Served by Direct Impact ECE Programs</t>
  </si>
  <si>
    <t>School District</t>
  </si>
  <si>
    <t>Abington Heights SD</t>
  </si>
  <si>
    <t>Abington SD</t>
  </si>
  <si>
    <t>Albert Gallatin Area SD</t>
  </si>
  <si>
    <t>Aliquippa SD</t>
  </si>
  <si>
    <t>Allegheny Valley SD</t>
  </si>
  <si>
    <t>Allegheny-Clarion Valley SD</t>
  </si>
  <si>
    <t>Allentown City SD</t>
  </si>
  <si>
    <t>Altoona Area SD</t>
  </si>
  <si>
    <t>Ambridge Area SD</t>
  </si>
  <si>
    <t>Annville-Cleona SD</t>
  </si>
  <si>
    <t>Antietam SD</t>
  </si>
  <si>
    <t>Apollo-Ridge SD</t>
  </si>
  <si>
    <t>Armstrong SD</t>
  </si>
  <si>
    <t>Athens Area SD</t>
  </si>
  <si>
    <t>Austin Area SD</t>
  </si>
  <si>
    <t>Avella Area SD</t>
  </si>
  <si>
    <t>Avon Grove SD</t>
  </si>
  <si>
    <t>Avonworth SD</t>
  </si>
  <si>
    <t>Bald Eagle Area SD</t>
  </si>
  <si>
    <t>Baldwin-Whitehall SD</t>
  </si>
  <si>
    <t>Bangor Area SD</t>
  </si>
  <si>
    <t>Beaver Area SD</t>
  </si>
  <si>
    <t>Bedford Area SD</t>
  </si>
  <si>
    <t>Belle Vernon Area SD</t>
  </si>
  <si>
    <t>Bellefonte Area SD</t>
  </si>
  <si>
    <t>Bellwood-Antis SD</t>
  </si>
  <si>
    <t>Bensalem Township SD</t>
  </si>
  <si>
    <t>Benton Area SD</t>
  </si>
  <si>
    <t>Bentworth SD</t>
  </si>
  <si>
    <t>Berlin Brothersvalley SD</t>
  </si>
  <si>
    <t>Bermudian Springs SD</t>
  </si>
  <si>
    <t>Berwick Area SD</t>
  </si>
  <si>
    <t>Bethel Park SD</t>
  </si>
  <si>
    <t>Bethlehem Area SD</t>
  </si>
  <si>
    <t>Bethlehem-Center SD</t>
  </si>
  <si>
    <t>Big Beaver Falls Area SD</t>
  </si>
  <si>
    <t>Big Spring SD</t>
  </si>
  <si>
    <t>Blackhawk SD</t>
  </si>
  <si>
    <t>Blacklick Valley SD</t>
  </si>
  <si>
    <t>Blairsville-Saltsburg SD</t>
  </si>
  <si>
    <t>Bloomsburg Area SD</t>
  </si>
  <si>
    <t>Blue Mountain SD</t>
  </si>
  <si>
    <t>Blue Ridge SD</t>
  </si>
  <si>
    <t>Boyertown Area SD</t>
  </si>
  <si>
    <t>Bradford Area SD</t>
  </si>
  <si>
    <t>Brandywine Heights Area SD</t>
  </si>
  <si>
    <t>Brentwood Borough SD</t>
  </si>
  <si>
    <t>Bristol Borough SD</t>
  </si>
  <si>
    <t>Bristol Township SD</t>
  </si>
  <si>
    <t>Brockway Area SD</t>
  </si>
  <si>
    <t>Brookville Area SD</t>
  </si>
  <si>
    <t>Brownsville Area SD</t>
  </si>
  <si>
    <t>Bryn Athyn SD</t>
  </si>
  <si>
    <t>Burgettstown Area SD</t>
  </si>
  <si>
    <t>Burrell SD</t>
  </si>
  <si>
    <t>Butler Area SD</t>
  </si>
  <si>
    <t>California Area SD</t>
  </si>
  <si>
    <t>Cambria Heights SD</t>
  </si>
  <si>
    <t>Cameron County SD</t>
  </si>
  <si>
    <t>Camp Hill SD</t>
  </si>
  <si>
    <t>Canon-McMillan SD</t>
  </si>
  <si>
    <t>Canton Area SD</t>
  </si>
  <si>
    <t>Carbondale Area SD</t>
  </si>
  <si>
    <t>Carlisle Area SD</t>
  </si>
  <si>
    <t>Carlynton SD</t>
  </si>
  <si>
    <t>Carmichaels Area SD</t>
  </si>
  <si>
    <t>Catasauqua Area SD</t>
  </si>
  <si>
    <t>Centennial SD</t>
  </si>
  <si>
    <t>Center Valley SD</t>
  </si>
  <si>
    <t>Central Bucks SD</t>
  </si>
  <si>
    <t>Central Cambria SD</t>
  </si>
  <si>
    <t>Central Columbia SD</t>
  </si>
  <si>
    <t>Central Dauphin SD</t>
  </si>
  <si>
    <t>Central Fulton SD</t>
  </si>
  <si>
    <t>Central Greene SD</t>
  </si>
  <si>
    <t>Central York SD</t>
  </si>
  <si>
    <t>Chambersburg Area SD</t>
  </si>
  <si>
    <t>Charleroi SD</t>
  </si>
  <si>
    <t>Chartiers Valley SD</t>
  </si>
  <si>
    <t>Chartiers-Houston SD</t>
  </si>
  <si>
    <t>Cheltenham Township SD</t>
  </si>
  <si>
    <t>Chester-Upland SD</t>
  </si>
  <si>
    <t>Chestnut Ridge SD</t>
  </si>
  <si>
    <t>Chichester SD</t>
  </si>
  <si>
    <t>Clairton City SD</t>
  </si>
  <si>
    <t>Clarion Area SD</t>
  </si>
  <si>
    <t>Clarion-Limestone Area SD</t>
  </si>
  <si>
    <t>Claysburg-Kimmel SD</t>
  </si>
  <si>
    <t>Clearfield Area SD</t>
  </si>
  <si>
    <t>Coatesville Area SD</t>
  </si>
  <si>
    <t>Cocalico SD</t>
  </si>
  <si>
    <t>Colonial SD</t>
  </si>
  <si>
    <t>Columbia Borough SD</t>
  </si>
  <si>
    <t>Commodore Perry SD</t>
  </si>
  <si>
    <t>Conemaugh Township Area SD</t>
  </si>
  <si>
    <t>Conemaugh Valley SD</t>
  </si>
  <si>
    <t>Conestoga Valley SD</t>
  </si>
  <si>
    <t>Conewago Valley SD</t>
  </si>
  <si>
    <t>Conneaut SD</t>
  </si>
  <si>
    <t>Connellsville Area SD</t>
  </si>
  <si>
    <t>Conrad Weiser Area SD</t>
  </si>
  <si>
    <t>Cornell SD</t>
  </si>
  <si>
    <t>Cornwall-Lebanon SD</t>
  </si>
  <si>
    <t>Corry Area SD</t>
  </si>
  <si>
    <t>Coudersport Area SD</t>
  </si>
  <si>
    <t>Council Rock SD</t>
  </si>
  <si>
    <t>Cranberry Area SD</t>
  </si>
  <si>
    <t>Crawford Central SD</t>
  </si>
  <si>
    <t>Crestwood SD</t>
  </si>
  <si>
    <t>Cumberland Valley SD</t>
  </si>
  <si>
    <t>Curwensville Area SD</t>
  </si>
  <si>
    <t>Dallas SD</t>
  </si>
  <si>
    <t>Dallastown Area SD</t>
  </si>
  <si>
    <t>Daniel Boone Area SD</t>
  </si>
  <si>
    <t>Danville Area SD</t>
  </si>
  <si>
    <t>Deer Lakes SD</t>
  </si>
  <si>
    <t>Delaware Valley SD</t>
  </si>
  <si>
    <t>Derry Area SD</t>
  </si>
  <si>
    <t>Derry Township SD</t>
  </si>
  <si>
    <t>Donegal SD</t>
  </si>
  <si>
    <t>Dover Area SD</t>
  </si>
  <si>
    <t>Downingtown Area SD</t>
  </si>
  <si>
    <t>DuBois Area SD</t>
  </si>
  <si>
    <t>Dunmore SD</t>
  </si>
  <si>
    <t>Duquesne City SD</t>
  </si>
  <si>
    <t>East Allegheny SD</t>
  </si>
  <si>
    <t>East Lycoming SD</t>
  </si>
  <si>
    <t>East Penn SD</t>
  </si>
  <si>
    <t>East Pennsboro Area SD</t>
  </si>
  <si>
    <t>East Stroudsburg Area SD</t>
  </si>
  <si>
    <t>Eastern Lancaster County SD</t>
  </si>
  <si>
    <t>Eastern Lebanon County SD</t>
  </si>
  <si>
    <t>Eastern York SD</t>
  </si>
  <si>
    <t>Easton Area SD</t>
  </si>
  <si>
    <t>Elizabeth Forward SD</t>
  </si>
  <si>
    <t>Elizabethtown Area SD</t>
  </si>
  <si>
    <t>Elk Lake SD</t>
  </si>
  <si>
    <t>Ellwood City Area SD</t>
  </si>
  <si>
    <t>Ephrata Area SD</t>
  </si>
  <si>
    <t>Erie City SD</t>
  </si>
  <si>
    <t>Everett Area SD</t>
  </si>
  <si>
    <t>Exeter Township SD</t>
  </si>
  <si>
    <t>Fairfield Area SD</t>
  </si>
  <si>
    <t>Fairview SD</t>
  </si>
  <si>
    <t>Fannett-Metal SD</t>
  </si>
  <si>
    <t>Farrell Area SD</t>
  </si>
  <si>
    <t>Ferndale Area SD</t>
  </si>
  <si>
    <t>Fleetwood Area SD</t>
  </si>
  <si>
    <t>Forbes Road SD</t>
  </si>
  <si>
    <t>Forest Area SD</t>
  </si>
  <si>
    <t>Forest City Regional SD</t>
  </si>
  <si>
    <t>Forest Hills SD</t>
  </si>
  <si>
    <t>Fort Cherry SD</t>
  </si>
  <si>
    <t>Fort LeBoeuf SD</t>
  </si>
  <si>
    <t>Fox Chapel Area SD</t>
  </si>
  <si>
    <t>Franklin Area SD</t>
  </si>
  <si>
    <t>Franklin Regional SD</t>
  </si>
  <si>
    <t>Frazier SD</t>
  </si>
  <si>
    <t>Freedom Area SD</t>
  </si>
  <si>
    <t>Freeport Area SD</t>
  </si>
  <si>
    <t>Galeton Area SD</t>
  </si>
  <si>
    <t>Garnet Valley SD</t>
  </si>
  <si>
    <t>Gateway SD</t>
  </si>
  <si>
    <t>General McLane SD</t>
  </si>
  <si>
    <t>Gettysburg Area SD</t>
  </si>
  <si>
    <t>Girard SD</t>
  </si>
  <si>
    <t>Glendale SD</t>
  </si>
  <si>
    <t>Governor Mifflin SD</t>
  </si>
  <si>
    <t>Great Valley SD</t>
  </si>
  <si>
    <t>Greater Johnstown SD</t>
  </si>
  <si>
    <t>Greater Latrobe SD</t>
  </si>
  <si>
    <t>Greater Nanticoke Area SD</t>
  </si>
  <si>
    <t>Greencastle-Antrim SD</t>
  </si>
  <si>
    <t>Greensburg Salem SD</t>
  </si>
  <si>
    <t>Greenville Area SD</t>
  </si>
  <si>
    <t>Greenwood SD</t>
  </si>
  <si>
    <t>Grove City Area SD</t>
  </si>
  <si>
    <t>Halifax Area SD</t>
  </si>
  <si>
    <t>Hamburg Area SD</t>
  </si>
  <si>
    <t>Hampton Township SD</t>
  </si>
  <si>
    <t>Hanover Area SD</t>
  </si>
  <si>
    <t>Hanover Public SD</t>
  </si>
  <si>
    <t>Harbor Creek SD</t>
  </si>
  <si>
    <t>Harmony Area SD</t>
  </si>
  <si>
    <t>Harrisburg City SD</t>
  </si>
  <si>
    <t>Hatboro-Horsham SD</t>
  </si>
  <si>
    <t>Haverford Township SD</t>
  </si>
  <si>
    <t>Hazleton Area SD</t>
  </si>
  <si>
    <t>Hempfield Area SD</t>
  </si>
  <si>
    <t>Hempfield SD</t>
  </si>
  <si>
    <t>Hermitage SD</t>
  </si>
  <si>
    <t>Highlands SD</t>
  </si>
  <si>
    <t>Hollidaysburg Area SD</t>
  </si>
  <si>
    <t>Homer-Center SD</t>
  </si>
  <si>
    <t>Hopewell Area SD</t>
  </si>
  <si>
    <t>Huntingdon Area SD</t>
  </si>
  <si>
    <t>Indiana Area SD</t>
  </si>
  <si>
    <t>Interboro SD</t>
  </si>
  <si>
    <t>Iroquois SD</t>
  </si>
  <si>
    <t>Jamestown Area SD</t>
  </si>
  <si>
    <t>Jeannette City SD</t>
  </si>
  <si>
    <t>Jefferson-Morgan SD</t>
  </si>
  <si>
    <t>Jenkintown SD</t>
  </si>
  <si>
    <t>Jersey Shore Area SD</t>
  </si>
  <si>
    <t>Jim Thorpe Area SD</t>
  </si>
  <si>
    <t>Johnsonburg Area SD</t>
  </si>
  <si>
    <t>Juniata County SD</t>
  </si>
  <si>
    <t>Juniata Valley SD</t>
  </si>
  <si>
    <t>Kane Area SD</t>
  </si>
  <si>
    <t>Karns City Area SD</t>
  </si>
  <si>
    <t>Kennett Consolidated SD</t>
  </si>
  <si>
    <t>Keystone Central SD</t>
  </si>
  <si>
    <t>Keystone Oaks SD</t>
  </si>
  <si>
    <t>Keystone SD</t>
  </si>
  <si>
    <t>Kiski Area SD</t>
  </si>
  <si>
    <t>Kutztown Area SD</t>
  </si>
  <si>
    <t>Lackawanna Trail SD</t>
  </si>
  <si>
    <t>Lakeland SD</t>
  </si>
  <si>
    <t>Lake-Lehman SD</t>
  </si>
  <si>
    <t>Lakeview SD</t>
  </si>
  <si>
    <t>Lampeter-Strasburg SD</t>
  </si>
  <si>
    <t>Lancaster SD</t>
  </si>
  <si>
    <t>Laurel Highlands SD</t>
  </si>
  <si>
    <t>Laurel SD</t>
  </si>
  <si>
    <t>Lebanon SD</t>
  </si>
  <si>
    <t>Leechburg Area SD</t>
  </si>
  <si>
    <t>Lehighton Area SD</t>
  </si>
  <si>
    <t>Lewisburg Area SD</t>
  </si>
  <si>
    <t>Ligonier Valley SD</t>
  </si>
  <si>
    <t>Line Mountain SD</t>
  </si>
  <si>
    <t>Littlestown Area SD</t>
  </si>
  <si>
    <t>Lower Dauphin SD</t>
  </si>
  <si>
    <t>Lower Merion SD</t>
  </si>
  <si>
    <t>Lower Moreland Township SD</t>
  </si>
  <si>
    <t>Loyalsock Township SD</t>
  </si>
  <si>
    <t>Mahanoy Area SD</t>
  </si>
  <si>
    <t>Manheim Central SD</t>
  </si>
  <si>
    <t>Manheim Township SD</t>
  </si>
  <si>
    <t>Marion Center Area SD</t>
  </si>
  <si>
    <t>Marple Newtown SD</t>
  </si>
  <si>
    <t>Mars Area SD</t>
  </si>
  <si>
    <t>McGuffey SD</t>
  </si>
  <si>
    <t>McKeesport Area SD</t>
  </si>
  <si>
    <t>Mechanicsburg Area SD</t>
  </si>
  <si>
    <t>Mercer Area SD</t>
  </si>
  <si>
    <t>Methacton SD</t>
  </si>
  <si>
    <t>Meyersdale Area SD</t>
  </si>
  <si>
    <t>Mid Valley SD</t>
  </si>
  <si>
    <t>Middletown Area SD</t>
  </si>
  <si>
    <t>Midd-West SD</t>
  </si>
  <si>
    <t>Midland Borough SD</t>
  </si>
  <si>
    <t>Mifflin County SD</t>
  </si>
  <si>
    <t>Mifflinburg Area SD</t>
  </si>
  <si>
    <t>Millcreek Township SD</t>
  </si>
  <si>
    <t>Millersburg Area SD</t>
  </si>
  <si>
    <t>Millville Area SD</t>
  </si>
  <si>
    <t>Milton Area SD</t>
  </si>
  <si>
    <t>Minersville Area SD</t>
  </si>
  <si>
    <t>Mohawk Area SD</t>
  </si>
  <si>
    <t>Monessen City SD</t>
  </si>
  <si>
    <t>Moniteau SD</t>
  </si>
  <si>
    <t>Montgomery Area SD</t>
  </si>
  <si>
    <t>Montour SD</t>
  </si>
  <si>
    <t>Montoursville Area SD</t>
  </si>
  <si>
    <t>Montrose Area SD</t>
  </si>
  <si>
    <t>Moon Area SD</t>
  </si>
  <si>
    <t>Morrisville Borough SD</t>
  </si>
  <si>
    <t>Moshannon Valley SD</t>
  </si>
  <si>
    <t>Mount Carmel Area SD</t>
  </si>
  <si>
    <t>Mount Pleasant Area SD</t>
  </si>
  <si>
    <t>Mount Union Area SD</t>
  </si>
  <si>
    <t>Mountain View SD</t>
  </si>
  <si>
    <t>Mt. Lebanon SD</t>
  </si>
  <si>
    <t>Muhlenberg SD</t>
  </si>
  <si>
    <t>Muncy SD</t>
  </si>
  <si>
    <t>Nazareth Area SD</t>
  </si>
  <si>
    <t>Neshaminy SD</t>
  </si>
  <si>
    <t>Neshannock Township SD</t>
  </si>
  <si>
    <t>New Brighton Area SD</t>
  </si>
  <si>
    <t>New Castle Area SD</t>
  </si>
  <si>
    <t>New Hope-Solebury SD</t>
  </si>
  <si>
    <t>New Kensington-Arnold SD</t>
  </si>
  <si>
    <t>Newport SD</t>
  </si>
  <si>
    <t>Norristown Area SD</t>
  </si>
  <si>
    <t>North Allegheny SD</t>
  </si>
  <si>
    <t>North Clarion County SD</t>
  </si>
  <si>
    <t>North East SD</t>
  </si>
  <si>
    <t>North Hills SD</t>
  </si>
  <si>
    <t>North Penn SD</t>
  </si>
  <si>
    <t>North Pocono SD</t>
  </si>
  <si>
    <t>North Schuylkill SD</t>
  </si>
  <si>
    <t>North Star SD</t>
  </si>
  <si>
    <t>Northampton Area SD</t>
  </si>
  <si>
    <t>Northeast Bradford SD</t>
  </si>
  <si>
    <t>Northeastern York SD</t>
  </si>
  <si>
    <t>Northern Bedford County SD</t>
  </si>
  <si>
    <t>Northern Cambria SD</t>
  </si>
  <si>
    <t>Northern Lebanon SD</t>
  </si>
  <si>
    <t>Northern Lehigh SD</t>
  </si>
  <si>
    <t>Northern Potter SD</t>
  </si>
  <si>
    <t>Northern Tioga SD</t>
  </si>
  <si>
    <t>Northern York County SD</t>
  </si>
  <si>
    <t>Northgate SD</t>
  </si>
  <si>
    <t>Northwest Area SD</t>
  </si>
  <si>
    <t>Northwestern Lehigh SD</t>
  </si>
  <si>
    <t>Northwestern SD</t>
  </si>
  <si>
    <t>Norwin SD</t>
  </si>
  <si>
    <t>Octorara Area SD</t>
  </si>
  <si>
    <t>Oil City Area SD</t>
  </si>
  <si>
    <t>Old Forge SD</t>
  </si>
  <si>
    <t>Oley Valley SD</t>
  </si>
  <si>
    <t>Oswayo Valley SD</t>
  </si>
  <si>
    <t>Otto-Eldred SD</t>
  </si>
  <si>
    <t>Owen J. Roberts SD</t>
  </si>
  <si>
    <t>Oxford Area SD</t>
  </si>
  <si>
    <t>Palisades SD</t>
  </si>
  <si>
    <t>Palmerton Area SD</t>
  </si>
  <si>
    <t>Palmyra Area SD</t>
  </si>
  <si>
    <t>Panther Valley SD</t>
  </si>
  <si>
    <t>Parkland SD</t>
  </si>
  <si>
    <t>Pen Argyl Area SD</t>
  </si>
  <si>
    <t>Penn Cambria SD</t>
  </si>
  <si>
    <t>Penn Hills SD</t>
  </si>
  <si>
    <t>Penn Manor SD</t>
  </si>
  <si>
    <t>Penncrest SD</t>
  </si>
  <si>
    <t>Penn-Delco SD</t>
  </si>
  <si>
    <t>Pennridge SD</t>
  </si>
  <si>
    <t>Penns Manor Area SD</t>
  </si>
  <si>
    <t>Penns Valley Area SD</t>
  </si>
  <si>
    <t>Pennsbury SD</t>
  </si>
  <si>
    <t>Penn-Trafford SD</t>
  </si>
  <si>
    <t>Pequea Valley SD</t>
  </si>
  <si>
    <t>Perkiomen Valley SD</t>
  </si>
  <si>
    <t>Peters Township SD</t>
  </si>
  <si>
    <t>Philadelphia City SD</t>
  </si>
  <si>
    <t>Philipsburg-Osceola Area SD</t>
  </si>
  <si>
    <t>Phoenixville Area SD</t>
  </si>
  <si>
    <t>Pine Grove Area SD</t>
  </si>
  <si>
    <t>Pine-Richland SD</t>
  </si>
  <si>
    <t>Pittsburgh SD</t>
  </si>
  <si>
    <t>Pittston Area SD</t>
  </si>
  <si>
    <t>Pleasant Valley SD</t>
  </si>
  <si>
    <t>Plum Borough SD</t>
  </si>
  <si>
    <t>Pocono Mountain SD</t>
  </si>
  <si>
    <t>Port Allegany SD</t>
  </si>
  <si>
    <t>Portage Area SD</t>
  </si>
  <si>
    <t>Pottsgrove SD</t>
  </si>
  <si>
    <t>Pottstown SD</t>
  </si>
  <si>
    <t>Pottsville Area SD</t>
  </si>
  <si>
    <t>Punxsutawney Area SD</t>
  </si>
  <si>
    <t>Purchase Line SD</t>
  </si>
  <si>
    <t>Quaker Valley SD</t>
  </si>
  <si>
    <t>Quakertown Community SD</t>
  </si>
  <si>
    <t>Radnor Township SD</t>
  </si>
  <si>
    <t>Reading SD</t>
  </si>
  <si>
    <t>Red Lion Area SD</t>
  </si>
  <si>
    <t>Redbank Valley SD</t>
  </si>
  <si>
    <t>Reynolds SD</t>
  </si>
  <si>
    <t>Richland SD</t>
  </si>
  <si>
    <t>Ridgway Area SD</t>
  </si>
  <si>
    <t>Ridley SD</t>
  </si>
  <si>
    <t>Ringgold SD</t>
  </si>
  <si>
    <t>Riverside Beaver County SD</t>
  </si>
  <si>
    <t>Riverside SD</t>
  </si>
  <si>
    <t>Riverview SD</t>
  </si>
  <si>
    <t>Rochester Area SD</t>
  </si>
  <si>
    <t>Rockwood Area SD</t>
  </si>
  <si>
    <t>Rose Tree Media SD</t>
  </si>
  <si>
    <t>Saint Clair Area SD</t>
  </si>
  <si>
    <t>Salisbury Township SD</t>
  </si>
  <si>
    <t>Salisbury-Elk Lick SD</t>
  </si>
  <si>
    <t>Saucon Valley SD</t>
  </si>
  <si>
    <t>Sayre Area SD</t>
  </si>
  <si>
    <t>Schuylkill Haven Area SD</t>
  </si>
  <si>
    <t>Schuylkill Valley SD</t>
  </si>
  <si>
    <t>Scranton SD</t>
  </si>
  <si>
    <t>Selinsgrove Area SD</t>
  </si>
  <si>
    <t>Seneca Valley SD</t>
  </si>
  <si>
    <t>Shade-Central City SD</t>
  </si>
  <si>
    <t>Shaler Area SD</t>
  </si>
  <si>
    <t>Shamokin Area SD</t>
  </si>
  <si>
    <t>Shanksville-Stonycreek SD</t>
  </si>
  <si>
    <t>Sharon City SD</t>
  </si>
  <si>
    <t>Sharpsville Area SD</t>
  </si>
  <si>
    <t>Shenandoah Valley SD</t>
  </si>
  <si>
    <t>Shenango Area SD</t>
  </si>
  <si>
    <t>Shikellamy SD</t>
  </si>
  <si>
    <t>Shippensburg Area SD</t>
  </si>
  <si>
    <t>Slippery Rock Area SD</t>
  </si>
  <si>
    <t>Smethport Area SD</t>
  </si>
  <si>
    <t>Solanco SD</t>
  </si>
  <si>
    <t>Somerset Area SD</t>
  </si>
  <si>
    <t>Souderton Area SD</t>
  </si>
  <si>
    <t>South Allegheny SD</t>
  </si>
  <si>
    <t>South Butler County SD</t>
  </si>
  <si>
    <t>South Eastern SD</t>
  </si>
  <si>
    <t>South Fayette Township SD</t>
  </si>
  <si>
    <t>South Middleton SD</t>
  </si>
  <si>
    <t>South Park SD</t>
  </si>
  <si>
    <t>South Side Area SD</t>
  </si>
  <si>
    <t>South Western SD</t>
  </si>
  <si>
    <t>South Williamsport Area SD</t>
  </si>
  <si>
    <t>Southeast Delco SD</t>
  </si>
  <si>
    <t>Southeastern Greene SD</t>
  </si>
  <si>
    <t>Southern Columbia Area SD</t>
  </si>
  <si>
    <t>Southern Fulton SD</t>
  </si>
  <si>
    <t>Southern Huntingdon County SD</t>
  </si>
  <si>
    <t>Southern Lehigh SD</t>
  </si>
  <si>
    <t>Southern Tioga SD</t>
  </si>
  <si>
    <t>Southern York County SD</t>
  </si>
  <si>
    <t>Southmoreland SD</t>
  </si>
  <si>
    <t>Spring Cove SD</t>
  </si>
  <si>
    <t>Spring Grove Area SD</t>
  </si>
  <si>
    <t>Springfield SD</t>
  </si>
  <si>
    <t>Springfield Township SD</t>
  </si>
  <si>
    <t>Spring-Ford Area SD</t>
  </si>
  <si>
    <t>St. Marys Area SD</t>
  </si>
  <si>
    <t>State College Area SD</t>
  </si>
  <si>
    <t>Steel Valley SD</t>
  </si>
  <si>
    <t>Steelton-Highspire SD</t>
  </si>
  <si>
    <t>Sto-Rox SD</t>
  </si>
  <si>
    <t>Stroudsburg Area SD</t>
  </si>
  <si>
    <t>Sullivan County SD</t>
  </si>
  <si>
    <t>Susquehanna Community SD</t>
  </si>
  <si>
    <t>Susquehanna Township SD</t>
  </si>
  <si>
    <t>Susquenita SD</t>
  </si>
  <si>
    <t>Tamaqua Area SD</t>
  </si>
  <si>
    <t>Titusville Area SD</t>
  </si>
  <si>
    <t>Towanda Area SD</t>
  </si>
  <si>
    <t>Tredyffrin-Easttown SD</t>
  </si>
  <si>
    <t>Trinity Area SD</t>
  </si>
  <si>
    <t>Tri-Valley SD</t>
  </si>
  <si>
    <t>Troy Area SD</t>
  </si>
  <si>
    <t>Tulpehocken Area SD</t>
  </si>
  <si>
    <t>Tunkhannock Area SD</t>
  </si>
  <si>
    <t>Turkeyfoot Valley Area SD</t>
  </si>
  <si>
    <t>Tuscarora SD</t>
  </si>
  <si>
    <t>Tussey Mountain SD</t>
  </si>
  <si>
    <t>Twin Valley SD</t>
  </si>
  <si>
    <t>Tyrone Area SD</t>
  </si>
  <si>
    <t>Union Area SD</t>
  </si>
  <si>
    <t>Union City Area SD</t>
  </si>
  <si>
    <t>Union SD</t>
  </si>
  <si>
    <t>Uniontown Area SD</t>
  </si>
  <si>
    <t>Unionville-Chadds Ford SD</t>
  </si>
  <si>
    <t>United SD</t>
  </si>
  <si>
    <t>Upper Adams SD</t>
  </si>
  <si>
    <t>Upper Darby SD</t>
  </si>
  <si>
    <t>Upper Dauphin Area SD</t>
  </si>
  <si>
    <t>Upper Dublin SD</t>
  </si>
  <si>
    <t>Upper Merion Area SD</t>
  </si>
  <si>
    <t>Upper Moreland Township SD</t>
  </si>
  <si>
    <t>Upper Perkiomen SD</t>
  </si>
  <si>
    <t>Upper Saint Clair SD</t>
  </si>
  <si>
    <t>Valley Grove SD</t>
  </si>
  <si>
    <t>Valley View SD</t>
  </si>
  <si>
    <t>Wallenpaupack Area SD</t>
  </si>
  <si>
    <t>Wallingford-Swarthmore SD</t>
  </si>
  <si>
    <t>Warren County SD</t>
  </si>
  <si>
    <t>Warrior Run SD</t>
  </si>
  <si>
    <t>Warwick SD</t>
  </si>
  <si>
    <t>Washington SD</t>
  </si>
  <si>
    <t>Wattsburg Area SD</t>
  </si>
  <si>
    <t>Wayne Highlands SD</t>
  </si>
  <si>
    <t>Waynesboro Area SD</t>
  </si>
  <si>
    <t>Weatherly Area SD</t>
  </si>
  <si>
    <t>Wellsboro Area SD</t>
  </si>
  <si>
    <t>West Allegheny SD</t>
  </si>
  <si>
    <t>West Branch Area SD</t>
  </si>
  <si>
    <t>West Chester Area SD</t>
  </si>
  <si>
    <t>West Greene SD</t>
  </si>
  <si>
    <t>West Jefferson Hills SD</t>
  </si>
  <si>
    <t>West Middlesex Area SD</t>
  </si>
  <si>
    <t>West Mifflin Area SD</t>
  </si>
  <si>
    <t>West Perry SD</t>
  </si>
  <si>
    <t>West Shore SD</t>
  </si>
  <si>
    <t>West York Area SD</t>
  </si>
  <si>
    <t>Western Beaver County SD</t>
  </si>
  <si>
    <t>Western Wayne SD</t>
  </si>
  <si>
    <t>Westmont Hilltop SD</t>
  </si>
  <si>
    <t>Whitehall-Coplay SD</t>
  </si>
  <si>
    <t>Wilkes-Barre Area SD</t>
  </si>
  <si>
    <t>Wilkinsburg Borough SD</t>
  </si>
  <si>
    <t>William Penn SD</t>
  </si>
  <si>
    <t>Williams Valley SD</t>
  </si>
  <si>
    <t>Williamsburg Community SD</t>
  </si>
  <si>
    <t>Williamsport Area SD</t>
  </si>
  <si>
    <t>Wilmington Area SD</t>
  </si>
  <si>
    <t>Wilson Area SD</t>
  </si>
  <si>
    <t>Wilson SD</t>
  </si>
  <si>
    <t>Windber Area SD</t>
  </si>
  <si>
    <t>Wissahickon SD</t>
  </si>
  <si>
    <t>Woodland Hills SD</t>
  </si>
  <si>
    <t>Wyalusing Area SD</t>
  </si>
  <si>
    <t>Wyoming Area SD</t>
  </si>
  <si>
    <t>Wyoming Valley West SD</t>
  </si>
  <si>
    <t>Wyomissing Area SD</t>
  </si>
  <si>
    <t>York City SD</t>
  </si>
  <si>
    <t>York Suburban SD</t>
  </si>
  <si>
    <t>Yough SD</t>
  </si>
  <si>
    <t>Statewide Total</t>
  </si>
  <si>
    <t>Head Start Supplemental Assistance Program and Federal Head Start</t>
  </si>
  <si>
    <t>HS Agency</t>
  </si>
  <si>
    <t>Total HSSAP Children Served</t>
  </si>
  <si>
    <t>Total Federal HS Children Served</t>
  </si>
  <si>
    <t>% of Children Ages 0-2 served by HS</t>
  </si>
  <si>
    <t>% of Children Ages 3-4 served by HS</t>
  </si>
  <si>
    <t>% of Children Under 5 served by HS</t>
  </si>
  <si>
    <t>Lehigh</t>
  </si>
  <si>
    <t>Blair</t>
  </si>
  <si>
    <t>Allegheny</t>
  </si>
  <si>
    <t>Northampton</t>
  </si>
  <si>
    <t>Chester</t>
  </si>
  <si>
    <t>Delaware</t>
  </si>
  <si>
    <t>Erie</t>
  </si>
  <si>
    <t>Dauphin</t>
  </si>
  <si>
    <t>Luzerne</t>
  </si>
  <si>
    <t>Cambria</t>
  </si>
  <si>
    <t>Lancaster</t>
  </si>
  <si>
    <t>Lebanon</t>
  </si>
  <si>
    <t>Lawrence</t>
  </si>
  <si>
    <t>Montgomery</t>
  </si>
  <si>
    <t>Philadelphia</t>
  </si>
  <si>
    <t>Berks</t>
  </si>
  <si>
    <t>Lackawanna</t>
  </si>
  <si>
    <t>Centre</t>
  </si>
  <si>
    <t>Lycoming</t>
  </si>
  <si>
    <t>York</t>
  </si>
  <si>
    <t>Federal Pre-School Head Start and HSSAP serve children ages 3 years to kindergarten</t>
  </si>
  <si>
    <t>Pennsylvania Pre-K Counts (PKC)</t>
  </si>
  <si>
    <t># of Agencies</t>
  </si>
  <si>
    <t>Total Children Served</t>
  </si>
  <si>
    <t>Pennsylvania Pre-K Counts only serves children ages Three and Four</t>
  </si>
  <si>
    <t>Program is intended to reach children who are at risk of academic failure due to income, language, cultural, or special needs</t>
  </si>
  <si>
    <t>Elk</t>
  </si>
  <si>
    <t>Clarion</t>
  </si>
  <si>
    <t>Beaver</t>
  </si>
  <si>
    <t>Fayette</t>
  </si>
  <si>
    <t>Armstrong</t>
  </si>
  <si>
    <t>Bradford</t>
  </si>
  <si>
    <t>Potter</t>
  </si>
  <si>
    <t>Washington</t>
  </si>
  <si>
    <t>Bedford</t>
  </si>
  <si>
    <t>Westmoreland</t>
  </si>
  <si>
    <t>Bucks</t>
  </si>
  <si>
    <t>Columbia</t>
  </si>
  <si>
    <t>Somerset</t>
  </si>
  <si>
    <t>Adams</t>
  </si>
  <si>
    <t>Cumberland</t>
  </si>
  <si>
    <t>Indiana</t>
  </si>
  <si>
    <t>Schuylkill</t>
  </si>
  <si>
    <t>Susquehanna</t>
  </si>
  <si>
    <t>McKean</t>
  </si>
  <si>
    <t>Jefferson</t>
  </si>
  <si>
    <t>Butler</t>
  </si>
  <si>
    <t>Cameron</t>
  </si>
  <si>
    <t>Greene</t>
  </si>
  <si>
    <t>Fulton</t>
  </si>
  <si>
    <t>Franklin</t>
  </si>
  <si>
    <t>Clearfield</t>
  </si>
  <si>
    <t>Mercer</t>
  </si>
  <si>
    <t>Crawford</t>
  </si>
  <si>
    <t>Venango</t>
  </si>
  <si>
    <t>Montour</t>
  </si>
  <si>
    <t>Pike</t>
  </si>
  <si>
    <t>Monroe</t>
  </si>
  <si>
    <t>Forest</t>
  </si>
  <si>
    <t>Perry</t>
  </si>
  <si>
    <t>Huntingdon</t>
  </si>
  <si>
    <t>Carbon</t>
  </si>
  <si>
    <t>Juniata</t>
  </si>
  <si>
    <t>Clinton</t>
  </si>
  <si>
    <t>Wyoming</t>
  </si>
  <si>
    <t>Union</t>
  </si>
  <si>
    <t>Northumberland</t>
  </si>
  <si>
    <t>Snyder</t>
  </si>
  <si>
    <t>Mifflin</t>
  </si>
  <si>
    <t>Tioga</t>
  </si>
  <si>
    <t>Sullivan</t>
  </si>
  <si>
    <t>Warren</t>
  </si>
  <si>
    <t>Wayne</t>
  </si>
  <si>
    <t>Children Under 5 Served</t>
  </si>
  <si>
    <t>School Based Pre-K Program serves children ages 3 to Kindergarten</t>
  </si>
  <si>
    <t>Keystone STARS</t>
  </si>
  <si>
    <t>% of Children in Child Care Under 5 served in KS</t>
  </si>
  <si>
    <t>% of All Children   Under 5 served in KS</t>
  </si>
  <si>
    <t>% of All Children Under 5 Served In STARS 3 &amp; 4</t>
  </si>
  <si>
    <t>Early Childhood Education Programs - Children Under 5 Served</t>
  </si>
  <si>
    <t>Tab 7</t>
  </si>
  <si>
    <t>Early Intervention Children Served</t>
  </si>
  <si>
    <t>Keystone STARS Children Served</t>
  </si>
  <si>
    <t>% of Children Ages 0-2 Served by All ECE Programs</t>
  </si>
  <si>
    <t>Early Intevention</t>
  </si>
  <si>
    <t># of Offices</t>
  </si>
  <si>
    <t>% of Children Ages 0-2 served by EIIT</t>
  </si>
  <si>
    <t>% of Children Ages 3-4 served by EIPS</t>
  </si>
  <si>
    <t>% of Children Under 5 served by EI</t>
  </si>
  <si>
    <t>Head Start State and Federal Children Served</t>
  </si>
  <si>
    <t>Pennsylvania Pre-K Counts Children Served</t>
  </si>
  <si>
    <t>School Based Pre-K Children Served</t>
  </si>
  <si>
    <t>% of 3 &amp; 4 Year Olds Served by All ECE Programs</t>
  </si>
  <si>
    <t>Pennsylvania   Pre-K Counts Children Served</t>
  </si>
  <si>
    <t>Keystone STARS Children Served^</t>
  </si>
  <si>
    <t>Keystone STARS 3 &amp; 4 Children Served^</t>
  </si>
  <si>
    <t>% of Children Served by All ECE Programs</t>
  </si>
  <si>
    <t>County Risk Level</t>
  </si>
  <si>
    <t>EI IT (Ages 0-2) Children Served</t>
  </si>
  <si>
    <t>Early Head Start Children Served</t>
  </si>
  <si>
    <t>*** Income Eligilbility ONLY - At or Below 300% of the Federal Poverty Level, 2005-2009 American Communities Survey (Estimates based on Percent of Population Under Age 6)</t>
  </si>
  <si>
    <t># Children Eligible for PA PKC ***</t>
  </si>
  <si>
    <t>PA PKC Lead Agencies **</t>
  </si>
  <si>
    <t>Children Served **</t>
  </si>
  <si>
    <t xml:space="preserve">% of Children Ages 3-4 served by SB Pre-K </t>
  </si>
  <si>
    <t>% of Children Ages 3 &amp; 4 served by  PA PKC</t>
  </si>
  <si>
    <t>% of Children Eligible, Served by PA PKC</t>
  </si>
  <si>
    <t>HSSAP Priority 1 Children Served **</t>
  </si>
  <si>
    <t>HSSAP Priority 2 Children Served **</t>
  </si>
  <si>
    <t>Federal Early HS Children Served ***</t>
  </si>
  <si>
    <t>Total HS Children Ages 3 &amp; 4 Served ^^</t>
  </si>
  <si>
    <t>Total HS Children Served ^^</t>
  </si>
  <si>
    <t># of Children  Under 5 Eligible for HS  ^^^</t>
  </si>
  <si>
    <t>% of Children Under 5 Eligible, served by HS</t>
  </si>
  <si>
    <t>^^^ Income Eligilbility ONLY - At or Below 100% of the Federal Poverty Level, 2005-2009 American Communities Survey (Estimates based on Percent of Population Under Age 6)</t>
  </si>
  <si>
    <t>% of Children Under 5 served by HSSAP</t>
  </si>
  <si>
    <t>Preschool**</t>
  </si>
  <si>
    <t>Infant/Toddler**</t>
  </si>
  <si>
    <t>% of All Children Under 5 Served in STAR 2</t>
  </si>
  <si>
    <t>High</t>
  </si>
  <si>
    <t>Low</t>
  </si>
  <si>
    <t># of Children Ages 0-2*</t>
  </si>
  <si>
    <t># of Children Ages 3-4*</t>
  </si>
  <si>
    <t># of Children Under 5*</t>
  </si>
  <si>
    <t>This data is not mutually exclusive. A child can be served by more than one program in a given year, resulting in the possibilty of double counting.</t>
  </si>
  <si>
    <t>This data is not mutually exclusive. A child can be served by more than one program in a given year.</t>
  </si>
  <si>
    <t>** EIPS counts may contain 2 year old children who transfered to preschool before turning 3.</t>
  </si>
  <si>
    <t>EI PS (Ages 3-4) Children Served**</t>
  </si>
  <si>
    <t>EI PS (Ages 5+) Children Served</t>
  </si>
  <si>
    <t>^ Estimated number of Children Served is calculated based on a comparison of children in STARS and Child Care Works</t>
  </si>
  <si>
    <t>STAR 1 Providers**</t>
  </si>
  <si>
    <t>STAR 2 Providers**</t>
  </si>
  <si>
    <t>STAR 3 Providers**</t>
  </si>
  <si>
    <t>STAR 4 Providers**</t>
  </si>
  <si>
    <t>Regulated Providers with No STAR rating**</t>
  </si>
  <si>
    <t># of  STARS Providers**</t>
  </si>
  <si>
    <t># of STARS 3 and 4**</t>
  </si>
  <si>
    <t># of All Regulated Providers**</t>
  </si>
  <si>
    <t>% of Regulated Providers in STARS**</t>
  </si>
  <si>
    <t>Estimated Children Ages 0-2 Served^</t>
  </si>
  <si>
    <t>Estimated Children Ages 3-4 Served^</t>
  </si>
  <si>
    <t>Estimated Children Ages 5+ Served^</t>
  </si>
  <si>
    <t>Estimated Children Under 5 Not Served^</t>
  </si>
  <si>
    <t>Estimated Children Served in STAR 2 and up^</t>
  </si>
  <si>
    <t>Estimated Children Served in STARS 3 &amp; 4^</t>
  </si>
  <si>
    <t>Estimated Children Under 5 Served in STAR 2^</t>
  </si>
  <si>
    <t>Estimated Children Under 5 Served in STAR 3 &amp; 4^</t>
  </si>
  <si>
    <t>Data is received from PennData and PELICAN EI</t>
  </si>
  <si>
    <t>* 2010 School District population estimates from PA Data Center, Penn State University</t>
  </si>
  <si>
    <t>Preschool Head Start State and Federal Children Served</t>
  </si>
  <si>
    <t>Federal Preschool HS Children Served ***</t>
  </si>
  <si>
    <t>Risk Factors</t>
  </si>
  <si>
    <t># and % of Children Under 5 used Census table P3</t>
  </si>
  <si>
    <t>Population Characteristics</t>
  </si>
  <si>
    <t>Economic and Academic Risk Factor Data</t>
  </si>
  <si>
    <t>Risk Factors - Early Childhood Education Program Reach Analysis - Direct Impact Programs</t>
  </si>
  <si>
    <t>% of Children Receiving Free/ Reduced Lunch***</t>
  </si>
  <si>
    <t>Private Industry Council of Westmoreland-Fayette</t>
  </si>
  <si>
    <t>Jefferson-Clarion Head Start</t>
  </si>
  <si>
    <t>Begin With Us Child Care &amp; Preschool, Kids First Blair County</t>
  </si>
  <si>
    <t>Armstrong County Community Action Agency</t>
  </si>
  <si>
    <t>Allegheny Intermediate Unit</t>
  </si>
  <si>
    <t>Cen-Clear Child Services</t>
  </si>
  <si>
    <t>Lifesteps</t>
  </si>
  <si>
    <t>Tableland Services</t>
  </si>
  <si>
    <t>Columbia Day Care Program</t>
  </si>
  <si>
    <t>Community Action Southwest</t>
  </si>
  <si>
    <t>Smethsport Area SD</t>
  </si>
  <si>
    <t>Butler County Children's Center, Lifesteps</t>
  </si>
  <si>
    <t>Northern Tier</t>
  </si>
  <si>
    <t>United Way of Bucks County</t>
  </si>
  <si>
    <t>Community Action Partnership of Cambria County</t>
  </si>
  <si>
    <t>Delaware County Intermediate Unit, Today's Child Learning Centers</t>
  </si>
  <si>
    <t>Child Advocates of Blair County</t>
  </si>
  <si>
    <t>Knowledge Universe Education</t>
  </si>
  <si>
    <t>Little Life Enrichment Center</t>
  </si>
  <si>
    <t>Family &amp; Community Christian Association</t>
  </si>
  <si>
    <t>Child Development Centers</t>
  </si>
  <si>
    <t>Warwick Child Care Center</t>
  </si>
  <si>
    <t>Pocono Services for Families &amp; Children</t>
  </si>
  <si>
    <t>Lawrence County Social Services</t>
  </si>
  <si>
    <t>YMCA of Greater Erie</t>
  </si>
  <si>
    <t>Community Action Partnership of Mercer County</t>
  </si>
  <si>
    <t>Berks Community Action Program</t>
  </si>
  <si>
    <t>Greater Erie Community Action Committee</t>
  </si>
  <si>
    <t>Seton Hill Child Services</t>
  </si>
  <si>
    <t>Hazelton Area SD</t>
  </si>
  <si>
    <t>Keystone Service Systems / Capital Area Head Start</t>
  </si>
  <si>
    <t>Little People Day Care School / SSB Corporation</t>
  </si>
  <si>
    <t>Indiana County Child Day Care Program</t>
  </si>
  <si>
    <t>Huntingdon County Child &amp; Adult Development Corporation</t>
  </si>
  <si>
    <t>Butler County Children's Center</t>
  </si>
  <si>
    <t>Creative Education</t>
  </si>
  <si>
    <t>Lycoming-Clinton Counties Commission for Community Action / STEP</t>
  </si>
  <si>
    <t>Council of Three Rivers American Indian Center</t>
  </si>
  <si>
    <t>Lancaster-Lebanon Intermediate Unit</t>
  </si>
  <si>
    <t>Central Susquehanna Intermediate Unit</t>
  </si>
  <si>
    <t>Child Development</t>
  </si>
  <si>
    <t>Owl Hill Learning Centers / Childcare Services</t>
  </si>
  <si>
    <t>Freedom Valley YMCA</t>
  </si>
  <si>
    <t>Northeastern Childcare Services</t>
  </si>
  <si>
    <t>Greater Erie Community Action Committee, Millcreek Township SD</t>
  </si>
  <si>
    <t>Northeastern Child Care Services</t>
  </si>
  <si>
    <t>Rainbow Hill School</t>
  </si>
  <si>
    <t>Child Development Centers, Family &amp; Community Christian Association</t>
  </si>
  <si>
    <t>ABC Kiddie Kampus</t>
  </si>
  <si>
    <t>Owen J. Roberts SD, Pottstown SD</t>
  </si>
  <si>
    <t>Pathstone</t>
  </si>
  <si>
    <t>Hildebrandt Learning Centers</t>
  </si>
  <si>
    <t>Cen-Clear Child Services, Child Development &amp; Family Council of Centre County</t>
  </si>
  <si>
    <t>Dawn to Dusk Learning Child Care Center</t>
  </si>
  <si>
    <t>Council of Three Rivers American Indian Center, Pittsburgh SD</t>
  </si>
  <si>
    <t>Luzerne County Head Start</t>
  </si>
  <si>
    <t>The Growing Place Child Care Centers</t>
  </si>
  <si>
    <t>Tobyhanna Kids, Wee Wons</t>
  </si>
  <si>
    <t>Northeastern Childcare Services, The Kreig Institute For Early Childhood</t>
  </si>
  <si>
    <t>Riverview Children's Center</t>
  </si>
  <si>
    <t>HAP Enterprises / Tiny Tot Learning Center</t>
  </si>
  <si>
    <t>Child Development &amp; Family Council of Centre County, Pennsylvania State University</t>
  </si>
  <si>
    <t>North Penn Comprehensive Health Services / Bradford Tioga Head Start</t>
  </si>
  <si>
    <t>Early Connections</t>
  </si>
  <si>
    <t>Wee Care Day Care / KMP</t>
  </si>
  <si>
    <t>Northeastern Child Care Services, Scranton-Lackawanna Human Development Agency</t>
  </si>
  <si>
    <t>Warren-Forest Counties Economic Opportunity Council</t>
  </si>
  <si>
    <t>Allegheny Intermediate Unit, Woodland Hills SD</t>
  </si>
  <si>
    <t>Crispus Attucks Assocation, York City SD, York Day Nursery, YWCA of York</t>
  </si>
  <si>
    <t>Knowledge Universe Education, York Jewish Community Center</t>
  </si>
  <si>
    <t>Scranton-Lackwanna Human Development Agency</t>
  </si>
  <si>
    <t xml:space="preserve"> Private Industry Council of Westmoreland-Fayette</t>
  </si>
  <si>
    <t>Community Services for Children</t>
  </si>
  <si>
    <t>Commonwealth of Pennsylvania / OCDEL, Lancaster-Lebanon Intermediate Unit</t>
  </si>
  <si>
    <t>Chester County Intermediate Unit</t>
  </si>
  <si>
    <t>Allegheny Lutheran Social Ministries / Bedford-Fulton County Head Start</t>
  </si>
  <si>
    <t>Bucks County Head Start</t>
  </si>
  <si>
    <t>Adams County Children's Educational Special Services</t>
  </si>
  <si>
    <t>Shippensburg University</t>
  </si>
  <si>
    <t>Professional Family Care Services</t>
  </si>
  <si>
    <t>Indiana County Head Start</t>
  </si>
  <si>
    <t>Jefferson Clarion Head Start</t>
  </si>
  <si>
    <t>Keystone Service Systems / Capital Area Head Start, Shippensburg University</t>
  </si>
  <si>
    <t>Community Action Partnership of Cambria County, Professional Family Care Services</t>
  </si>
  <si>
    <t>Community Progress Council / Head Start of York County</t>
  </si>
  <si>
    <t>Delaware County Intermediate Unit</t>
  </si>
  <si>
    <t>Community Action Program of Lancaster County</t>
  </si>
  <si>
    <t>Community Services of Venango County, Family &amp; Community Christian Association</t>
  </si>
  <si>
    <t xml:space="preserve"> Commonwealth of Pennsylvania / OCDEL, Lancaster-Lebanon Intermediate Unit</t>
  </si>
  <si>
    <t>Family &amp; Community Christian Association, Venango County Health &amp; Human Services</t>
  </si>
  <si>
    <t>Westmoreland Human Opportunities</t>
  </si>
  <si>
    <t>Cen-Clear Child Services, Jefferson Clarion Head Start</t>
  </si>
  <si>
    <t>Pocono Services for Families &amp; Children, Scranton-Lackwanna Human Development Agency</t>
  </si>
  <si>
    <t xml:space="preserve"> Commonwealth of Pennsylvania / OCDEL, Lawrence County Social Services</t>
  </si>
  <si>
    <t>Franklin County Head Start</t>
  </si>
  <si>
    <t>Seton Hill Child Services, Westmoreland Human Opportunities</t>
  </si>
  <si>
    <t>Tuscarora Intermediate Unit</t>
  </si>
  <si>
    <t xml:space="preserve"> Snyder Union Mifflin Child Development</t>
  </si>
  <si>
    <t>Commonwealth of Pennsylvania / OCDEL, Lawrence County Social Services</t>
  </si>
  <si>
    <t>Scranton-Lackwanna Human Development Agency, Luzerne County Head Start</t>
  </si>
  <si>
    <t>Allegheny Lutheran Social Ministries / Bedford-Fulton County Head Start, Huntingdon County Child &amp; Adult Development Corporation</t>
  </si>
  <si>
    <t>Moderate High</t>
  </si>
  <si>
    <t>Moderate Low</t>
  </si>
  <si>
    <t>School District Based Pre-Kindergarten</t>
  </si>
  <si>
    <t>School District Based Pre-K Children Served</t>
  </si>
  <si>
    <t># of Children Served by School District Based Pre-K</t>
  </si>
  <si>
    <t>% of Children Served by School District Based Pre-K</t>
  </si>
  <si>
    <t>School District Based Pre-K Reach Data</t>
  </si>
  <si>
    <t>2012-2013</t>
  </si>
  <si>
    <t>Allegheny Intermediate Unit, Council of Three Rivers American Indian Center</t>
  </si>
  <si>
    <t>Berks County Intermediate Unit</t>
  </si>
  <si>
    <t>Allegheny Intermediate Unit, Pittsburgh University</t>
  </si>
  <si>
    <t>Allegheny Intermediate Unit, University of Pittsburgh</t>
  </si>
  <si>
    <t>Commonwealth of Pennsylvania / OCDEL</t>
  </si>
  <si>
    <t>Maternity Care Coalition</t>
  </si>
  <si>
    <t>Allegheny Intermediate Unit, Council of Three Rivers American Indian Center, Pittsburgh SD, University of Pittsburgh</t>
  </si>
  <si>
    <t>Venango County Health &amp; Human Services</t>
  </si>
  <si>
    <t>Federal Early Head Start begins to serve children during pregnancy and continues through the program year in which a child turns three</t>
  </si>
  <si>
    <t>% of Students who Do Not Graduate in Four Years with a Regular High School Diploma ***</t>
  </si>
  <si>
    <t>% of Children under 5 Living in Economically High Risk Families (100% FPL)**</t>
  </si>
  <si>
    <t>% of Children under 5 Living in Economically At Risk Families (300% FPL)**</t>
  </si>
  <si>
    <t>% below Proficient Reading 3rd Grade PSSA***</t>
  </si>
  <si>
    <t>% below Proficient Math 3rd Grade PSSA***</t>
  </si>
  <si>
    <t>2013-14 Pennsylvania School District Reach and Risk Assessment</t>
  </si>
  <si>
    <t xml:space="preserve"> Jefferson Clarion Head Start, Venango County Health and Human Services</t>
  </si>
  <si>
    <t>Chester County Intermediate Unit, Pathstone</t>
  </si>
  <si>
    <t xml:space="preserve"> Westmoreland Human Opportunities</t>
  </si>
  <si>
    <t>North Penn Comprehensive Health Services / Bradford Tioga Head Start, Northern Tier</t>
  </si>
  <si>
    <t>Allegheny Lutheran Social Ministries / Bedford-Fulton County Head Start, Fulton Early Head Start</t>
  </si>
  <si>
    <t>Franklin County Head Start, Pathstone, Shippensburg University</t>
  </si>
  <si>
    <t>Huntingdon County Child &amp; Adult Development Corporation, Juniata County Head Start</t>
  </si>
  <si>
    <t>Asociacion Puertorriquenos en Marcha Head Start, Children's Hospital of Philadelphia, Health Federation of Philadelphia, Maternity Care Coalition, Norris Square Civic Association, Philadelphia City SD</t>
  </si>
  <si>
    <t>Berks County Intermediate Unit, Pathstone</t>
  </si>
  <si>
    <t xml:space="preserve"> Private Industry Council of Westmoreland-Fayette, Westmoreland Human Opportunities</t>
  </si>
  <si>
    <t>Adams County Children's Educational Special Services, Pathstone</t>
  </si>
  <si>
    <t>Central Susquehanna Intermediate Unit, Danville Head Start</t>
  </si>
  <si>
    <t>Community Progress Council / Head Start of York County, Keystone Service Systems / Capital Area Head Start</t>
  </si>
  <si>
    <t>** PELICAN, FY 2013-14 Final Grant Awards - Children Served by Service Location County</t>
  </si>
  <si>
    <t>Program is intended to reach low income families whose children are at-risk for educational disadvantage</t>
  </si>
  <si>
    <t>2013-14</t>
  </si>
  <si>
    <t>Community Services for Children, Lehigh Valley Children's Center, The Cuddle Zone Learning Center, Playtime Day Care</t>
  </si>
  <si>
    <t>Allegheny Lutheran Social Ministries</t>
  </si>
  <si>
    <t>McKeesport Area SD, Bethel Park SD</t>
  </si>
  <si>
    <t>Bethlehem Area SD, Lehigh Valley Children's Center</t>
  </si>
  <si>
    <t>Shippensburg University Head Start</t>
  </si>
  <si>
    <t>Unity Marketing Group, Arin Intermediate Unit</t>
  </si>
  <si>
    <t>Smethsport Area SD, Bradford Tioga Head Start</t>
  </si>
  <si>
    <t>Scranton-Lackwanna Human Development Agency, The Kreig Institute for Early Childhood</t>
  </si>
  <si>
    <t>Children's Aid Society in Clearfield County, Cen-Clear Child Services</t>
  </si>
  <si>
    <t>Cocalico SD, Conestoga Valley SD</t>
  </si>
  <si>
    <t>Corry Area SD, Dr. Gertrude A Barber Center</t>
  </si>
  <si>
    <t>Delaware Valley SD, Today's Child Learning Centers</t>
  </si>
  <si>
    <t>Jefferson-Clarion Head Start, Cen-Clear Child Services</t>
  </si>
  <si>
    <t>Lehigh Carbon Community College</t>
  </si>
  <si>
    <t>Community Services for Children, Greater Valley Young Men's Christian Association</t>
  </si>
  <si>
    <t>Benedictine Sisters, Dr. Gertrude A Barber Center, Erie SD, YMCA of Greater Erie</t>
  </si>
  <si>
    <t>Seton Hill Child Services, Tiny Town Enterprises, Inc</t>
  </si>
  <si>
    <t>Hazelton Area SD, Bloom Early Education Centers</t>
  </si>
  <si>
    <t>Learn and Play Centers</t>
  </si>
  <si>
    <t>Grand Beginnings Children Center, Arin Intermediate Unit, Indiana County Child Day Care Program</t>
  </si>
  <si>
    <t>Appleseed Learning Center</t>
  </si>
  <si>
    <t>Snyder, Union, Mifflin Child Development</t>
  </si>
  <si>
    <t>Grace Covenant Church / Hide-N-Seek Christian Nursery, Snyder, Union, Mifflin Child Development</t>
  </si>
  <si>
    <t>Bradford Child Care Services</t>
  </si>
  <si>
    <t>Morrisville Borough SD, Pennsbury SD</t>
  </si>
  <si>
    <t>Montgomery County Community College Children's Center, Kids Accelerated, Philadelphia Freedom Valley YMCA</t>
  </si>
  <si>
    <t>Allegheny Intermediate Unit, Northgate SD</t>
  </si>
  <si>
    <t>Bethlehem Area SD, Greater Erie Community Action Committee, Huntingdon County Child and Adult Development, Neshaminy SD, Seton Hill Child Services, YMCA of Greater Erie, Bright Futures Learning Centers, Allegheny Lutheran Socail Ministries, Edinboro University of Pennsylvania</t>
  </si>
  <si>
    <t>Chester County Intermediate Unit, Bright Beginnings Education Center</t>
  </si>
  <si>
    <t>Philadelphia City SD, Creative Learning Environments</t>
  </si>
  <si>
    <t>Hansel and Gretel Early Learning Center</t>
  </si>
  <si>
    <t>Child Development Council of Northeast Pennsylvania, Luzerne County Head Start, Kings College</t>
  </si>
  <si>
    <t>Today's Child Learning Centers, Youth Enrichment Programs</t>
  </si>
  <si>
    <t>Wyalusing Valley Children's Center</t>
  </si>
  <si>
    <t>** PELICAN, May 2014 Lead Agency Child Enrollments by Service Location School District</t>
  </si>
  <si>
    <t>June 2014</t>
  </si>
  <si>
    <t>Northeast Educ. IU 19</t>
  </si>
  <si>
    <t>Lackawanna/Susquehanna</t>
  </si>
  <si>
    <t>Montgomery Co. IU 23</t>
  </si>
  <si>
    <t>Intermediate Unit 1</t>
  </si>
  <si>
    <t>Beaver Valley IU 27</t>
  </si>
  <si>
    <t>Allegheny IU 3</t>
  </si>
  <si>
    <t>Riverview IU 6</t>
  </si>
  <si>
    <t>Carbon Lehigh IU 21</t>
  </si>
  <si>
    <t>Altoona ASD</t>
  </si>
  <si>
    <t>Lancaster-Lebanon IU 13</t>
  </si>
  <si>
    <t>Berks County IU 14</t>
  </si>
  <si>
    <t>Arin IU 28</t>
  </si>
  <si>
    <t>BlaST IU 17</t>
  </si>
  <si>
    <t>Seneca Highlands IU 9</t>
  </si>
  <si>
    <t>Chester County IU 24</t>
  </si>
  <si>
    <t>Central IU 10</t>
  </si>
  <si>
    <t>Colonial IU 20</t>
  </si>
  <si>
    <t>Appalachia IU 8</t>
  </si>
  <si>
    <t>Westmoreland IU 7</t>
  </si>
  <si>
    <t>Bucks County IU 22</t>
  </si>
  <si>
    <t>Central Susquehanna IU 16</t>
  </si>
  <si>
    <t>Columbia/Montour/Snyder/Union</t>
  </si>
  <si>
    <t>Lincoln IU 12</t>
  </si>
  <si>
    <t>York/Adams</t>
  </si>
  <si>
    <t>Capital Area IU 15</t>
  </si>
  <si>
    <t>Cumberland/Perry</t>
  </si>
  <si>
    <t>Schuylkill IU 29</t>
  </si>
  <si>
    <t>Clearfield/Jefferson</t>
  </si>
  <si>
    <t>Midwestern IU 4</t>
  </si>
  <si>
    <t>Tuscarora IU 11</t>
  </si>
  <si>
    <t>Franklin/Fulton</t>
  </si>
  <si>
    <t>Elwyn - Chester Upland</t>
  </si>
  <si>
    <t>Delaware County IU 25</t>
  </si>
  <si>
    <t>Northwest Tri Co. IU 5</t>
  </si>
  <si>
    <t>Hazleton ASD</t>
  </si>
  <si>
    <t>Luzerne/Wyoming</t>
  </si>
  <si>
    <t>Bucks County IU 22
Lancaster-Lebanon IU 13</t>
  </si>
  <si>
    <t>Lycoming/Clinton</t>
  </si>
  <si>
    <t>Bucks County IU 22
Colonial IU 20</t>
  </si>
  <si>
    <t>Allegheny IU 3
Intermediate Unit 1</t>
  </si>
  <si>
    <t>Midwestern IU 4
Westmoreland IU 7</t>
  </si>
  <si>
    <t>Forest/Warren</t>
  </si>
  <si>
    <t>Riverview IU 6
Westmoreland IU 7</t>
  </si>
  <si>
    <t>Lancaster-Lebanon IU 13
Westmoreland IU 7</t>
  </si>
  <si>
    <t>Huntingdon/Mifflin/Juniata</t>
  </si>
  <si>
    <t>Appalachia IU 8
Westmoreland IU 7</t>
  </si>
  <si>
    <t>Allegheny IU 3
Westmoreland IU 7</t>
  </si>
  <si>
    <t>Northwest Tri Co. IU 5
Riverview IU 6</t>
  </si>
  <si>
    <t>Midwestern IU 4
Riverview IU 6</t>
  </si>
  <si>
    <t>WAYNE COUNTY CONSORTIUM</t>
  </si>
  <si>
    <t>WAYNE COUNTY CONSORTIUM
Western Wayne SD</t>
  </si>
  <si>
    <t>** PDE PIMS School Enrollment Report FY 2013-14 - SD Only Pre-K &amp; K4</t>
  </si>
  <si>
    <t>** Includes Centers, Group, and Family Child Care Homes. Certification data is as of June 30, 2014</t>
  </si>
  <si>
    <t>*** Federal HS Grantees Reports FY 2013-14 (Information provided directly by Grantees - Includes MIECHV Grant Awards) - Finalized</t>
  </si>
  <si>
    <t>^^ HSSAP Priority 2 Children Served includes SKRP slots are intentionally excluded to provide an unduplicated count of HS Children</t>
  </si>
  <si>
    <t>HSSAP Priority 1 expand services in the program by creating new slots for children not currently served through Federal HS, HSSAP Priority 2 includes SKRP slots.</t>
  </si>
  <si>
    <t>*** Pennsylvania Department of Education (2013-14)</t>
  </si>
  <si>
    <t>ND</t>
  </si>
  <si>
    <t>** 2009-2013 American Community Survey 5 Year Estimates</t>
  </si>
  <si>
    <t># and % of children under 5 living in economically high risk families used Census table B17024</t>
  </si>
  <si>
    <t># and % of Children Under 5 living in economically at risk families used Census table B17024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</si>
</sst>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00"/>
    <numFmt numFmtId="166" formatCode="[$-409]mmmm\-yy;@"/>
  </numFmts>
  <fonts count="16" x14ac:knownFonts="1">
    <font>
      <sz val="11"/>
      <color theme="1"/>
      <name val="Calibri"/>
      <family val="2"/>
      <scheme val="minor"/>
    </font>
    <font>
      <b/>
      <sz val="10"/>
      <name val="Arial"/>
      <family val="2"/>
    </font>
    <font>
      <b/>
      <sz val="8"/>
      <name val="Arial"/>
      <family val="2"/>
    </font>
    <font>
      <b/>
      <sz val="9"/>
      <name val="Arial"/>
      <family val="2"/>
    </font>
    <font>
      <sz val="8"/>
      <name val="Arial"/>
      <family val="2"/>
    </font>
    <font>
      <sz val="8"/>
      <color theme="1"/>
      <name val="Arial"/>
      <family val="2"/>
    </font>
    <font>
      <b/>
      <sz val="9"/>
      <color theme="0"/>
      <name val="Arial"/>
      <family val="2"/>
    </font>
    <font>
      <b/>
      <sz val="8"/>
      <color theme="1"/>
      <name val="Arial"/>
      <family val="2"/>
    </font>
    <font>
      <sz val="9"/>
      <name val="Arial"/>
      <family val="2"/>
    </font>
    <font>
      <sz val="10"/>
      <name val="Arial"/>
      <family val="2"/>
    </font>
    <font>
      <sz val="9"/>
      <color theme="1"/>
      <name val="Arial"/>
      <family val="2"/>
    </font>
    <font>
      <b/>
      <sz val="9"/>
      <color indexed="9"/>
      <name val="Arial"/>
      <family val="2"/>
    </font>
    <font>
      <b/>
      <sz val="9"/>
      <color theme="1"/>
      <name val="Arial"/>
      <family val="2"/>
    </font>
    <font>
      <b/>
      <sz val="8"/>
      <color theme="0"/>
      <name val="Arial"/>
      <family val="2"/>
    </font>
    <font>
      <sz val="10"/>
      <name val="Arial"/>
      <family val="2"/>
    </font>
    <font>
      <sz val="11"/>
      <color theme="1"/>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48"/>
        <bgColor indexed="64"/>
      </patternFill>
    </fill>
    <fill>
      <patternFill patternType="solid">
        <fgColor indexed="40"/>
        <bgColor indexed="64"/>
      </patternFill>
    </fill>
    <fill>
      <patternFill patternType="solid">
        <fgColor theme="0" tint="-0.249977111117893"/>
        <bgColor indexed="64"/>
      </patternFill>
    </fill>
    <fill>
      <patternFill patternType="solid">
        <fgColor indexed="49"/>
        <bgColor indexed="64"/>
      </patternFill>
    </fill>
    <fill>
      <patternFill patternType="solid">
        <fgColor indexed="41"/>
        <bgColor indexed="64"/>
      </patternFill>
    </fill>
    <fill>
      <patternFill patternType="solid">
        <fgColor indexed="44"/>
        <bgColor indexed="64"/>
      </patternFill>
    </fill>
    <fill>
      <patternFill patternType="solid">
        <fgColor indexed="15"/>
        <bgColor indexed="64"/>
      </patternFill>
    </fill>
    <fill>
      <patternFill patternType="solid">
        <fgColor rgb="FFCCFFCC"/>
        <bgColor indexed="64"/>
      </patternFill>
    </fill>
    <fill>
      <patternFill patternType="solid">
        <fgColor rgb="FFFF99CC"/>
        <bgColor indexed="64"/>
      </patternFill>
    </fill>
    <fill>
      <patternFill patternType="solid">
        <fgColor rgb="FFFFFF99"/>
        <bgColor indexed="64"/>
      </patternFill>
    </fill>
    <fill>
      <patternFill patternType="solid">
        <fgColor rgb="FFFFCC99"/>
        <bgColor indexed="64"/>
      </patternFill>
    </fill>
    <fill>
      <patternFill patternType="solid">
        <fgColor theme="1"/>
        <bgColor indexed="64"/>
      </patternFill>
    </fill>
    <fill>
      <patternFill patternType="solid">
        <fgColor indexed="8"/>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rgb="FFFF0000"/>
      </bottom>
      <diagonal/>
    </border>
    <border>
      <left/>
      <right style="thin">
        <color indexed="64"/>
      </right>
      <top style="thin">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auto="1"/>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ck">
        <color rgb="FFFF0000"/>
      </left>
      <right style="thick">
        <color rgb="FFFF0000"/>
      </right>
      <top style="thick">
        <color rgb="FFFF0000"/>
      </top>
      <bottom style="thin">
        <color rgb="FFFF0000"/>
      </bottom>
      <diagonal/>
    </border>
    <border>
      <left/>
      <right/>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ck">
        <color rgb="FFFF0000"/>
      </right>
      <top style="thick">
        <color rgb="FFFF0000"/>
      </top>
      <bottom style="thick">
        <color rgb="FFFF0000"/>
      </bottom>
      <diagonal/>
    </border>
    <border>
      <left style="thin">
        <color indexed="64"/>
      </left>
      <right/>
      <top/>
      <bottom style="thin">
        <color indexed="64"/>
      </bottom>
      <diagonal/>
    </border>
  </borders>
  <cellStyleXfs count="7">
    <xf numFmtId="0" fontId="0" fillId="0" borderId="0"/>
    <xf numFmtId="0" fontId="9" fillId="0" borderId="0"/>
    <xf numFmtId="0" fontId="14" fillId="0" borderId="0"/>
    <xf numFmtId="0" fontId="9" fillId="0" borderId="0"/>
    <xf numFmtId="0" fontId="9" fillId="0" borderId="0"/>
    <xf numFmtId="9" fontId="9" fillId="0" borderId="0" applyFont="0" applyFill="0" applyBorder="0" applyAlignment="0" applyProtection="0"/>
    <xf numFmtId="9" fontId="15" fillId="0" borderId="0" applyFont="0" applyFill="0" applyBorder="0" applyAlignment="0" applyProtection="0"/>
  </cellStyleXfs>
  <cellXfs count="229">
    <xf numFmtId="0" fontId="0" fillId="0" borderId="0" xfId="0"/>
    <xf numFmtId="0" fontId="2" fillId="0" borderId="0" xfId="0" applyFont="1"/>
    <xf numFmtId="0" fontId="2" fillId="0" borderId="0" xfId="0" applyFont="1" applyAlignment="1">
      <alignment horizontal="left"/>
    </xf>
    <xf numFmtId="0" fontId="3" fillId="0" borderId="0" xfId="0" applyFont="1"/>
    <xf numFmtId="0" fontId="5" fillId="0" borderId="0" xfId="0" applyFont="1"/>
    <xf numFmtId="0" fontId="4" fillId="0" borderId="0" xfId="0" applyFont="1"/>
    <xf numFmtId="0" fontId="6" fillId="3" borderId="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0" fontId="6" fillId="3"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4" fillId="0" borderId="1" xfId="0" applyFont="1" applyFill="1" applyBorder="1" applyAlignment="1">
      <alignment horizontal="left" vertical="center" indent="1"/>
    </xf>
    <xf numFmtId="3"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right" vertical="center" wrapText="1"/>
    </xf>
    <xf numFmtId="3" fontId="2" fillId="2" borderId="7" xfId="0" applyNumberFormat="1" applyFont="1" applyFill="1" applyBorder="1" applyAlignment="1">
      <alignment horizontal="right" vertical="center"/>
    </xf>
    <xf numFmtId="1" fontId="4" fillId="0" borderId="0" xfId="0" applyNumberFormat="1" applyFont="1"/>
    <xf numFmtId="165" fontId="4" fillId="0" borderId="0" xfId="0" applyNumberFormat="1" applyFont="1"/>
    <xf numFmtId="0" fontId="3" fillId="4" borderId="1" xfId="0" applyFont="1" applyFill="1" applyBorder="1" applyAlignment="1">
      <alignment horizontal="center" vertical="center" wrapText="1"/>
    </xf>
    <xf numFmtId="0" fontId="7" fillId="0" borderId="1" xfId="0" applyFont="1" applyBorder="1"/>
    <xf numFmtId="0" fontId="5" fillId="0" borderId="1" xfId="0" applyFont="1" applyBorder="1"/>
    <xf numFmtId="0" fontId="5" fillId="5" borderId="1" xfId="0" applyFont="1" applyFill="1" applyBorder="1"/>
    <xf numFmtId="1" fontId="0" fillId="0" borderId="0" xfId="0" applyNumberFormat="1"/>
    <xf numFmtId="166" fontId="3" fillId="6" borderId="3" xfId="0" applyNumberFormat="1" applyFont="1" applyFill="1" applyBorder="1" applyAlignment="1">
      <alignment horizontal="center" vertical="center"/>
    </xf>
    <xf numFmtId="0" fontId="3" fillId="6" borderId="2"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3" fillId="6" borderId="2"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xf>
    <xf numFmtId="164" fontId="0" fillId="0" borderId="0" xfId="0" applyNumberFormat="1"/>
    <xf numFmtId="3" fontId="2" fillId="2"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3" fillId="7" borderId="2" xfId="0" applyFont="1" applyFill="1" applyBorder="1" applyAlignment="1">
      <alignment horizontal="center" vertical="center"/>
    </xf>
    <xf numFmtId="0" fontId="3" fillId="7" borderId="2" xfId="0" applyFont="1" applyFill="1" applyBorder="1" applyAlignment="1">
      <alignment horizontal="center" vertical="center" wrapText="1"/>
    </xf>
    <xf numFmtId="9" fontId="3" fillId="7" borderId="2" xfId="0" applyNumberFormat="1" applyFont="1" applyFill="1" applyBorder="1" applyAlignment="1">
      <alignment horizontal="center" vertical="center" wrapText="1"/>
    </xf>
    <xf numFmtId="3" fontId="3" fillId="8" borderId="2" xfId="0" applyNumberFormat="1" applyFont="1" applyFill="1" applyBorder="1" applyAlignment="1">
      <alignment horizontal="center" vertical="center" wrapText="1"/>
    </xf>
    <xf numFmtId="164" fontId="3" fillId="7" borderId="2" xfId="0" applyNumberFormat="1" applyFont="1" applyFill="1" applyBorder="1" applyAlignment="1">
      <alignment horizontal="center" vertical="center" wrapText="1"/>
    </xf>
    <xf numFmtId="10" fontId="3" fillId="7" borderId="9" xfId="0" applyNumberFormat="1" applyFont="1" applyFill="1" applyBorder="1" applyAlignment="1">
      <alignment horizontal="center" vertical="center" wrapText="1"/>
    </xf>
    <xf numFmtId="3" fontId="4" fillId="0" borderId="1" xfId="0" applyNumberFormat="1" applyFont="1" applyBorder="1" applyAlignment="1">
      <alignment horizontal="right"/>
    </xf>
    <xf numFmtId="164" fontId="4" fillId="0" borderId="0" xfId="0" applyNumberFormat="1" applyFont="1"/>
    <xf numFmtId="0" fontId="2" fillId="2" borderId="3" xfId="0" applyFont="1" applyFill="1" applyBorder="1" applyAlignment="1">
      <alignment horizontal="lef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10" fontId="3" fillId="2" borderId="9" xfId="0" applyNumberFormat="1" applyFont="1" applyFill="1" applyBorder="1" applyAlignment="1">
      <alignment horizontal="center" vertical="center" wrapText="1"/>
    </xf>
    <xf numFmtId="164" fontId="4" fillId="0" borderId="1" xfId="0" applyNumberFormat="1" applyFont="1" applyFill="1" applyBorder="1" applyAlignment="1">
      <alignment horizontal="right" vertical="center"/>
    </xf>
    <xf numFmtId="166" fontId="3" fillId="9" borderId="3" xfId="0" applyNumberFormat="1" applyFont="1" applyFill="1" applyBorder="1" applyAlignment="1">
      <alignment horizontal="center" vertical="center"/>
    </xf>
    <xf numFmtId="0" fontId="3" fillId="9" borderId="2" xfId="0" applyFont="1" applyFill="1" applyBorder="1" applyAlignment="1">
      <alignment horizontal="center" vertical="center" wrapText="1"/>
    </xf>
    <xf numFmtId="10" fontId="3" fillId="9" borderId="2" xfId="0" applyNumberFormat="1" applyFont="1" applyFill="1" applyBorder="1" applyAlignment="1">
      <alignment horizontal="center" vertical="center" wrapText="1"/>
    </xf>
    <xf numFmtId="0" fontId="2" fillId="5" borderId="4" xfId="0" applyFont="1" applyFill="1" applyBorder="1" applyAlignment="1">
      <alignment horizontal="left" vertical="center"/>
    </xf>
    <xf numFmtId="3" fontId="2" fillId="5" borderId="1" xfId="0" applyNumberFormat="1" applyFont="1" applyFill="1" applyBorder="1" applyAlignment="1">
      <alignment horizontal="right" vertical="center"/>
    </xf>
    <xf numFmtId="164" fontId="2" fillId="5" borderId="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3" fontId="4" fillId="0" borderId="1" xfId="0" applyNumberFormat="1" applyFont="1" applyFill="1" applyBorder="1" applyAlignment="1">
      <alignment vertical="center"/>
    </xf>
    <xf numFmtId="164" fontId="4" fillId="0" borderId="1" xfId="0" applyNumberFormat="1" applyFont="1" applyFill="1" applyBorder="1" applyAlignment="1">
      <alignment vertical="center"/>
    </xf>
    <xf numFmtId="164" fontId="2" fillId="2" borderId="8" xfId="0" applyNumberFormat="1" applyFont="1" applyFill="1" applyBorder="1" applyAlignment="1">
      <alignment vertical="center"/>
    </xf>
    <xf numFmtId="3" fontId="5" fillId="0" borderId="1" xfId="0" applyNumberFormat="1" applyFont="1" applyBorder="1"/>
    <xf numFmtId="3" fontId="7" fillId="5" borderId="1" xfId="0" applyNumberFormat="1" applyFont="1" applyFill="1" applyBorder="1"/>
    <xf numFmtId="0" fontId="3" fillId="2" borderId="9" xfId="0"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0" fontId="8" fillId="0" borderId="0" xfId="0" applyFont="1" applyAlignment="1">
      <alignment textRotation="60"/>
    </xf>
    <xf numFmtId="0" fontId="3" fillId="2"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xf>
    <xf numFmtId="166" fontId="3" fillId="6" borderId="3" xfId="0" applyNumberFormat="1" applyFont="1" applyFill="1" applyBorder="1" applyAlignment="1">
      <alignment horizontal="center" vertical="center"/>
    </xf>
    <xf numFmtId="0" fontId="4" fillId="0" borderId="0" xfId="0" applyFont="1" applyBorder="1"/>
    <xf numFmtId="164" fontId="3" fillId="2" borderId="9" xfId="0" applyNumberFormat="1" applyFont="1" applyFill="1" applyBorder="1" applyAlignment="1">
      <alignment horizontal="center" vertical="center" wrapText="1"/>
    </xf>
    <xf numFmtId="164" fontId="5" fillId="0" borderId="1" xfId="0" applyNumberFormat="1" applyFont="1" applyBorder="1"/>
    <xf numFmtId="164" fontId="7" fillId="5" borderId="1" xfId="0" applyNumberFormat="1" applyFont="1" applyFill="1" applyBorder="1"/>
    <xf numFmtId="0" fontId="3" fillId="0" borderId="0" xfId="0" applyFont="1" applyAlignment="1">
      <alignment horizontal="left"/>
    </xf>
    <xf numFmtId="0" fontId="7" fillId="10" borderId="1" xfId="0" applyFont="1" applyFill="1" applyBorder="1"/>
    <xf numFmtId="0" fontId="7" fillId="11" borderId="1" xfId="0" applyFont="1" applyFill="1" applyBorder="1"/>
    <xf numFmtId="0" fontId="7" fillId="12" borderId="1" xfId="0" applyFont="1" applyFill="1" applyBorder="1"/>
    <xf numFmtId="0" fontId="7" fillId="13" borderId="1" xfId="0" applyFont="1" applyFill="1" applyBorder="1"/>
    <xf numFmtId="3" fontId="0" fillId="0" borderId="0" xfId="0" applyNumberFormat="1"/>
    <xf numFmtId="0" fontId="4" fillId="0" borderId="10" xfId="0" applyFont="1" applyBorder="1"/>
    <xf numFmtId="3"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3" fontId="2" fillId="2" borderId="7" xfId="0" applyNumberFormat="1" applyFont="1" applyFill="1" applyBorder="1" applyAlignment="1">
      <alignment horizontal="center" vertical="center"/>
    </xf>
    <xf numFmtId="3" fontId="2" fillId="5" borderId="7"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wrapText="1"/>
    </xf>
    <xf numFmtId="3" fontId="2" fillId="0" borderId="1" xfId="0" applyNumberFormat="1" applyFont="1" applyFill="1" applyBorder="1" applyAlignment="1">
      <alignment horizontal="right" vertical="center"/>
    </xf>
    <xf numFmtId="3" fontId="3" fillId="7" borderId="2" xfId="0" applyNumberFormat="1" applyFont="1" applyFill="1" applyBorder="1" applyAlignment="1">
      <alignment horizontal="center" vertical="center" wrapText="1"/>
    </xf>
    <xf numFmtId="3" fontId="3" fillId="9" borderId="1" xfId="0" applyNumberFormat="1" applyFont="1" applyFill="1" applyBorder="1" applyAlignment="1">
      <alignment horizontal="center" vertical="center" wrapText="1"/>
    </xf>
    <xf numFmtId="3" fontId="3" fillId="6" borderId="3"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3" fillId="0" borderId="0" xfId="0" applyFont="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0" fontId="3" fillId="0" borderId="0" xfId="0" applyFont="1" applyAlignment="1">
      <alignment horizontal="left"/>
    </xf>
    <xf numFmtId="3" fontId="2" fillId="2" borderId="8" xfId="0" applyNumberFormat="1" applyFont="1" applyFill="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center"/>
    </xf>
    <xf numFmtId="0" fontId="6" fillId="3" borderId="1" xfId="0" applyFont="1" applyFill="1" applyBorder="1" applyAlignment="1">
      <alignment horizontal="center" vertical="center" wrapText="1"/>
    </xf>
    <xf numFmtId="0" fontId="4" fillId="0" borderId="0" xfId="0" applyFont="1" applyBorder="1" applyAlignment="1">
      <alignment horizontal="left"/>
    </xf>
    <xf numFmtId="3" fontId="5" fillId="0" borderId="1" xfId="0" applyNumberFormat="1" applyFont="1" applyBorder="1" applyAlignment="1">
      <alignment horizontal="right"/>
    </xf>
    <xf numFmtId="3" fontId="7" fillId="5" borderId="1" xfId="0" applyNumberFormat="1" applyFont="1" applyFill="1" applyBorder="1" applyAlignment="1">
      <alignment horizontal="right"/>
    </xf>
    <xf numFmtId="0" fontId="0" fillId="0" borderId="0" xfId="0" applyAlignment="1">
      <alignment horizontal="right"/>
    </xf>
    <xf numFmtId="0" fontId="4" fillId="0" borderId="0" xfId="0" applyFont="1" applyAlignment="1">
      <alignment horizontal="right"/>
    </xf>
    <xf numFmtId="0" fontId="2" fillId="0" borderId="0" xfId="0" applyFont="1" applyAlignment="1">
      <alignment horizontal="right"/>
    </xf>
    <xf numFmtId="3" fontId="7" fillId="5" borderId="11" xfId="0" applyNumberFormat="1" applyFont="1" applyFill="1" applyBorder="1" applyAlignment="1">
      <alignment horizontal="right"/>
    </xf>
    <xf numFmtId="3" fontId="2" fillId="5" borderId="1" xfId="0" applyNumberFormat="1" applyFont="1" applyFill="1" applyBorder="1" applyAlignment="1">
      <alignment horizontal="center" vertical="center" wrapText="1"/>
    </xf>
    <xf numFmtId="0" fontId="5" fillId="13" borderId="11" xfId="0" applyFont="1" applyFill="1" applyBorder="1"/>
    <xf numFmtId="0" fontId="5" fillId="10" borderId="11" xfId="0" applyFont="1" applyFill="1" applyBorder="1"/>
    <xf numFmtId="0" fontId="5" fillId="11" borderId="11" xfId="0" applyFont="1" applyFill="1" applyBorder="1"/>
    <xf numFmtId="0" fontId="5" fillId="12" borderId="11" xfId="0" applyFont="1" applyFill="1" applyBorder="1"/>
    <xf numFmtId="0" fontId="0" fillId="0" borderId="0" xfId="0" applyAlignment="1">
      <alignment horizontal="left"/>
    </xf>
    <xf numFmtId="1" fontId="4" fillId="0" borderId="0" xfId="0" applyNumberFormat="1" applyFont="1" applyAlignment="1">
      <alignment horizontal="center"/>
    </xf>
    <xf numFmtId="0" fontId="3" fillId="0" borderId="0" xfId="0" applyFont="1" applyAlignment="1">
      <alignment horizontal="left"/>
    </xf>
    <xf numFmtId="0" fontId="10" fillId="0" borderId="0" xfId="0" applyFont="1"/>
    <xf numFmtId="0" fontId="12" fillId="0" borderId="0" xfId="0" applyFont="1"/>
    <xf numFmtId="3" fontId="6" fillId="14" borderId="15" xfId="0" applyNumberFormat="1" applyFont="1" applyFill="1" applyBorder="1" applyAlignment="1">
      <alignment horizontal="center" vertical="center" wrapText="1"/>
    </xf>
    <xf numFmtId="0" fontId="4" fillId="0" borderId="0" xfId="0" applyFont="1" applyFill="1"/>
    <xf numFmtId="0" fontId="2" fillId="0" borderId="8" xfId="0" applyFont="1" applyFill="1" applyBorder="1" applyAlignment="1">
      <alignment horizontal="left" vertical="center"/>
    </xf>
    <xf numFmtId="0" fontId="4" fillId="0" borderId="8" xfId="0" applyFont="1" applyFill="1" applyBorder="1" applyAlignment="1">
      <alignment horizontal="left" vertical="center"/>
    </xf>
    <xf numFmtId="0" fontId="6" fillId="14" borderId="18" xfId="0" applyFont="1" applyFill="1" applyBorder="1" applyAlignment="1">
      <alignment horizontal="center" vertical="center" wrapText="1"/>
    </xf>
    <xf numFmtId="164" fontId="11" fillId="15" borderId="21"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3" fontId="2" fillId="2" borderId="2"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7" fillId="0" borderId="11" xfId="0" applyFont="1" applyBorder="1"/>
    <xf numFmtId="0" fontId="4" fillId="0" borderId="0" xfId="0" applyFont="1" applyFill="1" applyAlignment="1"/>
    <xf numFmtId="0" fontId="4" fillId="0" borderId="0" xfId="0" applyFont="1" applyBorder="1" applyAlignment="1">
      <alignment horizontal="left"/>
    </xf>
    <xf numFmtId="3" fontId="2" fillId="5" borderId="24"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wrapText="1"/>
    </xf>
    <xf numFmtId="164" fontId="4" fillId="0" borderId="24" xfId="0" applyNumberFormat="1" applyFont="1" applyFill="1" applyBorder="1" applyAlignment="1">
      <alignment horizontal="center" vertical="center" wrapText="1"/>
    </xf>
    <xf numFmtId="0" fontId="5" fillId="13" borderId="24" xfId="0" applyFont="1" applyFill="1" applyBorder="1"/>
    <xf numFmtId="0" fontId="5" fillId="11" borderId="24" xfId="0" applyFont="1" applyFill="1" applyBorder="1"/>
    <xf numFmtId="0" fontId="5" fillId="10" borderId="24" xfId="0" applyFont="1" applyFill="1" applyBorder="1"/>
    <xf numFmtId="0" fontId="5" fillId="12" borderId="24" xfId="0" applyFont="1" applyFill="1" applyBorder="1"/>
    <xf numFmtId="0" fontId="4" fillId="0" borderId="24" xfId="0" applyFont="1" applyFill="1" applyBorder="1" applyAlignment="1">
      <alignment horizontal="center" vertical="center" wrapText="1"/>
    </xf>
    <xf numFmtId="0" fontId="4" fillId="0" borderId="24" xfId="0" applyFont="1" applyBorder="1" applyAlignment="1">
      <alignment horizontal="center" vertical="center"/>
    </xf>
    <xf numFmtId="3" fontId="4" fillId="0" borderId="24" xfId="0" applyNumberFormat="1" applyFont="1" applyBorder="1" applyAlignment="1">
      <alignment horizontal="center" vertical="center"/>
    </xf>
    <xf numFmtId="1" fontId="4" fillId="0" borderId="24"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164" fontId="4" fillId="0" borderId="24" xfId="0" applyNumberFormat="1" applyFont="1" applyFill="1" applyBorder="1" applyAlignment="1">
      <alignment horizontal="center" vertical="center"/>
    </xf>
    <xf numFmtId="0" fontId="11" fillId="14" borderId="26" xfId="0" applyFont="1" applyFill="1" applyBorder="1" applyAlignment="1">
      <alignment horizontal="center" vertical="center" wrapText="1"/>
    </xf>
    <xf numFmtId="164" fontId="7" fillId="0" borderId="14" xfId="0" applyNumberFormat="1" applyFont="1" applyBorder="1" applyAlignment="1">
      <alignment horizontal="center"/>
    </xf>
    <xf numFmtId="0" fontId="10" fillId="0" borderId="0" xfId="0" applyFont="1" applyAlignment="1">
      <alignment horizontal="center"/>
    </xf>
    <xf numFmtId="164" fontId="5" fillId="0" borderId="8" xfId="0" applyNumberFormat="1" applyFont="1" applyBorder="1" applyAlignment="1">
      <alignment horizontal="center"/>
    </xf>
    <xf numFmtId="164" fontId="5" fillId="0" borderId="11" xfId="0" applyNumberFormat="1" applyFont="1" applyBorder="1" applyAlignment="1">
      <alignment horizontal="center"/>
    </xf>
    <xf numFmtId="164" fontId="7" fillId="5" borderId="11" xfId="0" applyNumberFormat="1" applyFont="1" applyFill="1" applyBorder="1" applyAlignment="1">
      <alignment horizontal="center"/>
    </xf>
    <xf numFmtId="164" fontId="5" fillId="0" borderId="0" xfId="0" applyNumberFormat="1" applyFont="1" applyAlignment="1">
      <alignment horizontal="center"/>
    </xf>
    <xf numFmtId="0" fontId="4" fillId="0" borderId="0" xfId="0" applyFont="1" applyFill="1" applyAlignment="1">
      <alignment horizontal="center"/>
    </xf>
    <xf numFmtId="0" fontId="3" fillId="0" borderId="0" xfId="0" applyFont="1" applyFill="1" applyBorder="1" applyAlignment="1">
      <alignment horizontal="left" vertical="center"/>
    </xf>
    <xf numFmtId="0" fontId="8" fillId="0" borderId="0" xfId="0" applyFont="1" applyAlignment="1"/>
    <xf numFmtId="0" fontId="3" fillId="0" borderId="6" xfId="0" applyFont="1" applyBorder="1" applyAlignment="1">
      <alignment horizontal="left" vertical="center"/>
    </xf>
    <xf numFmtId="0" fontId="6" fillId="3" borderId="1" xfId="0" applyFont="1" applyFill="1" applyBorder="1" applyAlignment="1">
      <alignment horizontal="center" vertical="center" wrapText="1"/>
    </xf>
    <xf numFmtId="0" fontId="3" fillId="0" borderId="0" xfId="0" applyFont="1" applyBorder="1" applyAlignment="1">
      <alignment horizontal="left" vertical="center"/>
    </xf>
    <xf numFmtId="3" fontId="2" fillId="0" borderId="1" xfId="0" applyNumberFormat="1" applyFont="1" applyFill="1" applyBorder="1" applyAlignment="1">
      <alignment horizontal="center" vertical="center"/>
    </xf>
    <xf numFmtId="3" fontId="7" fillId="5" borderId="1" xfId="0" applyNumberFormat="1" applyFont="1" applyFill="1" applyBorder="1" applyAlignment="1">
      <alignment horizont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6" fillId="3" borderId="1" xfId="0" applyFont="1" applyFill="1" applyBorder="1" applyAlignment="1">
      <alignment horizontal="left" vertical="center" wrapText="1"/>
    </xf>
    <xf numFmtId="0" fontId="2" fillId="0" borderId="0" xfId="0" applyFont="1" applyAlignment="1">
      <alignment horizontal="center"/>
    </xf>
    <xf numFmtId="0" fontId="6" fillId="3" borderId="27"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3" fillId="7" borderId="27" xfId="0" applyFont="1" applyFill="1" applyBorder="1" applyAlignment="1">
      <alignment horizontal="center" vertical="center" wrapText="1"/>
    </xf>
    <xf numFmtId="10" fontId="3" fillId="2" borderId="2" xfId="0" applyNumberFormat="1" applyFont="1" applyFill="1" applyBorder="1" applyAlignment="1">
      <alignment horizontal="center" vertical="center" wrapText="1"/>
    </xf>
    <xf numFmtId="164" fontId="2" fillId="5" borderId="24" xfId="0" applyNumberFormat="1" applyFont="1" applyFill="1" applyBorder="1" applyAlignment="1">
      <alignment horizontal="center" vertical="center" wrapText="1"/>
    </xf>
    <xf numFmtId="3" fontId="0" fillId="0" borderId="0" xfId="0" applyNumberFormat="1" applyAlignment="1">
      <alignment horizontal="center"/>
    </xf>
    <xf numFmtId="1" fontId="4" fillId="0" borderId="24" xfId="6" applyNumberFormat="1" applyFont="1" applyFill="1" applyBorder="1" applyAlignment="1">
      <alignment horizontal="center" vertical="center" wrapText="1"/>
    </xf>
    <xf numFmtId="3" fontId="5" fillId="0" borderId="8" xfId="0" applyNumberFormat="1" applyFont="1" applyBorder="1" applyAlignment="1">
      <alignment horizontal="center"/>
    </xf>
    <xf numFmtId="3" fontId="5" fillId="0" borderId="1" xfId="0" applyNumberFormat="1" applyFont="1" applyBorder="1" applyAlignment="1">
      <alignment horizontal="center"/>
    </xf>
    <xf numFmtId="164" fontId="2" fillId="2" borderId="24" xfId="0" applyNumberFormat="1" applyFont="1" applyFill="1" applyBorder="1" applyAlignment="1">
      <alignment horizontal="center"/>
    </xf>
    <xf numFmtId="0" fontId="3" fillId="0" borderId="0" xfId="0" applyFont="1" applyAlignment="1">
      <alignment horizontal="left"/>
    </xf>
    <xf numFmtId="0" fontId="1" fillId="0" borderId="0" xfId="0" applyFont="1" applyAlignment="1">
      <alignment horizontal="left"/>
    </xf>
    <xf numFmtId="0" fontId="3" fillId="0" borderId="0" xfId="0" applyFont="1" applyFill="1" applyBorder="1" applyAlignment="1">
      <alignment horizontal="left" vertical="center"/>
    </xf>
    <xf numFmtId="0" fontId="8" fillId="0" borderId="0" xfId="0" applyFont="1" applyAlignment="1"/>
    <xf numFmtId="0" fontId="2" fillId="2" borderId="3"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3" fillId="5" borderId="6" xfId="0" applyFont="1" applyFill="1" applyBorder="1" applyAlignment="1">
      <alignment horizontal="center" vertical="center"/>
    </xf>
    <xf numFmtId="0" fontId="3" fillId="0" borderId="6" xfId="0" applyFont="1" applyBorder="1" applyAlignment="1">
      <alignment horizontal="left" vertical="center"/>
    </xf>
    <xf numFmtId="0" fontId="3" fillId="5" borderId="4"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7"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5" borderId="0" xfId="0" applyFont="1" applyFill="1" applyBorder="1" applyAlignment="1">
      <alignment horizontal="center" vertical="center"/>
    </xf>
    <xf numFmtId="0" fontId="2" fillId="2" borderId="5" xfId="0" applyFont="1" applyFill="1" applyBorder="1" applyAlignment="1">
      <alignment horizontal="left" vertical="center"/>
    </xf>
    <xf numFmtId="0" fontId="2" fillId="5"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3" fillId="0" borderId="12"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4" fillId="0" borderId="0" xfId="0" applyFont="1" applyBorder="1" applyAlignment="1">
      <alignment horizontal="left"/>
    </xf>
    <xf numFmtId="166" fontId="3" fillId="4" borderId="1"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Border="1" applyAlignment="1">
      <alignment horizontal="left" vertical="center"/>
    </xf>
    <xf numFmtId="166" fontId="3" fillId="6" borderId="25" xfId="0" applyNumberFormat="1" applyFont="1" applyFill="1" applyBorder="1" applyAlignment="1">
      <alignment horizontal="center" vertical="center"/>
    </xf>
    <xf numFmtId="0" fontId="0" fillId="0" borderId="4" xfId="0" applyBorder="1"/>
    <xf numFmtId="0" fontId="0" fillId="0" borderId="13" xfId="0" applyBorder="1"/>
    <xf numFmtId="0" fontId="3" fillId="6" borderId="12" xfId="0" applyFont="1" applyFill="1" applyBorder="1" applyAlignment="1">
      <alignment horizontal="center" vertical="center" wrapText="1"/>
    </xf>
    <xf numFmtId="166" fontId="3" fillId="9" borderId="3" xfId="0" applyNumberFormat="1" applyFont="1" applyFill="1" applyBorder="1" applyAlignment="1">
      <alignment horizontal="center" vertical="center"/>
    </xf>
    <xf numFmtId="166" fontId="3" fillId="9" borderId="4" xfId="0" applyNumberFormat="1" applyFont="1" applyFill="1" applyBorder="1" applyAlignment="1">
      <alignment horizontal="center" vertical="center"/>
    </xf>
    <xf numFmtId="166" fontId="3" fillId="9" borderId="5" xfId="0" applyNumberFormat="1" applyFont="1" applyFill="1" applyBorder="1" applyAlignment="1">
      <alignment horizontal="center" vertical="center"/>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5" xfId="0" applyFont="1" applyFill="1" applyBorder="1" applyAlignment="1">
      <alignment horizontal="center" vertical="center" wrapText="1"/>
    </xf>
    <xf numFmtId="49" fontId="3" fillId="7" borderId="25" xfId="0" applyNumberFormat="1" applyFont="1" applyFill="1" applyBorder="1" applyAlignment="1">
      <alignment horizontal="center" vertical="center"/>
    </xf>
    <xf numFmtId="49" fontId="3" fillId="7" borderId="4" xfId="0" applyNumberFormat="1" applyFont="1" applyFill="1" applyBorder="1" applyAlignment="1">
      <alignment horizontal="center" vertical="center"/>
    </xf>
    <xf numFmtId="49" fontId="3" fillId="7" borderId="13" xfId="0" applyNumberFormat="1" applyFont="1" applyFill="1" applyBorder="1" applyAlignment="1">
      <alignment horizontal="center" vertic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5" xfId="0" applyFont="1" applyFill="1" applyBorder="1" applyAlignment="1">
      <alignment horizontal="center"/>
    </xf>
    <xf numFmtId="0" fontId="6" fillId="14" borderId="16" xfId="0" applyFont="1" applyFill="1" applyBorder="1" applyAlignment="1">
      <alignment horizontal="center" vertical="center"/>
    </xf>
    <xf numFmtId="0" fontId="6" fillId="14" borderId="17" xfId="0" applyFont="1" applyFill="1" applyBorder="1" applyAlignment="1">
      <alignment horizontal="center" vertical="center"/>
    </xf>
    <xf numFmtId="0" fontId="6" fillId="14" borderId="19" xfId="0" applyFont="1" applyFill="1" applyBorder="1" applyAlignment="1">
      <alignment horizontal="center" vertical="center"/>
    </xf>
    <xf numFmtId="0" fontId="6" fillId="14" borderId="20" xfId="0" applyFont="1" applyFill="1" applyBorder="1" applyAlignment="1">
      <alignment horizontal="center" vertical="center"/>
    </xf>
    <xf numFmtId="0" fontId="6" fillId="14" borderId="22" xfId="0" applyFont="1" applyFill="1" applyBorder="1" applyAlignment="1">
      <alignment horizontal="center" vertical="center"/>
    </xf>
    <xf numFmtId="0" fontId="6" fillId="14" borderId="23" xfId="0" applyFont="1" applyFill="1" applyBorder="1" applyAlignment="1">
      <alignment horizontal="center" vertical="center"/>
    </xf>
  </cellXfs>
  <cellStyles count="7">
    <cellStyle name="Normal" xfId="0" builtinId="0"/>
    <cellStyle name="Normal 2" xfId="1"/>
    <cellStyle name="Normal 2 2" xfId="3"/>
    <cellStyle name="Normal 3" xfId="2"/>
    <cellStyle name="Normal 4" xfId="4"/>
    <cellStyle name="Percent" xfId="6" builtinId="5"/>
    <cellStyle name="Percent 2" xfId="5"/>
  </cellStyles>
  <dxfs count="0"/>
  <tableStyles count="0" defaultTableStyle="TableStyleMedium9" defaultPivotStyle="PivotStyleLight16"/>
  <colors>
    <mruColors>
      <color rgb="FFFF99CC"/>
      <color rgb="FFFFCC99"/>
      <color rgb="FFFFFF99"/>
      <color rgb="FFCCFFCC"/>
      <color rgb="FFCCFFFF"/>
      <color rgb="FF66FFFF"/>
      <color rgb="FF99FFCC"/>
      <color rgb="FF9933FF"/>
      <color rgb="FF16D9EE"/>
      <color rgb="FFB4DB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P/Reach%20and%20Risk/2011%20Reach%20and%20Risk/ECE_Analysis_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P/Reach%20and%20Risk/2011%20Reach%20and%20Risk/ECE_Analysis_2011_Municipaliti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i"/>
      <sheetName val="ii"/>
      <sheetName val="Sheet1"/>
      <sheetName val="Sheet2"/>
      <sheetName val="Sheet4"/>
      <sheetName val="Sheet3"/>
      <sheetName val="Sheet5"/>
    </sheetNames>
    <sheetDataSet>
      <sheetData sheetId="0"/>
      <sheetData sheetId="1">
        <row r="2">
          <cell r="A2" t="str">
            <v>County</v>
          </cell>
        </row>
      </sheetData>
      <sheetData sheetId="2"/>
      <sheetData sheetId="3"/>
      <sheetData sheetId="4"/>
      <sheetData sheetId="5">
        <row r="3">
          <cell r="R3" t="str">
            <v>Total Children Under 5 Served</v>
          </cell>
        </row>
      </sheetData>
      <sheetData sheetId="6"/>
      <sheetData sheetId="7"/>
      <sheetData sheetId="8"/>
      <sheetData sheetId="9"/>
      <sheetData sheetId="10"/>
      <sheetData sheetId="11"/>
      <sheetData sheetId="12"/>
      <sheetData sheetId="13"/>
      <sheetData sheetId="14"/>
      <sheetData sheetId="15">
        <row r="2">
          <cell r="C2" t="str">
            <v># of Children Ages 0-2*</v>
          </cell>
        </row>
      </sheetData>
      <sheetData sheetId="16"/>
      <sheetData sheetId="17">
        <row r="3">
          <cell r="A3" t="str">
            <v>Centre</v>
          </cell>
        </row>
      </sheetData>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SD to City Comparison"/>
    </sheetNames>
    <sheetDataSet>
      <sheetData sheetId="0">
        <row r="15">
          <cell r="B15" t="str">
            <v>Tab 11</v>
          </cell>
        </row>
      </sheetData>
      <sheetData sheetId="1"/>
      <sheetData sheetId="2"/>
      <sheetData sheetId="3"/>
      <sheetData sheetId="4"/>
      <sheetData sheetId="5"/>
      <sheetData sheetId="6"/>
      <sheetData sheetId="7"/>
      <sheetData sheetId="8"/>
      <sheetData sheetId="9"/>
      <sheetData sheetId="10"/>
      <sheetData sheetId="11"/>
      <sheetData sheetId="12">
        <row r="2">
          <cell r="C2" t="str">
            <v># of Children Ages 0-2*</v>
          </cell>
          <cell r="D2" t="str">
            <v># of Children Ages 3-4*</v>
          </cell>
          <cell r="E2" t="str">
            <v># of Children Under 5*</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W24"/>
  <sheetViews>
    <sheetView tabSelected="1" zoomScaleNormal="100" workbookViewId="0">
      <selection activeCell="A2" sqref="A2:K2"/>
    </sheetView>
  </sheetViews>
  <sheetFormatPr defaultRowHeight="11.25" x14ac:dyDescent="0.2"/>
  <cols>
    <col min="1" max="1" width="11.140625" style="1" bestFit="1" customWidth="1"/>
    <col min="2" max="2" width="6.7109375" style="1" customWidth="1"/>
    <col min="3" max="11" width="9.7109375" style="1" customWidth="1"/>
    <col min="12" max="12" width="9.140625" style="1"/>
    <col min="13" max="13" width="11.140625" style="1" bestFit="1" customWidth="1"/>
    <col min="14" max="16384" width="9.140625" style="1"/>
  </cols>
  <sheetData>
    <row r="1" spans="1:23" ht="12.75" x14ac:dyDescent="0.2">
      <c r="A1" s="175" t="s">
        <v>817</v>
      </c>
      <c r="B1" s="175"/>
      <c r="C1" s="175"/>
      <c r="D1" s="175"/>
      <c r="E1" s="175"/>
      <c r="F1" s="175"/>
      <c r="G1" s="175"/>
      <c r="H1" s="175"/>
      <c r="I1" s="175"/>
      <c r="J1" s="175"/>
      <c r="K1" s="175"/>
    </row>
    <row r="2" spans="1:23" ht="12.75" x14ac:dyDescent="0.2">
      <c r="A2" s="175" t="s">
        <v>0</v>
      </c>
      <c r="B2" s="175"/>
      <c r="C2" s="175"/>
      <c r="D2" s="175"/>
      <c r="E2" s="175"/>
      <c r="F2" s="175"/>
      <c r="G2" s="175"/>
      <c r="H2" s="175"/>
      <c r="I2" s="175"/>
      <c r="J2" s="175"/>
      <c r="K2" s="175"/>
    </row>
    <row r="3" spans="1:23" x14ac:dyDescent="0.2">
      <c r="B3" s="2"/>
      <c r="C3" s="2"/>
      <c r="D3" s="2"/>
      <c r="E3" s="2"/>
      <c r="F3" s="2"/>
      <c r="G3" s="2"/>
      <c r="H3" s="2"/>
      <c r="I3" s="2"/>
      <c r="J3" s="2"/>
      <c r="K3" s="2"/>
    </row>
    <row r="4" spans="1:23" ht="12" x14ac:dyDescent="0.2">
      <c r="A4" s="174" t="s">
        <v>1</v>
      </c>
      <c r="B4" s="174"/>
      <c r="C4" s="174"/>
      <c r="D4" s="174"/>
      <c r="E4" s="174"/>
      <c r="F4" s="174"/>
      <c r="G4" s="174"/>
      <c r="H4" s="174"/>
      <c r="I4" s="174"/>
      <c r="J4" s="174"/>
      <c r="K4" s="174"/>
      <c r="M4" s="174"/>
      <c r="N4" s="174"/>
      <c r="O4" s="174"/>
      <c r="P4" s="174"/>
      <c r="Q4" s="174"/>
      <c r="R4" s="174"/>
      <c r="S4" s="174"/>
      <c r="T4" s="174"/>
      <c r="U4" s="174"/>
      <c r="V4" s="174"/>
      <c r="W4" s="174"/>
    </row>
    <row r="5" spans="1:23" ht="12" x14ac:dyDescent="0.2">
      <c r="A5" s="3"/>
      <c r="B5" s="3" t="s">
        <v>2</v>
      </c>
      <c r="C5" s="174" t="s">
        <v>692</v>
      </c>
      <c r="D5" s="174"/>
      <c r="E5" s="174"/>
      <c r="F5" s="174"/>
      <c r="G5" s="174"/>
      <c r="H5" s="174"/>
      <c r="I5" s="174"/>
      <c r="J5" s="174"/>
      <c r="K5" s="174"/>
      <c r="M5" s="3"/>
      <c r="N5" s="3"/>
      <c r="O5" s="174"/>
      <c r="P5" s="174"/>
      <c r="Q5" s="174"/>
      <c r="R5" s="174"/>
      <c r="S5" s="174"/>
      <c r="T5" s="174"/>
      <c r="U5" s="174"/>
      <c r="V5" s="174"/>
      <c r="W5" s="174"/>
    </row>
    <row r="6" spans="1:23" ht="12" x14ac:dyDescent="0.2">
      <c r="A6" s="3"/>
      <c r="B6" s="3" t="s">
        <v>3</v>
      </c>
      <c r="C6" s="174" t="s">
        <v>5</v>
      </c>
      <c r="D6" s="174"/>
      <c r="E6" s="174"/>
      <c r="F6" s="174"/>
      <c r="G6" s="174"/>
      <c r="H6" s="174"/>
      <c r="I6" s="174"/>
      <c r="J6" s="174"/>
      <c r="K6" s="174"/>
      <c r="M6" s="3"/>
      <c r="N6" s="3"/>
      <c r="O6" s="174"/>
      <c r="P6" s="174"/>
      <c r="Q6" s="174"/>
      <c r="R6" s="174"/>
      <c r="S6" s="174"/>
      <c r="T6" s="174"/>
      <c r="U6" s="174"/>
      <c r="V6" s="174"/>
      <c r="W6" s="174"/>
    </row>
    <row r="7" spans="1:23" ht="12" x14ac:dyDescent="0.2">
      <c r="A7" s="3"/>
      <c r="B7" s="3" t="s">
        <v>4</v>
      </c>
      <c r="C7" s="174" t="s">
        <v>7</v>
      </c>
      <c r="D7" s="174"/>
      <c r="E7" s="174"/>
      <c r="F7" s="174"/>
      <c r="G7" s="174"/>
      <c r="H7" s="174"/>
      <c r="I7" s="174"/>
      <c r="J7" s="174"/>
      <c r="K7" s="174"/>
      <c r="M7" s="3"/>
      <c r="N7" s="3"/>
      <c r="O7" s="174"/>
      <c r="P7" s="174"/>
      <c r="Q7" s="174"/>
      <c r="R7" s="174"/>
      <c r="S7" s="174"/>
      <c r="T7" s="174"/>
      <c r="U7" s="174"/>
      <c r="V7" s="174"/>
      <c r="W7" s="174"/>
    </row>
    <row r="8" spans="1:23" ht="12" x14ac:dyDescent="0.2">
      <c r="A8" s="3"/>
      <c r="B8" s="3" t="s">
        <v>6</v>
      </c>
      <c r="C8" s="174" t="s">
        <v>616</v>
      </c>
      <c r="D8" s="174"/>
      <c r="E8" s="174"/>
      <c r="F8" s="174"/>
      <c r="G8" s="174"/>
      <c r="H8" s="174"/>
      <c r="I8" s="174"/>
      <c r="J8" s="174"/>
      <c r="K8" s="174"/>
      <c r="M8" s="3"/>
      <c r="N8" s="3"/>
      <c r="O8" s="174"/>
      <c r="P8" s="174"/>
      <c r="Q8" s="174"/>
      <c r="R8" s="174"/>
      <c r="S8" s="174"/>
      <c r="T8" s="174"/>
      <c r="U8" s="174"/>
      <c r="V8" s="174"/>
      <c r="W8" s="174"/>
    </row>
    <row r="9" spans="1:23" ht="12" x14ac:dyDescent="0.2">
      <c r="A9" s="174" t="s">
        <v>9</v>
      </c>
      <c r="B9" s="174"/>
      <c r="C9" s="174"/>
      <c r="D9" s="174"/>
      <c r="E9" s="174"/>
      <c r="F9" s="174"/>
      <c r="G9" s="174"/>
      <c r="H9" s="174"/>
      <c r="I9" s="174"/>
      <c r="J9" s="174"/>
      <c r="K9" s="174"/>
      <c r="M9" s="174"/>
      <c r="N9" s="174"/>
      <c r="O9" s="174"/>
      <c r="P9" s="174"/>
      <c r="Q9" s="174"/>
      <c r="R9" s="174"/>
      <c r="S9" s="174"/>
      <c r="T9" s="174"/>
      <c r="U9" s="174"/>
      <c r="V9" s="174"/>
      <c r="W9" s="174"/>
    </row>
    <row r="10" spans="1:23" ht="12" x14ac:dyDescent="0.2">
      <c r="A10" s="3"/>
      <c r="B10" s="3" t="s">
        <v>8</v>
      </c>
      <c r="C10" s="174" t="s">
        <v>12</v>
      </c>
      <c r="D10" s="174"/>
      <c r="E10" s="174"/>
      <c r="F10" s="174"/>
      <c r="G10" s="174"/>
      <c r="H10" s="174"/>
      <c r="I10" s="174"/>
      <c r="J10" s="174"/>
      <c r="K10" s="174"/>
      <c r="M10" s="3"/>
      <c r="N10" s="3"/>
      <c r="O10" s="90"/>
      <c r="P10" s="90"/>
      <c r="Q10" s="90"/>
      <c r="R10" s="90"/>
      <c r="S10" s="90"/>
      <c r="T10" s="90"/>
      <c r="U10" s="90"/>
      <c r="V10" s="90"/>
      <c r="W10" s="90"/>
    </row>
    <row r="11" spans="1:23" ht="12" x14ac:dyDescent="0.2">
      <c r="A11" s="3"/>
      <c r="B11" s="3" t="s">
        <v>10</v>
      </c>
      <c r="C11" s="174" t="s">
        <v>14</v>
      </c>
      <c r="D11" s="174"/>
      <c r="E11" s="174"/>
      <c r="F11" s="174"/>
      <c r="G11" s="174"/>
      <c r="H11" s="174"/>
      <c r="I11" s="174"/>
      <c r="J11" s="174"/>
      <c r="K11" s="174"/>
      <c r="M11" s="3"/>
      <c r="N11" s="3"/>
      <c r="O11" s="90"/>
      <c r="P11" s="90"/>
      <c r="Q11" s="90"/>
      <c r="R11" s="90"/>
      <c r="S11" s="90"/>
      <c r="T11" s="90"/>
      <c r="U11" s="90"/>
      <c r="V11" s="90"/>
      <c r="W11" s="90"/>
    </row>
    <row r="12" spans="1:23" ht="12" x14ac:dyDescent="0.2">
      <c r="A12" s="3"/>
      <c r="B12" s="3" t="s">
        <v>617</v>
      </c>
      <c r="C12" s="90" t="s">
        <v>801</v>
      </c>
      <c r="D12" s="90"/>
      <c r="E12" s="90"/>
      <c r="F12" s="90"/>
      <c r="G12" s="90"/>
      <c r="H12" s="90"/>
      <c r="I12" s="90"/>
      <c r="J12" s="90"/>
      <c r="K12" s="90"/>
      <c r="M12" s="3"/>
      <c r="N12" s="3"/>
      <c r="O12" s="90"/>
      <c r="P12" s="90"/>
      <c r="Q12" s="90"/>
      <c r="R12" s="90"/>
      <c r="S12" s="90"/>
      <c r="T12" s="90"/>
      <c r="U12" s="90"/>
      <c r="V12" s="90"/>
      <c r="W12" s="90"/>
    </row>
    <row r="13" spans="1:23" ht="12" x14ac:dyDescent="0.2">
      <c r="A13" s="3"/>
      <c r="B13" s="3" t="s">
        <v>11</v>
      </c>
      <c r="C13" s="90" t="s">
        <v>16</v>
      </c>
      <c r="D13" s="90"/>
      <c r="E13" s="90"/>
      <c r="F13" s="90"/>
      <c r="G13" s="90"/>
      <c r="H13" s="90"/>
      <c r="I13" s="90"/>
      <c r="J13" s="90"/>
      <c r="K13" s="90"/>
      <c r="M13" s="3"/>
      <c r="N13" s="3"/>
      <c r="O13" s="90"/>
      <c r="P13" s="90"/>
      <c r="Q13" s="90"/>
      <c r="R13" s="90"/>
      <c r="S13" s="90"/>
      <c r="T13" s="90"/>
      <c r="U13" s="90"/>
      <c r="V13" s="90"/>
      <c r="W13" s="90"/>
    </row>
    <row r="14" spans="1:23" ht="12" x14ac:dyDescent="0.2">
      <c r="A14" s="3"/>
      <c r="B14" s="3" t="s">
        <v>13</v>
      </c>
      <c r="C14" s="174" t="s">
        <v>17</v>
      </c>
      <c r="D14" s="174"/>
      <c r="E14" s="174"/>
      <c r="F14" s="174"/>
      <c r="G14" s="174"/>
      <c r="H14" s="174"/>
      <c r="I14" s="174"/>
      <c r="J14" s="174"/>
      <c r="K14" s="174"/>
      <c r="M14" s="3"/>
      <c r="N14" s="3"/>
      <c r="O14" s="174"/>
      <c r="P14" s="174"/>
      <c r="Q14" s="174"/>
      <c r="R14" s="174"/>
      <c r="S14" s="174"/>
      <c r="T14" s="174"/>
      <c r="U14" s="174"/>
      <c r="V14" s="174"/>
      <c r="W14" s="174"/>
    </row>
    <row r="15" spans="1:23" ht="12" x14ac:dyDescent="0.2">
      <c r="A15" s="112" t="s">
        <v>688</v>
      </c>
      <c r="B15" s="3" t="s">
        <v>15</v>
      </c>
      <c r="C15" s="174" t="s">
        <v>691</v>
      </c>
      <c r="D15" s="174"/>
      <c r="E15" s="174"/>
      <c r="F15" s="174"/>
      <c r="G15" s="174"/>
      <c r="H15" s="174"/>
      <c r="I15" s="174"/>
      <c r="J15" s="174"/>
      <c r="K15" s="174"/>
      <c r="M15" s="3"/>
      <c r="N15" s="3"/>
      <c r="O15" s="90"/>
      <c r="P15" s="90"/>
      <c r="Q15" s="90"/>
      <c r="R15" s="90"/>
      <c r="S15" s="90"/>
    </row>
    <row r="16" spans="1:23" ht="12" x14ac:dyDescent="0.2">
      <c r="B16" s="3"/>
      <c r="C16" s="93"/>
      <c r="M16" s="3"/>
      <c r="N16" s="3"/>
      <c r="O16" s="90"/>
      <c r="P16" s="90"/>
      <c r="Q16" s="90"/>
      <c r="R16" s="90"/>
      <c r="S16" s="90"/>
      <c r="T16" s="90"/>
      <c r="U16" s="90"/>
      <c r="V16" s="90"/>
      <c r="W16" s="90"/>
    </row>
    <row r="17" spans="1:23" ht="12" x14ac:dyDescent="0.2">
      <c r="B17" s="3"/>
      <c r="C17" s="174"/>
      <c r="D17" s="174"/>
      <c r="E17" s="174"/>
      <c r="F17" s="174"/>
      <c r="G17" s="174"/>
      <c r="H17" s="174"/>
      <c r="I17" s="174"/>
      <c r="J17" s="174"/>
      <c r="K17" s="174"/>
      <c r="M17" s="3"/>
      <c r="P17" s="90"/>
      <c r="Q17" s="90"/>
      <c r="R17" s="90"/>
      <c r="S17" s="90"/>
      <c r="T17" s="90"/>
      <c r="U17" s="90"/>
      <c r="V17" s="90"/>
      <c r="W17" s="90"/>
    </row>
    <row r="18" spans="1:23" ht="12" x14ac:dyDescent="0.2">
      <c r="B18" s="3"/>
      <c r="T18" s="90"/>
      <c r="U18" s="90"/>
      <c r="V18" s="90"/>
      <c r="W18" s="90"/>
    </row>
    <row r="19" spans="1:23" ht="12" x14ac:dyDescent="0.2">
      <c r="B19" s="3"/>
      <c r="T19" s="90"/>
      <c r="U19" s="90"/>
      <c r="V19" s="90"/>
      <c r="W19" s="90"/>
    </row>
    <row r="20" spans="1:23" ht="12" x14ac:dyDescent="0.2">
      <c r="A20" s="3"/>
      <c r="B20" s="90"/>
      <c r="C20" s="174"/>
      <c r="D20" s="174"/>
      <c r="E20" s="174"/>
      <c r="F20" s="174"/>
      <c r="G20" s="174"/>
      <c r="H20" s="174"/>
      <c r="I20" s="174"/>
      <c r="J20" s="174"/>
      <c r="K20" s="174"/>
    </row>
    <row r="21" spans="1:23" ht="12" x14ac:dyDescent="0.2">
      <c r="B21" s="3"/>
      <c r="C21" s="174"/>
      <c r="D21" s="174"/>
      <c r="E21" s="174"/>
      <c r="F21" s="174"/>
      <c r="G21" s="174"/>
      <c r="H21" s="174"/>
      <c r="I21" s="174"/>
      <c r="J21" s="174"/>
      <c r="K21" s="174"/>
    </row>
    <row r="22" spans="1:23" ht="12" x14ac:dyDescent="0.2">
      <c r="A22" s="3"/>
    </row>
    <row r="24" spans="1:23" ht="12" x14ac:dyDescent="0.2">
      <c r="D24" s="72"/>
      <c r="E24" s="72"/>
      <c r="F24" s="72"/>
      <c r="G24" s="72"/>
      <c r="H24" s="72"/>
      <c r="I24" s="72"/>
      <c r="J24" s="72"/>
      <c r="K24" s="72"/>
    </row>
  </sheetData>
  <mergeCells count="22">
    <mergeCell ref="C17:K17"/>
    <mergeCell ref="C20:K20"/>
    <mergeCell ref="C15:K15"/>
    <mergeCell ref="C6:K6"/>
    <mergeCell ref="C21:K21"/>
    <mergeCell ref="C14:K14"/>
    <mergeCell ref="C11:K11"/>
    <mergeCell ref="C7:K7"/>
    <mergeCell ref="A9:K9"/>
    <mergeCell ref="C8:K8"/>
    <mergeCell ref="C10:K10"/>
    <mergeCell ref="O14:W14"/>
    <mergeCell ref="M4:W4"/>
    <mergeCell ref="A1:K1"/>
    <mergeCell ref="A2:K2"/>
    <mergeCell ref="A4:K4"/>
    <mergeCell ref="C5:K5"/>
    <mergeCell ref="O5:W5"/>
    <mergeCell ref="O6:W6"/>
    <mergeCell ref="O7:W7"/>
    <mergeCell ref="O8:W8"/>
    <mergeCell ref="M9:W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FFFF"/>
  </sheetPr>
  <dimension ref="A1:AC507"/>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26.7109375" bestFit="1" customWidth="1"/>
    <col min="2" max="2" width="12" style="96" customWidth="1"/>
    <col min="3" max="5" width="9.140625" style="96"/>
    <col min="6" max="6" width="10.85546875" customWidth="1"/>
    <col min="7" max="9" width="10.7109375" customWidth="1"/>
    <col min="10" max="11" width="11" customWidth="1"/>
    <col min="13" max="13" width="10.5703125" customWidth="1"/>
    <col min="14" max="14" width="11" customWidth="1"/>
    <col min="16" max="16" width="9.140625" bestFit="1" customWidth="1"/>
    <col min="18" max="18" width="9.140625" bestFit="1" customWidth="1"/>
    <col min="19" max="19" width="10.42578125" bestFit="1" customWidth="1"/>
    <col min="20" max="20" width="14" bestFit="1" customWidth="1"/>
    <col min="21" max="21" width="11.140625" bestFit="1" customWidth="1"/>
    <col min="22" max="22" width="11.42578125" bestFit="1" customWidth="1"/>
    <col min="23" max="23" width="12.5703125" style="77" customWidth="1"/>
    <col min="24" max="24" width="13.140625" bestFit="1" customWidth="1"/>
    <col min="25" max="25" width="13.85546875" customWidth="1"/>
    <col min="26" max="27" width="11.140625" bestFit="1" customWidth="1"/>
  </cols>
  <sheetData>
    <row r="1" spans="1:29" x14ac:dyDescent="0.25">
      <c r="A1" s="182" t="str">
        <f>'Table of Contents'!B14&amp;": "&amp;'Table of Contents'!C14</f>
        <v>Tab 9: Keystone STARS Reach Data</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206"/>
      <c r="AB1" s="5"/>
      <c r="AC1" s="5"/>
    </row>
    <row r="2" spans="1:29" x14ac:dyDescent="0.25">
      <c r="A2" s="217" t="s">
        <v>869</v>
      </c>
      <c r="B2" s="218"/>
      <c r="C2" s="218"/>
      <c r="D2" s="218"/>
      <c r="E2" s="219"/>
      <c r="F2" s="220" t="s">
        <v>612</v>
      </c>
      <c r="G2" s="221"/>
      <c r="H2" s="221"/>
      <c r="I2" s="221"/>
      <c r="J2" s="221"/>
      <c r="K2" s="221"/>
      <c r="L2" s="221"/>
      <c r="M2" s="221"/>
      <c r="N2" s="221"/>
      <c r="O2" s="221"/>
      <c r="P2" s="221"/>
      <c r="Q2" s="221"/>
      <c r="R2" s="221"/>
      <c r="S2" s="221"/>
      <c r="T2" s="221"/>
      <c r="U2" s="221"/>
      <c r="V2" s="221"/>
      <c r="W2" s="221"/>
      <c r="X2" s="221"/>
      <c r="Y2" s="221"/>
      <c r="Z2" s="222"/>
      <c r="AA2" s="78"/>
      <c r="AB2" s="5"/>
    </row>
    <row r="3" spans="1:29" ht="60" x14ac:dyDescent="0.25">
      <c r="A3" s="30" t="str">
        <f>'1'!A3</f>
        <v>School District</v>
      </c>
      <c r="B3" s="30" t="str">
        <f>'1'!B3</f>
        <v>County</v>
      </c>
      <c r="C3" s="85" t="str">
        <f>'[2]12'!C2</f>
        <v># of Children Ages 0-2*</v>
      </c>
      <c r="D3" s="85" t="str">
        <f>'[2]12'!D2</f>
        <v># of Children Ages 3-4*</v>
      </c>
      <c r="E3" s="85" t="str">
        <f>'[2]12'!E2</f>
        <v># of Children Under 5*</v>
      </c>
      <c r="F3" s="31" t="s">
        <v>667</v>
      </c>
      <c r="G3" s="31" t="s">
        <v>668</v>
      </c>
      <c r="H3" s="31" t="s">
        <v>669</v>
      </c>
      <c r="I3" s="31" t="s">
        <v>670</v>
      </c>
      <c r="J3" s="31" t="s">
        <v>671</v>
      </c>
      <c r="K3" s="31" t="s">
        <v>672</v>
      </c>
      <c r="L3" s="31" t="s">
        <v>673</v>
      </c>
      <c r="M3" s="31" t="s">
        <v>674</v>
      </c>
      <c r="N3" s="32" t="s">
        <v>675</v>
      </c>
      <c r="O3" s="33" t="s">
        <v>676</v>
      </c>
      <c r="P3" s="33" t="s">
        <v>677</v>
      </c>
      <c r="Q3" s="33" t="s">
        <v>678</v>
      </c>
      <c r="R3" s="33" t="s">
        <v>679</v>
      </c>
      <c r="S3" s="33" t="s">
        <v>680</v>
      </c>
      <c r="T3" s="33" t="s">
        <v>681</v>
      </c>
      <c r="U3" s="34" t="s">
        <v>613</v>
      </c>
      <c r="V3" s="34" t="s">
        <v>614</v>
      </c>
      <c r="W3" s="33" t="s">
        <v>682</v>
      </c>
      <c r="X3" s="35" t="s">
        <v>655</v>
      </c>
      <c r="Y3" s="33" t="s">
        <v>683</v>
      </c>
      <c r="Z3" s="35" t="s">
        <v>615</v>
      </c>
      <c r="AA3" s="5"/>
      <c r="AB3" s="5"/>
    </row>
    <row r="4" spans="1:29" x14ac:dyDescent="0.25">
      <c r="A4" s="9" t="str">
        <f>'8'!A4</f>
        <v>Abington Heights SD</v>
      </c>
      <c r="B4" s="160" t="str">
        <f>'8'!B4</f>
        <v>Lackawanna</v>
      </c>
      <c r="C4" s="158">
        <f>'8'!C4</f>
        <v>665</v>
      </c>
      <c r="D4" s="158">
        <f>'8'!D4</f>
        <v>501</v>
      </c>
      <c r="E4" s="158">
        <f>'8'!E4</f>
        <v>1166</v>
      </c>
      <c r="F4" s="140">
        <v>1</v>
      </c>
      <c r="G4" s="140">
        <v>0</v>
      </c>
      <c r="H4" s="140">
        <v>2</v>
      </c>
      <c r="I4" s="140">
        <v>2</v>
      </c>
      <c r="J4" s="140">
        <v>4</v>
      </c>
      <c r="K4" s="65">
        <f t="shared" ref="K4:K67" si="0">SUM(F4:I4)</f>
        <v>5</v>
      </c>
      <c r="L4" s="79">
        <f>H4+I4</f>
        <v>4</v>
      </c>
      <c r="M4" s="79">
        <f>J4+K4</f>
        <v>9</v>
      </c>
      <c r="N4" s="80">
        <f>K4/M4</f>
        <v>0.55555555555555558</v>
      </c>
      <c r="O4" s="141">
        <v>53.3</v>
      </c>
      <c r="P4" s="141">
        <v>89.4</v>
      </c>
      <c r="Q4" s="141">
        <v>122.3</v>
      </c>
      <c r="R4" s="133">
        <v>36.6</v>
      </c>
      <c r="S4" s="139">
        <v>212</v>
      </c>
      <c r="T4" s="170">
        <v>212</v>
      </c>
      <c r="U4" s="24">
        <f t="shared" ref="U4:U67" si="1">(O4+P4)/(O4+P4+R4)</f>
        <v>0.79587283881762405</v>
      </c>
      <c r="V4" s="24">
        <f t="shared" ref="V4:V67" si="2">(O4+P4)/E4</f>
        <v>0.12238421955403087</v>
      </c>
      <c r="W4" s="133">
        <v>114.2</v>
      </c>
      <c r="X4" s="24">
        <f t="shared" ref="X4:X67" si="3">W4/E4</f>
        <v>9.7941680960548894E-2</v>
      </c>
      <c r="Y4" s="142">
        <v>114.2</v>
      </c>
      <c r="Z4" s="80">
        <f t="shared" ref="Z4:Z67" si="4">Y4/E4</f>
        <v>9.7941680960548894E-2</v>
      </c>
      <c r="AA4" s="5"/>
      <c r="AB4" s="37"/>
    </row>
    <row r="5" spans="1:29" x14ac:dyDescent="0.25">
      <c r="A5" s="9" t="str">
        <f>'8'!A5</f>
        <v>Abington SD</v>
      </c>
      <c r="B5" s="160" t="str">
        <f>'8'!B5</f>
        <v>Montgomery</v>
      </c>
      <c r="C5" s="158">
        <f>'8'!C5</f>
        <v>1942</v>
      </c>
      <c r="D5" s="158">
        <f>'8'!D5</f>
        <v>1304</v>
      </c>
      <c r="E5" s="158">
        <f>'8'!E5</f>
        <v>3246</v>
      </c>
      <c r="F5" s="140">
        <v>1</v>
      </c>
      <c r="G5" s="140">
        <v>3</v>
      </c>
      <c r="H5" s="140">
        <v>5</v>
      </c>
      <c r="I5" s="140">
        <v>3</v>
      </c>
      <c r="J5" s="140">
        <v>9</v>
      </c>
      <c r="K5" s="65">
        <f t="shared" si="0"/>
        <v>12</v>
      </c>
      <c r="L5" s="79">
        <f t="shared" ref="L5:L30" si="5">H5+I5</f>
        <v>8</v>
      </c>
      <c r="M5" s="79">
        <f t="shared" ref="M5:M68" si="6">J5+K5</f>
        <v>21</v>
      </c>
      <c r="N5" s="80">
        <f t="shared" ref="N5:N68" si="7">K5/M5</f>
        <v>0.5714285714285714</v>
      </c>
      <c r="O5" s="141">
        <v>157.1</v>
      </c>
      <c r="P5" s="141">
        <v>223.1</v>
      </c>
      <c r="Q5" s="141">
        <v>255.8</v>
      </c>
      <c r="R5" s="133">
        <v>174</v>
      </c>
      <c r="S5" s="139">
        <v>583</v>
      </c>
      <c r="T5" s="170">
        <v>424</v>
      </c>
      <c r="U5" s="24">
        <f t="shared" si="1"/>
        <v>0.6860339227715625</v>
      </c>
      <c r="V5" s="24">
        <f t="shared" si="2"/>
        <v>0.11712877387553912</v>
      </c>
      <c r="W5" s="133">
        <v>348.5</v>
      </c>
      <c r="X5" s="24">
        <f t="shared" si="3"/>
        <v>0.10736290819470116</v>
      </c>
      <c r="Y5" s="142">
        <v>253.5</v>
      </c>
      <c r="Z5" s="80">
        <f t="shared" si="4"/>
        <v>7.8096118299445474E-2</v>
      </c>
      <c r="AA5" s="5"/>
      <c r="AB5" s="37"/>
    </row>
    <row r="6" spans="1:29" x14ac:dyDescent="0.25">
      <c r="A6" s="9" t="str">
        <f>'8'!A6</f>
        <v>Albert Gallatin Area SD</v>
      </c>
      <c r="B6" s="160" t="str">
        <f>'8'!B6</f>
        <v>Fayette</v>
      </c>
      <c r="C6" s="158">
        <f>'8'!C6</f>
        <v>732</v>
      </c>
      <c r="D6" s="158">
        <f>'8'!D6</f>
        <v>512</v>
      </c>
      <c r="E6" s="158">
        <f>'8'!E6</f>
        <v>1244</v>
      </c>
      <c r="F6" s="140">
        <v>1</v>
      </c>
      <c r="G6" s="140">
        <v>2</v>
      </c>
      <c r="H6" s="140">
        <v>2</v>
      </c>
      <c r="I6" s="140">
        <v>0</v>
      </c>
      <c r="J6" s="140">
        <v>2</v>
      </c>
      <c r="K6" s="65">
        <f t="shared" si="0"/>
        <v>5</v>
      </c>
      <c r="L6" s="79">
        <f t="shared" si="5"/>
        <v>2</v>
      </c>
      <c r="M6" s="79">
        <f t="shared" si="6"/>
        <v>7</v>
      </c>
      <c r="N6" s="80">
        <f t="shared" si="7"/>
        <v>0.7142857142857143</v>
      </c>
      <c r="O6" s="141">
        <v>48</v>
      </c>
      <c r="P6" s="141">
        <v>59</v>
      </c>
      <c r="Q6" s="141">
        <v>68</v>
      </c>
      <c r="R6" s="133">
        <v>6.1</v>
      </c>
      <c r="S6" s="139">
        <v>122</v>
      </c>
      <c r="T6" s="170">
        <v>58</v>
      </c>
      <c r="U6" s="24">
        <f t="shared" si="1"/>
        <v>0.94606542882404954</v>
      </c>
      <c r="V6" s="24">
        <f t="shared" si="2"/>
        <v>8.6012861736334406E-2</v>
      </c>
      <c r="W6" s="133">
        <v>74.599999999999994</v>
      </c>
      <c r="X6" s="24">
        <f t="shared" si="3"/>
        <v>5.9967845659163979E-2</v>
      </c>
      <c r="Y6" s="142">
        <v>35.5</v>
      </c>
      <c r="Z6" s="80">
        <f t="shared" si="4"/>
        <v>2.8536977491961414E-2</v>
      </c>
      <c r="AA6" s="5"/>
      <c r="AB6" s="37"/>
    </row>
    <row r="7" spans="1:29" x14ac:dyDescent="0.25">
      <c r="A7" s="9" t="str">
        <f>'8'!A7</f>
        <v>Aliquippa SD</v>
      </c>
      <c r="B7" s="160" t="str">
        <f>'8'!B7</f>
        <v>Beaver</v>
      </c>
      <c r="C7" s="158">
        <f>'8'!C7</f>
        <v>405</v>
      </c>
      <c r="D7" s="158">
        <f>'8'!D7</f>
        <v>246</v>
      </c>
      <c r="E7" s="158">
        <f>'8'!E7</f>
        <v>651</v>
      </c>
      <c r="F7" s="140">
        <v>0</v>
      </c>
      <c r="G7" s="140">
        <v>0</v>
      </c>
      <c r="H7" s="140">
        <v>0</v>
      </c>
      <c r="I7" s="140">
        <v>0</v>
      </c>
      <c r="J7" s="140">
        <v>0</v>
      </c>
      <c r="K7" s="65">
        <f t="shared" si="0"/>
        <v>0</v>
      </c>
      <c r="L7" s="79">
        <f t="shared" si="5"/>
        <v>0</v>
      </c>
      <c r="M7" s="79">
        <f t="shared" si="6"/>
        <v>0</v>
      </c>
      <c r="N7" s="80"/>
      <c r="O7" s="141">
        <v>0</v>
      </c>
      <c r="P7" s="141">
        <v>0</v>
      </c>
      <c r="Q7" s="141">
        <v>0</v>
      </c>
      <c r="R7" s="133">
        <v>0</v>
      </c>
      <c r="S7" s="139">
        <v>0</v>
      </c>
      <c r="T7" s="170">
        <v>0</v>
      </c>
      <c r="U7" s="24"/>
      <c r="V7" s="24">
        <f t="shared" si="2"/>
        <v>0</v>
      </c>
      <c r="W7" s="133">
        <v>0</v>
      </c>
      <c r="X7" s="24">
        <f t="shared" si="3"/>
        <v>0</v>
      </c>
      <c r="Y7" s="142">
        <v>0</v>
      </c>
      <c r="Z7" s="80">
        <f t="shared" si="4"/>
        <v>0</v>
      </c>
      <c r="AA7" s="5"/>
      <c r="AB7" s="37"/>
    </row>
    <row r="8" spans="1:29" x14ac:dyDescent="0.25">
      <c r="A8" s="9" t="str">
        <f>'8'!A8</f>
        <v>Allegheny Valley SD</v>
      </c>
      <c r="B8" s="160" t="str">
        <f>'8'!B8</f>
        <v>Allegheny</v>
      </c>
      <c r="C8" s="158">
        <f>'8'!C8</f>
        <v>207</v>
      </c>
      <c r="D8" s="158">
        <f>'8'!D8</f>
        <v>141</v>
      </c>
      <c r="E8" s="158">
        <f>'8'!E8</f>
        <v>348</v>
      </c>
      <c r="F8" s="140">
        <v>0</v>
      </c>
      <c r="G8" s="140">
        <v>0</v>
      </c>
      <c r="H8" s="140">
        <v>0</v>
      </c>
      <c r="I8" s="140">
        <v>0</v>
      </c>
      <c r="J8" s="140">
        <v>2</v>
      </c>
      <c r="K8" s="65">
        <f t="shared" si="0"/>
        <v>0</v>
      </c>
      <c r="L8" s="79">
        <f t="shared" si="5"/>
        <v>0</v>
      </c>
      <c r="M8" s="79">
        <f t="shared" si="6"/>
        <v>2</v>
      </c>
      <c r="N8" s="80">
        <f t="shared" si="7"/>
        <v>0</v>
      </c>
      <c r="O8" s="141">
        <v>0</v>
      </c>
      <c r="P8" s="141">
        <v>0</v>
      </c>
      <c r="Q8" s="141">
        <v>0</v>
      </c>
      <c r="R8" s="133">
        <v>37</v>
      </c>
      <c r="S8" s="139">
        <v>0</v>
      </c>
      <c r="T8" s="170">
        <v>0</v>
      </c>
      <c r="U8" s="24">
        <f t="shared" si="1"/>
        <v>0</v>
      </c>
      <c r="V8" s="24">
        <f t="shared" si="2"/>
        <v>0</v>
      </c>
      <c r="W8" s="133">
        <v>0</v>
      </c>
      <c r="X8" s="24">
        <f t="shared" si="3"/>
        <v>0</v>
      </c>
      <c r="Y8" s="142">
        <v>0</v>
      </c>
      <c r="Z8" s="80">
        <f t="shared" si="4"/>
        <v>0</v>
      </c>
      <c r="AA8" s="5"/>
      <c r="AB8" s="37"/>
    </row>
    <row r="9" spans="1:29" x14ac:dyDescent="0.25">
      <c r="A9" s="9" t="str">
        <f>'8'!A9</f>
        <v>Allegheny-Clarion Valley SD</v>
      </c>
      <c r="B9" s="160" t="str">
        <f>'8'!B9</f>
        <v>Clarion</v>
      </c>
      <c r="C9" s="158">
        <f>'8'!C9</f>
        <v>192</v>
      </c>
      <c r="D9" s="158">
        <f>'8'!D9</f>
        <v>115</v>
      </c>
      <c r="E9" s="158">
        <f>'8'!E9</f>
        <v>307</v>
      </c>
      <c r="F9" s="140">
        <v>1</v>
      </c>
      <c r="G9" s="140">
        <v>0</v>
      </c>
      <c r="H9" s="140">
        <v>0</v>
      </c>
      <c r="I9" s="140">
        <v>0</v>
      </c>
      <c r="J9" s="140">
        <v>1</v>
      </c>
      <c r="K9" s="65">
        <f t="shared" si="0"/>
        <v>1</v>
      </c>
      <c r="L9" s="79">
        <f t="shared" si="5"/>
        <v>0</v>
      </c>
      <c r="M9" s="79">
        <f t="shared" si="6"/>
        <v>2</v>
      </c>
      <c r="N9" s="80">
        <f t="shared" si="7"/>
        <v>0.5</v>
      </c>
      <c r="O9" s="141">
        <v>1.5</v>
      </c>
      <c r="P9" s="141">
        <v>1.8</v>
      </c>
      <c r="Q9" s="141">
        <v>1.7</v>
      </c>
      <c r="R9" s="133">
        <v>35</v>
      </c>
      <c r="S9" s="139">
        <v>0</v>
      </c>
      <c r="T9" s="170">
        <v>0</v>
      </c>
      <c r="U9" s="24">
        <f t="shared" si="1"/>
        <v>8.6161879895561358E-2</v>
      </c>
      <c r="V9" s="24">
        <f t="shared" si="2"/>
        <v>1.0749185667752443E-2</v>
      </c>
      <c r="W9" s="133">
        <v>0</v>
      </c>
      <c r="X9" s="24">
        <f t="shared" si="3"/>
        <v>0</v>
      </c>
      <c r="Y9" s="142">
        <v>0</v>
      </c>
      <c r="Z9" s="80">
        <f t="shared" si="4"/>
        <v>0</v>
      </c>
      <c r="AA9" s="5"/>
      <c r="AB9" s="37"/>
    </row>
    <row r="10" spans="1:29" x14ac:dyDescent="0.25">
      <c r="A10" s="9" t="str">
        <f>'8'!A10</f>
        <v>Allentown City SD</v>
      </c>
      <c r="B10" s="160" t="str">
        <f>'8'!B10</f>
        <v>Lehigh</v>
      </c>
      <c r="C10" s="158">
        <f>'8'!C10</f>
        <v>5668</v>
      </c>
      <c r="D10" s="158">
        <f>'8'!D10</f>
        <v>3664</v>
      </c>
      <c r="E10" s="158">
        <f>'8'!E10</f>
        <v>9332</v>
      </c>
      <c r="F10" s="140">
        <v>50</v>
      </c>
      <c r="G10" s="140">
        <v>37</v>
      </c>
      <c r="H10" s="140">
        <v>9</v>
      </c>
      <c r="I10" s="140">
        <v>10</v>
      </c>
      <c r="J10" s="140">
        <v>65</v>
      </c>
      <c r="K10" s="65">
        <f t="shared" si="0"/>
        <v>106</v>
      </c>
      <c r="L10" s="79">
        <f t="shared" si="5"/>
        <v>19</v>
      </c>
      <c r="M10" s="79">
        <f t="shared" si="6"/>
        <v>171</v>
      </c>
      <c r="N10" s="80">
        <f t="shared" si="7"/>
        <v>0.61988304093567248</v>
      </c>
      <c r="O10" s="141">
        <v>487.7</v>
      </c>
      <c r="P10" s="141">
        <v>625.79999999999995</v>
      </c>
      <c r="Q10" s="141">
        <v>874.4</v>
      </c>
      <c r="R10" s="133">
        <v>461</v>
      </c>
      <c r="S10" s="139">
        <v>1288</v>
      </c>
      <c r="T10" s="170">
        <v>545</v>
      </c>
      <c r="U10" s="24">
        <f t="shared" si="1"/>
        <v>0.70720863766275011</v>
      </c>
      <c r="V10" s="24">
        <f t="shared" si="2"/>
        <v>0.119320617231033</v>
      </c>
      <c r="W10" s="133">
        <v>721.5</v>
      </c>
      <c r="X10" s="24">
        <f t="shared" si="3"/>
        <v>7.7314616373767686E-2</v>
      </c>
      <c r="Y10" s="142">
        <v>305.3</v>
      </c>
      <c r="Z10" s="80">
        <f t="shared" si="4"/>
        <v>3.2715387912558937E-2</v>
      </c>
      <c r="AA10" s="5"/>
      <c r="AB10" s="37"/>
    </row>
    <row r="11" spans="1:29" x14ac:dyDescent="0.25">
      <c r="A11" s="9" t="str">
        <f>'8'!A11</f>
        <v>Altoona Area SD</v>
      </c>
      <c r="B11" s="160" t="str">
        <f>'8'!B11</f>
        <v>Blair</v>
      </c>
      <c r="C11" s="158">
        <f>'8'!C11</f>
        <v>2109</v>
      </c>
      <c r="D11" s="158">
        <f>'8'!D11</f>
        <v>1406</v>
      </c>
      <c r="E11" s="158">
        <f>'8'!E11</f>
        <v>3515</v>
      </c>
      <c r="F11" s="140">
        <v>4</v>
      </c>
      <c r="G11" s="140">
        <v>3</v>
      </c>
      <c r="H11" s="140">
        <v>2</v>
      </c>
      <c r="I11" s="140">
        <v>14</v>
      </c>
      <c r="J11" s="140">
        <v>11</v>
      </c>
      <c r="K11" s="65">
        <f t="shared" si="0"/>
        <v>23</v>
      </c>
      <c r="L11" s="79">
        <f t="shared" si="5"/>
        <v>16</v>
      </c>
      <c r="M11" s="79">
        <f t="shared" si="6"/>
        <v>34</v>
      </c>
      <c r="N11" s="80">
        <f t="shared" si="7"/>
        <v>0.67647058823529416</v>
      </c>
      <c r="O11" s="141">
        <v>291.8</v>
      </c>
      <c r="P11" s="141">
        <v>414.7</v>
      </c>
      <c r="Q11" s="141">
        <v>470.4</v>
      </c>
      <c r="R11" s="133">
        <v>205.9</v>
      </c>
      <c r="S11" s="139">
        <v>965</v>
      </c>
      <c r="T11" s="170">
        <v>806</v>
      </c>
      <c r="U11" s="24">
        <f t="shared" si="1"/>
        <v>0.77433143358176237</v>
      </c>
      <c r="V11" s="24">
        <f t="shared" si="2"/>
        <v>0.20099573257467995</v>
      </c>
      <c r="W11" s="133">
        <v>579.29999999999995</v>
      </c>
      <c r="X11" s="24">
        <f t="shared" si="3"/>
        <v>0.16480796586059743</v>
      </c>
      <c r="Y11" s="142">
        <v>483.9</v>
      </c>
      <c r="Z11" s="80">
        <f t="shared" si="4"/>
        <v>0.13766714082503556</v>
      </c>
      <c r="AA11" s="5"/>
      <c r="AB11" s="37"/>
    </row>
    <row r="12" spans="1:29" x14ac:dyDescent="0.25">
      <c r="A12" s="9" t="str">
        <f>'8'!A12</f>
        <v>Ambridge Area SD</v>
      </c>
      <c r="B12" s="160" t="str">
        <f>'8'!B12</f>
        <v>Beaver</v>
      </c>
      <c r="C12" s="158">
        <f>'8'!C12</f>
        <v>850</v>
      </c>
      <c r="D12" s="158">
        <f>'8'!D12</f>
        <v>531</v>
      </c>
      <c r="E12" s="158">
        <f>'8'!E12</f>
        <v>1381</v>
      </c>
      <c r="F12" s="140">
        <v>2</v>
      </c>
      <c r="G12" s="140">
        <v>0</v>
      </c>
      <c r="H12" s="140">
        <v>0</v>
      </c>
      <c r="I12" s="140">
        <v>0</v>
      </c>
      <c r="J12" s="140">
        <v>7</v>
      </c>
      <c r="K12" s="65">
        <f t="shared" si="0"/>
        <v>2</v>
      </c>
      <c r="L12" s="79">
        <f t="shared" si="5"/>
        <v>0</v>
      </c>
      <c r="M12" s="79">
        <f t="shared" si="6"/>
        <v>9</v>
      </c>
      <c r="N12" s="80">
        <f t="shared" si="7"/>
        <v>0.22222222222222221</v>
      </c>
      <c r="O12" s="141">
        <v>27.9</v>
      </c>
      <c r="P12" s="141">
        <v>33.700000000000003</v>
      </c>
      <c r="Q12" s="141">
        <v>44.4</v>
      </c>
      <c r="R12" s="133">
        <v>135.4</v>
      </c>
      <c r="S12" s="139">
        <v>0</v>
      </c>
      <c r="T12" s="170">
        <v>0</v>
      </c>
      <c r="U12" s="24">
        <f t="shared" si="1"/>
        <v>0.31269035532994927</v>
      </c>
      <c r="V12" s="24">
        <f t="shared" si="2"/>
        <v>4.4605358435916002E-2</v>
      </c>
      <c r="W12" s="133">
        <v>0</v>
      </c>
      <c r="X12" s="24">
        <f t="shared" si="3"/>
        <v>0</v>
      </c>
      <c r="Y12" s="142">
        <v>0</v>
      </c>
      <c r="Z12" s="80">
        <f t="shared" si="4"/>
        <v>0</v>
      </c>
      <c r="AA12" s="5"/>
      <c r="AB12" s="37"/>
    </row>
    <row r="13" spans="1:29" x14ac:dyDescent="0.25">
      <c r="A13" s="9" t="str">
        <f>'8'!A13</f>
        <v>Annville-Cleona SD</v>
      </c>
      <c r="B13" s="160" t="str">
        <f>'8'!B13</f>
        <v>Lebanon</v>
      </c>
      <c r="C13" s="158">
        <f>'8'!C13</f>
        <v>324</v>
      </c>
      <c r="D13" s="158">
        <f>'8'!D13</f>
        <v>228</v>
      </c>
      <c r="E13" s="158">
        <f>'8'!E13</f>
        <v>552</v>
      </c>
      <c r="F13" s="140">
        <v>0</v>
      </c>
      <c r="G13" s="140">
        <v>2</v>
      </c>
      <c r="H13" s="140">
        <v>1</v>
      </c>
      <c r="I13" s="140">
        <v>1</v>
      </c>
      <c r="J13" s="140">
        <v>3</v>
      </c>
      <c r="K13" s="65">
        <f t="shared" si="0"/>
        <v>4</v>
      </c>
      <c r="L13" s="79">
        <f t="shared" si="5"/>
        <v>2</v>
      </c>
      <c r="M13" s="79">
        <f t="shared" si="6"/>
        <v>7</v>
      </c>
      <c r="N13" s="80">
        <f t="shared" si="7"/>
        <v>0.5714285714285714</v>
      </c>
      <c r="O13" s="141">
        <v>46.7</v>
      </c>
      <c r="P13" s="141">
        <v>74.400000000000006</v>
      </c>
      <c r="Q13" s="141">
        <v>90.9</v>
      </c>
      <c r="R13" s="133">
        <v>12</v>
      </c>
      <c r="S13" s="139">
        <v>212</v>
      </c>
      <c r="T13" s="170">
        <v>106</v>
      </c>
      <c r="U13" s="24">
        <f t="shared" si="1"/>
        <v>0.90984222389181058</v>
      </c>
      <c r="V13" s="24">
        <f t="shared" si="2"/>
        <v>0.21938405797101451</v>
      </c>
      <c r="W13" s="133">
        <v>121.1</v>
      </c>
      <c r="X13" s="24">
        <f t="shared" si="3"/>
        <v>0.21938405797101448</v>
      </c>
      <c r="Y13" s="142">
        <v>60.5</v>
      </c>
      <c r="Z13" s="80">
        <f t="shared" si="4"/>
        <v>0.10960144927536232</v>
      </c>
      <c r="AA13" s="5"/>
      <c r="AB13" s="37"/>
    </row>
    <row r="14" spans="1:29" x14ac:dyDescent="0.25">
      <c r="A14" s="9" t="str">
        <f>'8'!A14</f>
        <v>Antietam SD</v>
      </c>
      <c r="B14" s="160" t="str">
        <f>'8'!B14</f>
        <v>Berks</v>
      </c>
      <c r="C14" s="158">
        <f>'8'!C14</f>
        <v>301</v>
      </c>
      <c r="D14" s="158">
        <f>'8'!D14</f>
        <v>186</v>
      </c>
      <c r="E14" s="158">
        <f>'8'!E14</f>
        <v>487</v>
      </c>
      <c r="F14" s="140">
        <v>0</v>
      </c>
      <c r="G14" s="140">
        <v>0</v>
      </c>
      <c r="H14" s="140">
        <v>0</v>
      </c>
      <c r="I14" s="140">
        <v>0</v>
      </c>
      <c r="J14" s="140">
        <v>0</v>
      </c>
      <c r="K14" s="65">
        <f t="shared" si="0"/>
        <v>0</v>
      </c>
      <c r="L14" s="79">
        <f t="shared" si="5"/>
        <v>0</v>
      </c>
      <c r="M14" s="79">
        <f t="shared" si="6"/>
        <v>0</v>
      </c>
      <c r="N14" s="80"/>
      <c r="O14" s="141">
        <v>0</v>
      </c>
      <c r="P14" s="141">
        <v>0</v>
      </c>
      <c r="Q14" s="141">
        <v>0</v>
      </c>
      <c r="R14" s="133">
        <v>0</v>
      </c>
      <c r="S14" s="139">
        <v>0</v>
      </c>
      <c r="T14" s="170">
        <v>0</v>
      </c>
      <c r="U14" s="24"/>
      <c r="V14" s="24">
        <f t="shared" si="2"/>
        <v>0</v>
      </c>
      <c r="W14" s="133">
        <v>0</v>
      </c>
      <c r="X14" s="24">
        <f t="shared" si="3"/>
        <v>0</v>
      </c>
      <c r="Y14" s="142">
        <v>0</v>
      </c>
      <c r="Z14" s="80">
        <f t="shared" si="4"/>
        <v>0</v>
      </c>
      <c r="AA14" s="5"/>
      <c r="AB14" s="37"/>
    </row>
    <row r="15" spans="1:29" x14ac:dyDescent="0.25">
      <c r="A15" s="9" t="str">
        <f>'8'!A15</f>
        <v>Apollo-Ridge SD</v>
      </c>
      <c r="B15" s="160" t="str">
        <f>'8'!B15</f>
        <v>Armstrong</v>
      </c>
      <c r="C15" s="158">
        <f>'8'!C15</f>
        <v>284</v>
      </c>
      <c r="D15" s="158">
        <f>'8'!D15</f>
        <v>191</v>
      </c>
      <c r="E15" s="158">
        <f>'8'!E15</f>
        <v>475</v>
      </c>
      <c r="F15" s="140">
        <v>1</v>
      </c>
      <c r="G15" s="140">
        <v>0</v>
      </c>
      <c r="H15" s="140">
        <v>0</v>
      </c>
      <c r="I15" s="140">
        <v>0</v>
      </c>
      <c r="J15" s="140">
        <v>0</v>
      </c>
      <c r="K15" s="65">
        <f t="shared" si="0"/>
        <v>1</v>
      </c>
      <c r="L15" s="79">
        <f t="shared" si="5"/>
        <v>0</v>
      </c>
      <c r="M15" s="79">
        <f t="shared" si="6"/>
        <v>1</v>
      </c>
      <c r="N15" s="80">
        <f t="shared" si="7"/>
        <v>1</v>
      </c>
      <c r="O15" s="141">
        <v>15.5</v>
      </c>
      <c r="P15" s="141">
        <v>18.7</v>
      </c>
      <c r="Q15" s="141">
        <v>18.7</v>
      </c>
      <c r="R15" s="133">
        <v>0</v>
      </c>
      <c r="S15" s="139">
        <v>0</v>
      </c>
      <c r="T15" s="170">
        <v>0</v>
      </c>
      <c r="U15" s="24">
        <f t="shared" si="1"/>
        <v>1</v>
      </c>
      <c r="V15" s="24">
        <f t="shared" si="2"/>
        <v>7.2000000000000008E-2</v>
      </c>
      <c r="W15" s="133">
        <v>0</v>
      </c>
      <c r="X15" s="24">
        <f t="shared" si="3"/>
        <v>0</v>
      </c>
      <c r="Y15" s="142">
        <v>0</v>
      </c>
      <c r="Z15" s="80">
        <f t="shared" si="4"/>
        <v>0</v>
      </c>
      <c r="AA15" s="5"/>
      <c r="AB15" s="37"/>
    </row>
    <row r="16" spans="1:29" x14ac:dyDescent="0.25">
      <c r="A16" s="9" t="str">
        <f>'8'!A16</f>
        <v>Armstrong SD</v>
      </c>
      <c r="B16" s="160" t="str">
        <f>'8'!B16</f>
        <v>Armstrong</v>
      </c>
      <c r="C16" s="158">
        <f>'8'!C16</f>
        <v>1450</v>
      </c>
      <c r="D16" s="158">
        <f>'8'!D16</f>
        <v>1022</v>
      </c>
      <c r="E16" s="158">
        <f>'8'!E16</f>
        <v>2472</v>
      </c>
      <c r="F16" s="140">
        <v>4</v>
      </c>
      <c r="G16" s="140">
        <v>0</v>
      </c>
      <c r="H16" s="140">
        <v>2</v>
      </c>
      <c r="I16" s="140">
        <v>0</v>
      </c>
      <c r="J16" s="140">
        <v>30</v>
      </c>
      <c r="K16" s="65">
        <f t="shared" si="0"/>
        <v>6</v>
      </c>
      <c r="L16" s="79">
        <f t="shared" si="5"/>
        <v>2</v>
      </c>
      <c r="M16" s="79">
        <f t="shared" si="6"/>
        <v>36</v>
      </c>
      <c r="N16" s="80">
        <f t="shared" si="7"/>
        <v>0.16666666666666666</v>
      </c>
      <c r="O16" s="141">
        <v>36.9</v>
      </c>
      <c r="P16" s="141">
        <v>44.6</v>
      </c>
      <c r="Q16" s="141">
        <v>44.6</v>
      </c>
      <c r="R16" s="133">
        <v>205.6</v>
      </c>
      <c r="S16" s="139">
        <v>58</v>
      </c>
      <c r="T16" s="170">
        <v>58</v>
      </c>
      <c r="U16" s="24">
        <f t="shared" si="1"/>
        <v>0.28387321490769762</v>
      </c>
      <c r="V16" s="24">
        <f t="shared" si="2"/>
        <v>3.2969255663430418E-2</v>
      </c>
      <c r="W16" s="133">
        <v>37.5</v>
      </c>
      <c r="X16" s="24">
        <f t="shared" si="3"/>
        <v>1.5169902912621359E-2</v>
      </c>
      <c r="Y16" s="142">
        <v>37.5</v>
      </c>
      <c r="Z16" s="80">
        <f t="shared" si="4"/>
        <v>1.5169902912621359E-2</v>
      </c>
      <c r="AA16" s="5"/>
      <c r="AB16" s="37"/>
    </row>
    <row r="17" spans="1:28" x14ac:dyDescent="0.25">
      <c r="A17" s="9" t="str">
        <f>'8'!A17</f>
        <v>Athens Area SD</v>
      </c>
      <c r="B17" s="160" t="str">
        <f>'8'!B17</f>
        <v>Bradford</v>
      </c>
      <c r="C17" s="158">
        <f>'8'!C17</f>
        <v>528</v>
      </c>
      <c r="D17" s="158">
        <f>'8'!D17</f>
        <v>352</v>
      </c>
      <c r="E17" s="158">
        <f>'8'!E17</f>
        <v>880</v>
      </c>
      <c r="F17" s="140">
        <v>4</v>
      </c>
      <c r="G17" s="140">
        <v>3</v>
      </c>
      <c r="H17" s="140">
        <v>0</v>
      </c>
      <c r="I17" s="140">
        <v>0</v>
      </c>
      <c r="J17" s="140">
        <v>6</v>
      </c>
      <c r="K17" s="65">
        <f t="shared" si="0"/>
        <v>7</v>
      </c>
      <c r="L17" s="79">
        <f t="shared" si="5"/>
        <v>0</v>
      </c>
      <c r="M17" s="79">
        <f t="shared" si="6"/>
        <v>13</v>
      </c>
      <c r="N17" s="80">
        <f t="shared" si="7"/>
        <v>0.53846153846153844</v>
      </c>
      <c r="O17" s="141">
        <v>92.4</v>
      </c>
      <c r="P17" s="141">
        <v>126</v>
      </c>
      <c r="Q17" s="141">
        <v>110.6</v>
      </c>
      <c r="R17" s="133">
        <v>23.9</v>
      </c>
      <c r="S17" s="139">
        <v>117</v>
      </c>
      <c r="T17" s="170">
        <v>0</v>
      </c>
      <c r="U17" s="24">
        <f t="shared" si="1"/>
        <v>0.90136194799834912</v>
      </c>
      <c r="V17" s="24">
        <f t="shared" si="2"/>
        <v>0.2481818181818182</v>
      </c>
      <c r="W17" s="133">
        <v>77.7</v>
      </c>
      <c r="X17" s="24">
        <f t="shared" si="3"/>
        <v>8.8295454545454552E-2</v>
      </c>
      <c r="Y17" s="142">
        <v>0</v>
      </c>
      <c r="Z17" s="80">
        <f t="shared" si="4"/>
        <v>0</v>
      </c>
      <c r="AA17" s="5"/>
      <c r="AB17" s="37"/>
    </row>
    <row r="18" spans="1:28" x14ac:dyDescent="0.25">
      <c r="A18" s="9" t="str">
        <f>'8'!A18</f>
        <v>Austin Area SD</v>
      </c>
      <c r="B18" s="160" t="str">
        <f>'8'!B18</f>
        <v>Potter</v>
      </c>
      <c r="C18" s="158">
        <f>'8'!C18</f>
        <v>40</v>
      </c>
      <c r="D18" s="158">
        <f>'8'!D18</f>
        <v>22</v>
      </c>
      <c r="E18" s="158">
        <f>'8'!E18</f>
        <v>62</v>
      </c>
      <c r="F18" s="140">
        <v>0</v>
      </c>
      <c r="G18" s="140">
        <v>0</v>
      </c>
      <c r="H18" s="140">
        <v>0</v>
      </c>
      <c r="I18" s="140">
        <v>0</v>
      </c>
      <c r="J18" s="140">
        <v>0</v>
      </c>
      <c r="K18" s="65">
        <f t="shared" si="0"/>
        <v>0</v>
      </c>
      <c r="L18" s="79">
        <f t="shared" si="5"/>
        <v>0</v>
      </c>
      <c r="M18" s="79">
        <f t="shared" si="6"/>
        <v>0</v>
      </c>
      <c r="N18" s="80"/>
      <c r="O18" s="141">
        <v>0</v>
      </c>
      <c r="P18" s="141">
        <v>0</v>
      </c>
      <c r="Q18" s="141">
        <v>0</v>
      </c>
      <c r="R18" s="133">
        <v>0</v>
      </c>
      <c r="S18" s="139">
        <v>0</v>
      </c>
      <c r="T18" s="170">
        <v>0</v>
      </c>
      <c r="U18" s="24"/>
      <c r="V18" s="24">
        <f t="shared" si="2"/>
        <v>0</v>
      </c>
      <c r="W18" s="133">
        <v>0</v>
      </c>
      <c r="X18" s="24">
        <f t="shared" si="3"/>
        <v>0</v>
      </c>
      <c r="Y18" s="142">
        <v>0</v>
      </c>
      <c r="Z18" s="80">
        <f t="shared" si="4"/>
        <v>0</v>
      </c>
      <c r="AA18" s="5"/>
      <c r="AB18" s="37"/>
    </row>
    <row r="19" spans="1:28" x14ac:dyDescent="0.25">
      <c r="A19" s="9" t="str">
        <f>'8'!A19</f>
        <v>Avella Area SD</v>
      </c>
      <c r="B19" s="160" t="str">
        <f>'8'!B19</f>
        <v>Washington</v>
      </c>
      <c r="C19" s="158">
        <f>'8'!C19</f>
        <v>124</v>
      </c>
      <c r="D19" s="158">
        <f>'8'!D19</f>
        <v>71</v>
      </c>
      <c r="E19" s="158">
        <f>'8'!E19</f>
        <v>195</v>
      </c>
      <c r="F19" s="140">
        <v>0</v>
      </c>
      <c r="G19" s="140">
        <v>0</v>
      </c>
      <c r="H19" s="140">
        <v>0</v>
      </c>
      <c r="I19" s="140">
        <v>0</v>
      </c>
      <c r="J19" s="140">
        <v>1</v>
      </c>
      <c r="K19" s="65">
        <f t="shared" si="0"/>
        <v>0</v>
      </c>
      <c r="L19" s="79">
        <f t="shared" si="5"/>
        <v>0</v>
      </c>
      <c r="M19" s="79">
        <f t="shared" si="6"/>
        <v>1</v>
      </c>
      <c r="N19" s="80">
        <f t="shared" si="7"/>
        <v>0</v>
      </c>
      <c r="O19" s="141">
        <v>0</v>
      </c>
      <c r="P19" s="141">
        <v>0</v>
      </c>
      <c r="Q19" s="141">
        <v>0</v>
      </c>
      <c r="R19" s="133">
        <v>33</v>
      </c>
      <c r="S19" s="139">
        <v>0</v>
      </c>
      <c r="T19" s="170">
        <v>0</v>
      </c>
      <c r="U19" s="24">
        <f t="shared" si="1"/>
        <v>0</v>
      </c>
      <c r="V19" s="24">
        <f t="shared" si="2"/>
        <v>0</v>
      </c>
      <c r="W19" s="133">
        <v>0</v>
      </c>
      <c r="X19" s="24">
        <f t="shared" si="3"/>
        <v>0</v>
      </c>
      <c r="Y19" s="142">
        <v>0</v>
      </c>
      <c r="Z19" s="80">
        <f t="shared" si="4"/>
        <v>0</v>
      </c>
      <c r="AA19" s="5"/>
      <c r="AB19" s="37"/>
    </row>
    <row r="20" spans="1:28" x14ac:dyDescent="0.25">
      <c r="A20" s="9" t="str">
        <f>'8'!A20</f>
        <v>Avon Grove SD</v>
      </c>
      <c r="B20" s="160" t="str">
        <f>'8'!B20</f>
        <v>Chester</v>
      </c>
      <c r="C20" s="158">
        <f>'8'!C20</f>
        <v>1064</v>
      </c>
      <c r="D20" s="158">
        <f>'8'!D20</f>
        <v>844</v>
      </c>
      <c r="E20" s="158">
        <f>'8'!E20</f>
        <v>1908</v>
      </c>
      <c r="F20" s="140">
        <v>5</v>
      </c>
      <c r="G20" s="140">
        <v>3</v>
      </c>
      <c r="H20" s="140">
        <v>0</v>
      </c>
      <c r="I20" s="140">
        <v>1</v>
      </c>
      <c r="J20" s="140">
        <v>11</v>
      </c>
      <c r="K20" s="65">
        <f t="shared" si="0"/>
        <v>9</v>
      </c>
      <c r="L20" s="79">
        <f t="shared" si="5"/>
        <v>1</v>
      </c>
      <c r="M20" s="79">
        <f t="shared" si="6"/>
        <v>20</v>
      </c>
      <c r="N20" s="80">
        <f t="shared" si="7"/>
        <v>0.45</v>
      </c>
      <c r="O20" s="141">
        <v>120.8</v>
      </c>
      <c r="P20" s="141">
        <v>173.1</v>
      </c>
      <c r="Q20" s="141">
        <v>183.1</v>
      </c>
      <c r="R20" s="133">
        <v>93</v>
      </c>
      <c r="S20" s="139">
        <v>212</v>
      </c>
      <c r="T20" s="170">
        <v>53</v>
      </c>
      <c r="U20" s="24">
        <f t="shared" si="1"/>
        <v>0.75962781080382524</v>
      </c>
      <c r="V20" s="24">
        <f t="shared" si="2"/>
        <v>0.15403563941299789</v>
      </c>
      <c r="W20" s="133">
        <v>130.6</v>
      </c>
      <c r="X20" s="24">
        <f t="shared" si="3"/>
        <v>6.8448637316561839E-2</v>
      </c>
      <c r="Y20" s="142">
        <v>32.700000000000003</v>
      </c>
      <c r="Z20" s="80">
        <f t="shared" si="4"/>
        <v>1.7138364779874217E-2</v>
      </c>
      <c r="AA20" s="5"/>
      <c r="AB20" s="37"/>
    </row>
    <row r="21" spans="1:28" x14ac:dyDescent="0.25">
      <c r="A21" s="9" t="str">
        <f>'8'!A21</f>
        <v>Avonworth SD</v>
      </c>
      <c r="B21" s="160" t="str">
        <f>'8'!B21</f>
        <v>Allegheny</v>
      </c>
      <c r="C21" s="158">
        <f>'8'!C21</f>
        <v>403</v>
      </c>
      <c r="D21" s="158">
        <f>'8'!D21</f>
        <v>268</v>
      </c>
      <c r="E21" s="158">
        <f>'8'!E21</f>
        <v>671</v>
      </c>
      <c r="F21" s="140">
        <v>0</v>
      </c>
      <c r="G21" s="140">
        <v>0</v>
      </c>
      <c r="H21" s="140">
        <v>0</v>
      </c>
      <c r="I21" s="140">
        <v>0</v>
      </c>
      <c r="J21" s="140">
        <v>0</v>
      </c>
      <c r="K21" s="65">
        <f t="shared" si="0"/>
        <v>0</v>
      </c>
      <c r="L21" s="79">
        <f t="shared" si="5"/>
        <v>0</v>
      </c>
      <c r="M21" s="79">
        <f t="shared" si="6"/>
        <v>0</v>
      </c>
      <c r="N21" s="80"/>
      <c r="O21" s="141">
        <v>0</v>
      </c>
      <c r="P21" s="141">
        <v>0</v>
      </c>
      <c r="Q21" s="141">
        <v>0</v>
      </c>
      <c r="R21" s="133">
        <v>0</v>
      </c>
      <c r="S21" s="139">
        <v>0</v>
      </c>
      <c r="T21" s="170">
        <v>0</v>
      </c>
      <c r="U21" s="24"/>
      <c r="V21" s="24">
        <f t="shared" si="2"/>
        <v>0</v>
      </c>
      <c r="W21" s="133">
        <v>0</v>
      </c>
      <c r="X21" s="24">
        <f t="shared" si="3"/>
        <v>0</v>
      </c>
      <c r="Y21" s="142">
        <v>0</v>
      </c>
      <c r="Z21" s="80">
        <f t="shared" si="4"/>
        <v>0</v>
      </c>
      <c r="AA21" s="5"/>
      <c r="AB21" s="37"/>
    </row>
    <row r="22" spans="1:28" x14ac:dyDescent="0.25">
      <c r="A22" s="9" t="str">
        <f>'8'!A22</f>
        <v>Bald Eagle Area SD</v>
      </c>
      <c r="B22" s="160" t="str">
        <f>'8'!B22</f>
        <v>Centre</v>
      </c>
      <c r="C22" s="158">
        <f>'8'!C22</f>
        <v>382</v>
      </c>
      <c r="D22" s="158">
        <f>'8'!D22</f>
        <v>289</v>
      </c>
      <c r="E22" s="158">
        <f>'8'!E22</f>
        <v>671</v>
      </c>
      <c r="F22" s="140">
        <v>1</v>
      </c>
      <c r="G22" s="140">
        <v>1</v>
      </c>
      <c r="H22" s="140">
        <v>0</v>
      </c>
      <c r="I22" s="140">
        <v>0</v>
      </c>
      <c r="J22" s="140">
        <v>8</v>
      </c>
      <c r="K22" s="65">
        <f t="shared" si="0"/>
        <v>2</v>
      </c>
      <c r="L22" s="79">
        <f t="shared" si="5"/>
        <v>0</v>
      </c>
      <c r="M22" s="79">
        <f t="shared" si="6"/>
        <v>10</v>
      </c>
      <c r="N22" s="80">
        <f t="shared" si="7"/>
        <v>0.2</v>
      </c>
      <c r="O22" s="141">
        <v>15.7</v>
      </c>
      <c r="P22" s="141">
        <v>17.399999999999999</v>
      </c>
      <c r="Q22" s="141">
        <v>24.9</v>
      </c>
      <c r="R22" s="133">
        <v>81.099999999999994</v>
      </c>
      <c r="S22" s="139">
        <v>5</v>
      </c>
      <c r="T22" s="170">
        <v>0</v>
      </c>
      <c r="U22" s="24">
        <f t="shared" si="1"/>
        <v>0.28984238178633975</v>
      </c>
      <c r="V22" s="24">
        <f t="shared" si="2"/>
        <v>4.9329359165424733E-2</v>
      </c>
      <c r="W22" s="133">
        <v>2.9</v>
      </c>
      <c r="X22" s="24">
        <f t="shared" si="3"/>
        <v>4.3219076005961247E-3</v>
      </c>
      <c r="Y22" s="142">
        <v>0</v>
      </c>
      <c r="Z22" s="80">
        <f t="shared" si="4"/>
        <v>0</v>
      </c>
      <c r="AA22" s="5"/>
      <c r="AB22" s="37"/>
    </row>
    <row r="23" spans="1:28" x14ac:dyDescent="0.25">
      <c r="A23" s="9" t="str">
        <f>'8'!A23</f>
        <v>Baldwin-Whitehall SD</v>
      </c>
      <c r="B23" s="160" t="str">
        <f>'8'!B23</f>
        <v>Allegheny</v>
      </c>
      <c r="C23" s="158">
        <f>'8'!C23</f>
        <v>1099</v>
      </c>
      <c r="D23" s="158">
        <f>'8'!D23</f>
        <v>663</v>
      </c>
      <c r="E23" s="158">
        <f>'8'!E23</f>
        <v>1762</v>
      </c>
      <c r="F23" s="140">
        <v>2</v>
      </c>
      <c r="G23" s="140">
        <v>0</v>
      </c>
      <c r="H23" s="140">
        <v>1</v>
      </c>
      <c r="I23" s="140">
        <v>1</v>
      </c>
      <c r="J23" s="140">
        <v>9</v>
      </c>
      <c r="K23" s="65">
        <f t="shared" si="0"/>
        <v>4</v>
      </c>
      <c r="L23" s="79">
        <f t="shared" si="5"/>
        <v>2</v>
      </c>
      <c r="M23" s="79">
        <f t="shared" si="6"/>
        <v>13</v>
      </c>
      <c r="N23" s="80">
        <f t="shared" si="7"/>
        <v>0.30769230769230771</v>
      </c>
      <c r="O23" s="141">
        <v>61.3</v>
      </c>
      <c r="P23" s="141">
        <v>74.099999999999994</v>
      </c>
      <c r="Q23" s="141">
        <v>76.599999999999994</v>
      </c>
      <c r="R23" s="133">
        <v>128.4</v>
      </c>
      <c r="S23" s="139">
        <v>106</v>
      </c>
      <c r="T23" s="170">
        <v>106</v>
      </c>
      <c r="U23" s="24">
        <f t="shared" si="1"/>
        <v>0.51326762699014405</v>
      </c>
      <c r="V23" s="24">
        <f t="shared" si="2"/>
        <v>7.6844494892167978E-2</v>
      </c>
      <c r="W23" s="133">
        <v>67.7</v>
      </c>
      <c r="X23" s="24">
        <f t="shared" si="3"/>
        <v>3.8422247446083996E-2</v>
      </c>
      <c r="Y23" s="142">
        <v>67.7</v>
      </c>
      <c r="Z23" s="80">
        <f t="shared" si="4"/>
        <v>3.8422247446083996E-2</v>
      </c>
      <c r="AA23" s="5"/>
      <c r="AB23" s="37"/>
    </row>
    <row r="24" spans="1:28" x14ac:dyDescent="0.25">
      <c r="A24" s="9" t="str">
        <f>'8'!A24</f>
        <v>Bangor Area SD</v>
      </c>
      <c r="B24" s="160" t="str">
        <f>'8'!B24</f>
        <v>Northampton</v>
      </c>
      <c r="C24" s="158">
        <f>'8'!C24</f>
        <v>661</v>
      </c>
      <c r="D24" s="158">
        <f>'8'!D24</f>
        <v>477</v>
      </c>
      <c r="E24" s="158">
        <f>'8'!E24</f>
        <v>1138</v>
      </c>
      <c r="F24" s="140">
        <v>0</v>
      </c>
      <c r="G24" s="140">
        <v>0</v>
      </c>
      <c r="H24" s="140">
        <v>3</v>
      </c>
      <c r="I24" s="140">
        <v>2</v>
      </c>
      <c r="J24" s="140">
        <v>3</v>
      </c>
      <c r="K24" s="65">
        <f t="shared" si="0"/>
        <v>5</v>
      </c>
      <c r="L24" s="79">
        <f t="shared" si="5"/>
        <v>5</v>
      </c>
      <c r="M24" s="79">
        <f t="shared" si="6"/>
        <v>8</v>
      </c>
      <c r="N24" s="80">
        <f t="shared" si="7"/>
        <v>0.625</v>
      </c>
      <c r="O24" s="141">
        <v>57.8</v>
      </c>
      <c r="P24" s="141">
        <v>89</v>
      </c>
      <c r="Q24" s="141">
        <v>118.2</v>
      </c>
      <c r="R24" s="133">
        <v>64.8</v>
      </c>
      <c r="S24" s="139">
        <v>265</v>
      </c>
      <c r="T24" s="170">
        <v>265</v>
      </c>
      <c r="U24" s="24">
        <f t="shared" si="1"/>
        <v>0.69376181474480147</v>
      </c>
      <c r="V24" s="24">
        <f t="shared" si="2"/>
        <v>0.12899824253075573</v>
      </c>
      <c r="W24" s="133">
        <v>146.80000000000001</v>
      </c>
      <c r="X24" s="24">
        <f t="shared" si="3"/>
        <v>0.12899824253075573</v>
      </c>
      <c r="Y24" s="142">
        <v>146.80000000000001</v>
      </c>
      <c r="Z24" s="80">
        <f t="shared" si="4"/>
        <v>0.12899824253075573</v>
      </c>
      <c r="AA24" s="5"/>
      <c r="AB24" s="37"/>
    </row>
    <row r="25" spans="1:28" x14ac:dyDescent="0.25">
      <c r="A25" s="9" t="str">
        <f>'8'!A25</f>
        <v>Beaver Area SD</v>
      </c>
      <c r="B25" s="160" t="str">
        <f>'8'!B25</f>
        <v>Beaver</v>
      </c>
      <c r="C25" s="158">
        <f>'8'!C25</f>
        <v>390</v>
      </c>
      <c r="D25" s="158">
        <f>'8'!D25</f>
        <v>262</v>
      </c>
      <c r="E25" s="158">
        <f>'8'!E25</f>
        <v>652</v>
      </c>
      <c r="F25" s="140">
        <v>3</v>
      </c>
      <c r="G25" s="140">
        <v>0</v>
      </c>
      <c r="H25" s="140">
        <v>2</v>
      </c>
      <c r="I25" s="140">
        <v>0</v>
      </c>
      <c r="J25" s="140">
        <v>1</v>
      </c>
      <c r="K25" s="65">
        <f t="shared" si="0"/>
        <v>5</v>
      </c>
      <c r="L25" s="79">
        <f t="shared" si="5"/>
        <v>2</v>
      </c>
      <c r="M25" s="79">
        <f t="shared" si="6"/>
        <v>6</v>
      </c>
      <c r="N25" s="80">
        <f t="shared" si="7"/>
        <v>0.83333333333333337</v>
      </c>
      <c r="O25" s="141">
        <v>69.8</v>
      </c>
      <c r="P25" s="141">
        <v>84.2</v>
      </c>
      <c r="Q25" s="141">
        <v>111</v>
      </c>
      <c r="R25" s="133">
        <v>30.8</v>
      </c>
      <c r="S25" s="139">
        <v>106</v>
      </c>
      <c r="T25" s="170">
        <v>106</v>
      </c>
      <c r="U25" s="24">
        <f t="shared" si="1"/>
        <v>0.83333333333333326</v>
      </c>
      <c r="V25" s="24">
        <f t="shared" si="2"/>
        <v>0.2361963190184049</v>
      </c>
      <c r="W25" s="133">
        <v>61.6</v>
      </c>
      <c r="X25" s="24">
        <f t="shared" si="3"/>
        <v>9.4478527607361959E-2</v>
      </c>
      <c r="Y25" s="142">
        <v>61.6</v>
      </c>
      <c r="Z25" s="80">
        <f t="shared" si="4"/>
        <v>9.4478527607361959E-2</v>
      </c>
      <c r="AA25" s="5"/>
      <c r="AB25" s="37"/>
    </row>
    <row r="26" spans="1:28" x14ac:dyDescent="0.25">
      <c r="A26" s="9" t="str">
        <f>'8'!A26</f>
        <v>Bedford Area SD</v>
      </c>
      <c r="B26" s="160" t="str">
        <f>'8'!B26</f>
        <v>Bedford</v>
      </c>
      <c r="C26" s="158">
        <f>'8'!C26</f>
        <v>445</v>
      </c>
      <c r="D26" s="158">
        <f>'8'!D26</f>
        <v>330</v>
      </c>
      <c r="E26" s="158">
        <f>'8'!E26</f>
        <v>775</v>
      </c>
      <c r="F26" s="140">
        <v>1</v>
      </c>
      <c r="G26" s="140">
        <v>1</v>
      </c>
      <c r="H26" s="140">
        <v>4</v>
      </c>
      <c r="I26" s="140">
        <v>0</v>
      </c>
      <c r="J26" s="140">
        <v>2</v>
      </c>
      <c r="K26" s="65">
        <f t="shared" si="0"/>
        <v>6</v>
      </c>
      <c r="L26" s="79">
        <f t="shared" si="5"/>
        <v>4</v>
      </c>
      <c r="M26" s="79">
        <f t="shared" si="6"/>
        <v>8</v>
      </c>
      <c r="N26" s="80">
        <f t="shared" si="7"/>
        <v>0.75</v>
      </c>
      <c r="O26" s="141">
        <v>30</v>
      </c>
      <c r="P26" s="141">
        <v>56.7</v>
      </c>
      <c r="Q26" s="141">
        <v>63.3</v>
      </c>
      <c r="R26" s="133">
        <v>61.2</v>
      </c>
      <c r="S26" s="139">
        <v>97</v>
      </c>
      <c r="T26" s="170">
        <v>86</v>
      </c>
      <c r="U26" s="24">
        <f t="shared" si="1"/>
        <v>0.58620689655172409</v>
      </c>
      <c r="V26" s="24">
        <f t="shared" si="2"/>
        <v>0.11187096774193549</v>
      </c>
      <c r="W26" s="133">
        <v>56</v>
      </c>
      <c r="X26" s="24">
        <f t="shared" si="3"/>
        <v>7.2258064516129039E-2</v>
      </c>
      <c r="Y26" s="142">
        <v>49.7</v>
      </c>
      <c r="Z26" s="80">
        <f t="shared" si="4"/>
        <v>6.4129032258064517E-2</v>
      </c>
      <c r="AA26" s="5"/>
      <c r="AB26" s="37"/>
    </row>
    <row r="27" spans="1:28" x14ac:dyDescent="0.25">
      <c r="A27" s="9" t="str">
        <f>'8'!A27</f>
        <v>Belle Vernon Area SD</v>
      </c>
      <c r="B27" s="160" t="str">
        <f>'8'!B27</f>
        <v>Westmoreland</v>
      </c>
      <c r="C27" s="158">
        <f>'8'!C27</f>
        <v>515</v>
      </c>
      <c r="D27" s="158">
        <f>'8'!D27</f>
        <v>422</v>
      </c>
      <c r="E27" s="158">
        <f>'8'!E27</f>
        <v>937</v>
      </c>
      <c r="F27" s="140">
        <v>3</v>
      </c>
      <c r="G27" s="140">
        <v>0</v>
      </c>
      <c r="H27" s="140">
        <v>0</v>
      </c>
      <c r="I27" s="140">
        <v>0</v>
      </c>
      <c r="J27" s="140">
        <v>3</v>
      </c>
      <c r="K27" s="65">
        <f t="shared" si="0"/>
        <v>3</v>
      </c>
      <c r="L27" s="79">
        <f t="shared" si="5"/>
        <v>0</v>
      </c>
      <c r="M27" s="79">
        <f t="shared" si="6"/>
        <v>6</v>
      </c>
      <c r="N27" s="80">
        <f t="shared" si="7"/>
        <v>0.5</v>
      </c>
      <c r="O27" s="141">
        <v>41</v>
      </c>
      <c r="P27" s="141">
        <v>54.9</v>
      </c>
      <c r="Q27" s="141">
        <v>63.1</v>
      </c>
      <c r="R27" s="133">
        <v>67</v>
      </c>
      <c r="S27" s="139">
        <v>0</v>
      </c>
      <c r="T27" s="170">
        <v>0</v>
      </c>
      <c r="U27" s="24">
        <f t="shared" si="1"/>
        <v>0.58870472682627384</v>
      </c>
      <c r="V27" s="24">
        <f t="shared" si="2"/>
        <v>0.10234791889007472</v>
      </c>
      <c r="W27" s="133">
        <v>0</v>
      </c>
      <c r="X27" s="24">
        <f t="shared" si="3"/>
        <v>0</v>
      </c>
      <c r="Y27" s="142">
        <v>0</v>
      </c>
      <c r="Z27" s="80">
        <f t="shared" si="4"/>
        <v>0</v>
      </c>
      <c r="AA27" s="5"/>
      <c r="AB27" s="37"/>
    </row>
    <row r="28" spans="1:28" x14ac:dyDescent="0.25">
      <c r="A28" s="9" t="str">
        <f>'8'!A28</f>
        <v>Bellefonte Area SD</v>
      </c>
      <c r="B28" s="160" t="str">
        <f>'8'!B28</f>
        <v>Centre</v>
      </c>
      <c r="C28" s="158">
        <f>'8'!C28</f>
        <v>850</v>
      </c>
      <c r="D28" s="158">
        <f>'8'!D28</f>
        <v>565</v>
      </c>
      <c r="E28" s="158">
        <f>'8'!E28</f>
        <v>1415</v>
      </c>
      <c r="F28" s="140">
        <v>4</v>
      </c>
      <c r="G28" s="140">
        <v>1</v>
      </c>
      <c r="H28" s="140">
        <v>0</v>
      </c>
      <c r="I28" s="140">
        <v>6</v>
      </c>
      <c r="J28" s="140">
        <v>16</v>
      </c>
      <c r="K28" s="65">
        <f t="shared" si="0"/>
        <v>11</v>
      </c>
      <c r="L28" s="79">
        <f t="shared" si="5"/>
        <v>6</v>
      </c>
      <c r="M28" s="79">
        <f t="shared" si="6"/>
        <v>27</v>
      </c>
      <c r="N28" s="80">
        <f t="shared" si="7"/>
        <v>0.40740740740740738</v>
      </c>
      <c r="O28" s="141">
        <v>119.1</v>
      </c>
      <c r="P28" s="141">
        <v>131.6</v>
      </c>
      <c r="Q28" s="141">
        <v>188.3</v>
      </c>
      <c r="R28" s="133">
        <v>86.8</v>
      </c>
      <c r="S28" s="139">
        <v>323</v>
      </c>
      <c r="T28" s="170">
        <v>318</v>
      </c>
      <c r="U28" s="24">
        <f t="shared" si="1"/>
        <v>0.74281481481481482</v>
      </c>
      <c r="V28" s="24">
        <f t="shared" si="2"/>
        <v>0.17717314487632507</v>
      </c>
      <c r="W28" s="133">
        <v>184.5</v>
      </c>
      <c r="X28" s="24">
        <f t="shared" si="3"/>
        <v>0.13038869257950531</v>
      </c>
      <c r="Y28" s="142">
        <v>181.6</v>
      </c>
      <c r="Z28" s="80">
        <f t="shared" si="4"/>
        <v>0.12833922261484099</v>
      </c>
      <c r="AA28" s="5"/>
      <c r="AB28" s="37"/>
    </row>
    <row r="29" spans="1:28" x14ac:dyDescent="0.25">
      <c r="A29" s="9" t="str">
        <f>'8'!A29</f>
        <v>Bellwood-Antis SD</v>
      </c>
      <c r="B29" s="160" t="str">
        <f>'8'!B29</f>
        <v>Blair</v>
      </c>
      <c r="C29" s="158">
        <f>'8'!C29</f>
        <v>264</v>
      </c>
      <c r="D29" s="158">
        <f>'8'!D29</f>
        <v>149</v>
      </c>
      <c r="E29" s="158">
        <f>'8'!E29</f>
        <v>413</v>
      </c>
      <c r="F29" s="140">
        <v>2</v>
      </c>
      <c r="G29" s="140">
        <v>1</v>
      </c>
      <c r="H29" s="140">
        <v>0</v>
      </c>
      <c r="I29" s="140">
        <v>0</v>
      </c>
      <c r="J29" s="140">
        <v>1</v>
      </c>
      <c r="K29" s="65">
        <f t="shared" si="0"/>
        <v>3</v>
      </c>
      <c r="L29" s="79">
        <f t="shared" si="5"/>
        <v>0</v>
      </c>
      <c r="M29" s="79">
        <f t="shared" si="6"/>
        <v>4</v>
      </c>
      <c r="N29" s="80">
        <f t="shared" si="7"/>
        <v>0.75</v>
      </c>
      <c r="O29" s="141">
        <v>39.4</v>
      </c>
      <c r="P29" s="141">
        <v>56</v>
      </c>
      <c r="Q29" s="141">
        <v>63.5</v>
      </c>
      <c r="R29" s="133">
        <v>6.6</v>
      </c>
      <c r="S29" s="139">
        <v>53</v>
      </c>
      <c r="T29" s="170">
        <v>0</v>
      </c>
      <c r="U29" s="24">
        <f t="shared" si="1"/>
        <v>0.93529411764705883</v>
      </c>
      <c r="V29" s="24">
        <f t="shared" si="2"/>
        <v>0.23099273607748186</v>
      </c>
      <c r="W29" s="133">
        <v>31.8</v>
      </c>
      <c r="X29" s="24">
        <f t="shared" si="3"/>
        <v>7.6997578692493948E-2</v>
      </c>
      <c r="Y29" s="142">
        <v>0</v>
      </c>
      <c r="Z29" s="80">
        <f t="shared" si="4"/>
        <v>0</v>
      </c>
      <c r="AA29" s="5"/>
      <c r="AB29" s="37"/>
    </row>
    <row r="30" spans="1:28" x14ac:dyDescent="0.25">
      <c r="A30" s="9" t="str">
        <f>'8'!A30</f>
        <v>Bensalem Township SD</v>
      </c>
      <c r="B30" s="160" t="str">
        <f>'8'!B30</f>
        <v>Bucks</v>
      </c>
      <c r="C30" s="158">
        <f>'8'!C30</f>
        <v>2145</v>
      </c>
      <c r="D30" s="158">
        <f>'8'!D30</f>
        <v>1467</v>
      </c>
      <c r="E30" s="158">
        <f>'8'!E30</f>
        <v>3612</v>
      </c>
      <c r="F30" s="140">
        <v>2</v>
      </c>
      <c r="G30" s="140">
        <v>4</v>
      </c>
      <c r="H30" s="140">
        <v>3</v>
      </c>
      <c r="I30" s="140">
        <v>5</v>
      </c>
      <c r="J30" s="140">
        <v>5</v>
      </c>
      <c r="K30" s="65">
        <f t="shared" si="0"/>
        <v>14</v>
      </c>
      <c r="L30" s="79">
        <f t="shared" si="5"/>
        <v>8</v>
      </c>
      <c r="M30" s="79">
        <f t="shared" si="6"/>
        <v>19</v>
      </c>
      <c r="N30" s="80">
        <f t="shared" si="7"/>
        <v>0.73684210526315785</v>
      </c>
      <c r="O30" s="141">
        <v>177.4</v>
      </c>
      <c r="P30" s="141">
        <v>263.5</v>
      </c>
      <c r="Q30" s="141">
        <v>301.2</v>
      </c>
      <c r="R30" s="133">
        <v>79</v>
      </c>
      <c r="S30" s="139">
        <v>636</v>
      </c>
      <c r="T30" s="170">
        <v>424</v>
      </c>
      <c r="U30" s="24">
        <f t="shared" si="1"/>
        <v>0.84804770148105402</v>
      </c>
      <c r="V30" s="24">
        <f t="shared" si="2"/>
        <v>0.12206533776301218</v>
      </c>
      <c r="W30" s="133">
        <v>377.9</v>
      </c>
      <c r="X30" s="24">
        <f t="shared" si="3"/>
        <v>0.10462347729789589</v>
      </c>
      <c r="Y30" s="142">
        <v>251.9</v>
      </c>
      <c r="Z30" s="80">
        <f t="shared" si="4"/>
        <v>6.9739756367663344E-2</v>
      </c>
      <c r="AA30" s="5"/>
      <c r="AB30" s="37"/>
    </row>
    <row r="31" spans="1:28" x14ac:dyDescent="0.25">
      <c r="A31" s="9" t="str">
        <f>'8'!A31</f>
        <v>Benton Area SD</v>
      </c>
      <c r="B31" s="160" t="str">
        <f>'8'!B31</f>
        <v>Columbia</v>
      </c>
      <c r="C31" s="158">
        <f>'8'!C31</f>
        <v>134</v>
      </c>
      <c r="D31" s="158">
        <f>'8'!D31</f>
        <v>109</v>
      </c>
      <c r="E31" s="158">
        <f>'8'!E31</f>
        <v>243</v>
      </c>
      <c r="F31" s="140">
        <v>1</v>
      </c>
      <c r="G31" s="140">
        <v>0</v>
      </c>
      <c r="H31" s="140">
        <v>0</v>
      </c>
      <c r="I31" s="140">
        <v>0</v>
      </c>
      <c r="J31" s="140">
        <v>0</v>
      </c>
      <c r="K31" s="65">
        <f t="shared" si="0"/>
        <v>1</v>
      </c>
      <c r="L31" s="79">
        <f t="shared" ref="L31:L94" si="8">H31+I31</f>
        <v>0</v>
      </c>
      <c r="M31" s="79">
        <f t="shared" si="6"/>
        <v>1</v>
      </c>
      <c r="N31" s="80">
        <f t="shared" si="7"/>
        <v>1</v>
      </c>
      <c r="O31" s="141">
        <v>1.9</v>
      </c>
      <c r="P31" s="141">
        <v>3.3</v>
      </c>
      <c r="Q31" s="141">
        <v>5.8</v>
      </c>
      <c r="R31" s="133">
        <v>0</v>
      </c>
      <c r="S31" s="139">
        <v>0</v>
      </c>
      <c r="T31" s="170">
        <v>0</v>
      </c>
      <c r="U31" s="24">
        <f t="shared" si="1"/>
        <v>1</v>
      </c>
      <c r="V31" s="24">
        <f t="shared" si="2"/>
        <v>2.1399176954732507E-2</v>
      </c>
      <c r="W31" s="133">
        <v>0</v>
      </c>
      <c r="X31" s="24">
        <f t="shared" si="3"/>
        <v>0</v>
      </c>
      <c r="Y31" s="142">
        <v>0</v>
      </c>
      <c r="Z31" s="80">
        <f t="shared" si="4"/>
        <v>0</v>
      </c>
    </row>
    <row r="32" spans="1:28" x14ac:dyDescent="0.25">
      <c r="A32" s="9" t="str">
        <f>'8'!A32</f>
        <v>Bentworth SD</v>
      </c>
      <c r="B32" s="160" t="str">
        <f>'8'!B32</f>
        <v>Washington</v>
      </c>
      <c r="C32" s="158">
        <f>'8'!C32</f>
        <v>276</v>
      </c>
      <c r="D32" s="158">
        <f>'8'!D32</f>
        <v>175</v>
      </c>
      <c r="E32" s="158">
        <f>'8'!E32</f>
        <v>451</v>
      </c>
      <c r="F32" s="140">
        <v>0</v>
      </c>
      <c r="G32" s="140">
        <v>1</v>
      </c>
      <c r="H32" s="140">
        <v>0</v>
      </c>
      <c r="I32" s="140">
        <v>0</v>
      </c>
      <c r="J32" s="140">
        <v>2</v>
      </c>
      <c r="K32" s="65">
        <f t="shared" si="0"/>
        <v>1</v>
      </c>
      <c r="L32" s="79">
        <f t="shared" si="8"/>
        <v>0</v>
      </c>
      <c r="M32" s="79">
        <f t="shared" si="6"/>
        <v>3</v>
      </c>
      <c r="N32" s="80">
        <f t="shared" si="7"/>
        <v>0.33333333333333331</v>
      </c>
      <c r="O32" s="141">
        <v>15.2</v>
      </c>
      <c r="P32" s="141">
        <v>17.8</v>
      </c>
      <c r="Q32" s="141">
        <v>20</v>
      </c>
      <c r="R32" s="133">
        <v>36.1</v>
      </c>
      <c r="S32" s="139">
        <v>53</v>
      </c>
      <c r="T32" s="170">
        <v>0</v>
      </c>
      <c r="U32" s="24">
        <f t="shared" si="1"/>
        <v>0.47756874095513752</v>
      </c>
      <c r="V32" s="24">
        <f t="shared" si="2"/>
        <v>7.3170731707317069E-2</v>
      </c>
      <c r="W32" s="133">
        <v>33</v>
      </c>
      <c r="X32" s="24">
        <f t="shared" si="3"/>
        <v>7.3170731707317069E-2</v>
      </c>
      <c r="Y32" s="142">
        <v>0</v>
      </c>
      <c r="Z32" s="80">
        <f t="shared" si="4"/>
        <v>0</v>
      </c>
    </row>
    <row r="33" spans="1:26" x14ac:dyDescent="0.25">
      <c r="A33" s="9" t="str">
        <f>'8'!A33</f>
        <v>Berlin Brothersvalley SD</v>
      </c>
      <c r="B33" s="160" t="str">
        <f>'8'!B33</f>
        <v>Somerset</v>
      </c>
      <c r="C33" s="158">
        <f>'8'!C33</f>
        <v>177</v>
      </c>
      <c r="D33" s="158">
        <f>'8'!D33</f>
        <v>102</v>
      </c>
      <c r="E33" s="158">
        <f>'8'!E33</f>
        <v>279</v>
      </c>
      <c r="F33" s="140">
        <v>1</v>
      </c>
      <c r="G33" s="140">
        <v>0</v>
      </c>
      <c r="H33" s="140">
        <v>0</v>
      </c>
      <c r="I33" s="140">
        <v>0</v>
      </c>
      <c r="J33" s="140">
        <v>1</v>
      </c>
      <c r="K33" s="65">
        <f t="shared" si="0"/>
        <v>1</v>
      </c>
      <c r="L33" s="79">
        <f t="shared" si="8"/>
        <v>0</v>
      </c>
      <c r="M33" s="79">
        <f t="shared" si="6"/>
        <v>2</v>
      </c>
      <c r="N33" s="80">
        <f t="shared" si="7"/>
        <v>0.5</v>
      </c>
      <c r="O33" s="141">
        <v>11.7</v>
      </c>
      <c r="P33" s="141">
        <v>21.9</v>
      </c>
      <c r="Q33" s="141">
        <v>19.399999999999999</v>
      </c>
      <c r="R33" s="133">
        <v>3.2</v>
      </c>
      <c r="S33" s="139">
        <v>0</v>
      </c>
      <c r="T33" s="170">
        <v>0</v>
      </c>
      <c r="U33" s="24">
        <f t="shared" si="1"/>
        <v>0.91304347826086951</v>
      </c>
      <c r="V33" s="24">
        <f t="shared" si="2"/>
        <v>0.1204301075268817</v>
      </c>
      <c r="W33" s="133">
        <v>0</v>
      </c>
      <c r="X33" s="24">
        <f t="shared" si="3"/>
        <v>0</v>
      </c>
      <c r="Y33" s="142">
        <v>0</v>
      </c>
      <c r="Z33" s="80">
        <f t="shared" si="4"/>
        <v>0</v>
      </c>
    </row>
    <row r="34" spans="1:26" x14ac:dyDescent="0.25">
      <c r="A34" s="9" t="str">
        <f>'8'!A34</f>
        <v>Bermudian Springs SD</v>
      </c>
      <c r="B34" s="160" t="str">
        <f>'8'!B34</f>
        <v>Adams</v>
      </c>
      <c r="C34" s="158">
        <f>'8'!C34</f>
        <v>481</v>
      </c>
      <c r="D34" s="158">
        <f>'8'!D34</f>
        <v>339</v>
      </c>
      <c r="E34" s="158">
        <f>'8'!E34</f>
        <v>820</v>
      </c>
      <c r="F34" s="140">
        <v>0</v>
      </c>
      <c r="G34" s="140">
        <v>3</v>
      </c>
      <c r="H34" s="140">
        <v>0</v>
      </c>
      <c r="I34" s="140">
        <v>0</v>
      </c>
      <c r="J34" s="140">
        <v>4</v>
      </c>
      <c r="K34" s="65">
        <f t="shared" si="0"/>
        <v>3</v>
      </c>
      <c r="L34" s="79">
        <f t="shared" si="8"/>
        <v>0</v>
      </c>
      <c r="M34" s="79">
        <f t="shared" si="6"/>
        <v>7</v>
      </c>
      <c r="N34" s="80">
        <f t="shared" si="7"/>
        <v>0.42857142857142855</v>
      </c>
      <c r="O34" s="141">
        <v>44.3</v>
      </c>
      <c r="P34" s="141">
        <v>54.5</v>
      </c>
      <c r="Q34" s="141">
        <v>60.1</v>
      </c>
      <c r="R34" s="133">
        <v>12.4</v>
      </c>
      <c r="S34" s="139">
        <v>159</v>
      </c>
      <c r="T34" s="170">
        <v>0</v>
      </c>
      <c r="U34" s="24">
        <f t="shared" si="1"/>
        <v>0.88848920863309344</v>
      </c>
      <c r="V34" s="24">
        <f t="shared" si="2"/>
        <v>0.12048780487804878</v>
      </c>
      <c r="W34" s="133">
        <v>98.9</v>
      </c>
      <c r="X34" s="24">
        <f t="shared" si="3"/>
        <v>0.12060975609756099</v>
      </c>
      <c r="Y34" s="142">
        <v>0</v>
      </c>
      <c r="Z34" s="80">
        <f t="shared" si="4"/>
        <v>0</v>
      </c>
    </row>
    <row r="35" spans="1:26" x14ac:dyDescent="0.25">
      <c r="A35" s="9" t="str">
        <f>'8'!A35</f>
        <v>Berwick Area SD</v>
      </c>
      <c r="B35" s="160" t="str">
        <f>'8'!B35</f>
        <v>Columbia</v>
      </c>
      <c r="C35" s="158">
        <f>'8'!C35</f>
        <v>712</v>
      </c>
      <c r="D35" s="158">
        <f>'8'!D35</f>
        <v>462</v>
      </c>
      <c r="E35" s="158">
        <f>'8'!E35</f>
        <v>1174</v>
      </c>
      <c r="F35" s="140">
        <v>2</v>
      </c>
      <c r="G35" s="140">
        <v>0</v>
      </c>
      <c r="H35" s="140">
        <v>0</v>
      </c>
      <c r="I35" s="140">
        <v>0</v>
      </c>
      <c r="J35" s="140">
        <v>8</v>
      </c>
      <c r="K35" s="65">
        <f t="shared" si="0"/>
        <v>2</v>
      </c>
      <c r="L35" s="79">
        <f t="shared" si="8"/>
        <v>0</v>
      </c>
      <c r="M35" s="79">
        <f t="shared" si="6"/>
        <v>10</v>
      </c>
      <c r="N35" s="80">
        <f t="shared" si="7"/>
        <v>0.2</v>
      </c>
      <c r="O35" s="141">
        <v>18.2</v>
      </c>
      <c r="P35" s="141">
        <v>31.5</v>
      </c>
      <c r="Q35" s="141">
        <v>56.3</v>
      </c>
      <c r="R35" s="133">
        <v>97.5</v>
      </c>
      <c r="S35" s="139">
        <v>0</v>
      </c>
      <c r="T35" s="170">
        <v>0</v>
      </c>
      <c r="U35" s="24">
        <f t="shared" si="1"/>
        <v>0.33763586956521746</v>
      </c>
      <c r="V35" s="24">
        <f t="shared" si="2"/>
        <v>4.2333901192504263E-2</v>
      </c>
      <c r="W35" s="133">
        <v>0</v>
      </c>
      <c r="X35" s="24">
        <f t="shared" si="3"/>
        <v>0</v>
      </c>
      <c r="Y35" s="142">
        <v>0</v>
      </c>
      <c r="Z35" s="80">
        <f t="shared" si="4"/>
        <v>0</v>
      </c>
    </row>
    <row r="36" spans="1:26" x14ac:dyDescent="0.25">
      <c r="A36" s="9" t="str">
        <f>'8'!A36</f>
        <v>Bethel Park SD</v>
      </c>
      <c r="B36" s="160" t="str">
        <f>'8'!B36</f>
        <v>Allegheny</v>
      </c>
      <c r="C36" s="158">
        <f>'8'!C36</f>
        <v>854</v>
      </c>
      <c r="D36" s="158">
        <f>'8'!D36</f>
        <v>661</v>
      </c>
      <c r="E36" s="158">
        <f>'8'!E36</f>
        <v>1515</v>
      </c>
      <c r="F36" s="140">
        <v>4</v>
      </c>
      <c r="G36" s="140">
        <v>2</v>
      </c>
      <c r="H36" s="140">
        <v>1</v>
      </c>
      <c r="I36" s="140">
        <v>2</v>
      </c>
      <c r="J36" s="140">
        <v>5</v>
      </c>
      <c r="K36" s="65">
        <f t="shared" si="0"/>
        <v>9</v>
      </c>
      <c r="L36" s="79">
        <f t="shared" si="8"/>
        <v>3</v>
      </c>
      <c r="M36" s="79">
        <f t="shared" si="6"/>
        <v>14</v>
      </c>
      <c r="N36" s="80">
        <f t="shared" si="7"/>
        <v>0.6428571428571429</v>
      </c>
      <c r="O36" s="141">
        <v>124.1</v>
      </c>
      <c r="P36" s="141">
        <v>149.9</v>
      </c>
      <c r="Q36" s="141">
        <v>155</v>
      </c>
      <c r="R36" s="133">
        <v>81.099999999999994</v>
      </c>
      <c r="S36" s="139">
        <v>217</v>
      </c>
      <c r="T36" s="170">
        <v>111</v>
      </c>
      <c r="U36" s="24">
        <f t="shared" si="1"/>
        <v>0.77161362996339056</v>
      </c>
      <c r="V36" s="24">
        <f t="shared" si="2"/>
        <v>0.18085808580858087</v>
      </c>
      <c r="W36" s="133">
        <v>138.6</v>
      </c>
      <c r="X36" s="24">
        <f t="shared" si="3"/>
        <v>9.1485148514851483E-2</v>
      </c>
      <c r="Y36" s="142">
        <v>70.900000000000006</v>
      </c>
      <c r="Z36" s="80">
        <f t="shared" si="4"/>
        <v>4.6798679867986803E-2</v>
      </c>
    </row>
    <row r="37" spans="1:26" x14ac:dyDescent="0.25">
      <c r="A37" s="9" t="str">
        <f>'8'!A37</f>
        <v>Bethlehem Area SD</v>
      </c>
      <c r="B37" s="160" t="str">
        <f>'8'!B37</f>
        <v>Northampton</v>
      </c>
      <c r="C37" s="158">
        <f>'8'!C37</f>
        <v>3669</v>
      </c>
      <c r="D37" s="158">
        <f>'8'!D37</f>
        <v>2645</v>
      </c>
      <c r="E37" s="158">
        <f>'8'!E37</f>
        <v>6314</v>
      </c>
      <c r="F37" s="140">
        <v>8</v>
      </c>
      <c r="G37" s="140">
        <v>8</v>
      </c>
      <c r="H37" s="140">
        <v>10</v>
      </c>
      <c r="I37" s="140">
        <v>3</v>
      </c>
      <c r="J37" s="140">
        <v>20</v>
      </c>
      <c r="K37" s="65">
        <f t="shared" si="0"/>
        <v>29</v>
      </c>
      <c r="L37" s="79">
        <f t="shared" si="8"/>
        <v>13</v>
      </c>
      <c r="M37" s="79">
        <f t="shared" si="6"/>
        <v>49</v>
      </c>
      <c r="N37" s="80">
        <f t="shared" si="7"/>
        <v>0.59183673469387754</v>
      </c>
      <c r="O37" s="141">
        <v>294.8</v>
      </c>
      <c r="P37" s="141">
        <v>453.5</v>
      </c>
      <c r="Q37" s="141">
        <v>602.79999999999995</v>
      </c>
      <c r="R37" s="133">
        <v>351.1</v>
      </c>
      <c r="S37" s="139">
        <v>1023</v>
      </c>
      <c r="T37" s="170">
        <v>647</v>
      </c>
      <c r="U37" s="24">
        <f t="shared" si="1"/>
        <v>0.68064398762961609</v>
      </c>
      <c r="V37" s="24">
        <f t="shared" si="2"/>
        <v>0.11851441241685143</v>
      </c>
      <c r="W37" s="133">
        <v>566.6</v>
      </c>
      <c r="X37" s="24">
        <f t="shared" si="3"/>
        <v>8.973709217611657E-2</v>
      </c>
      <c r="Y37" s="142">
        <v>358.3</v>
      </c>
      <c r="Z37" s="80">
        <f t="shared" si="4"/>
        <v>5.6746911624960407E-2</v>
      </c>
    </row>
    <row r="38" spans="1:26" x14ac:dyDescent="0.25">
      <c r="A38" s="9" t="str">
        <f>'8'!A38</f>
        <v>Bethlehem-Center SD</v>
      </c>
      <c r="B38" s="160" t="str">
        <f>'8'!B38</f>
        <v>Washington</v>
      </c>
      <c r="C38" s="158">
        <f>'8'!C38</f>
        <v>280</v>
      </c>
      <c r="D38" s="158">
        <f>'8'!D38</f>
        <v>172</v>
      </c>
      <c r="E38" s="158">
        <f>'8'!E38</f>
        <v>452</v>
      </c>
      <c r="F38" s="140">
        <v>0</v>
      </c>
      <c r="G38" s="140">
        <v>0</v>
      </c>
      <c r="H38" s="140">
        <v>0</v>
      </c>
      <c r="I38" s="140">
        <v>0</v>
      </c>
      <c r="J38" s="140">
        <v>3</v>
      </c>
      <c r="K38" s="65">
        <f t="shared" si="0"/>
        <v>0</v>
      </c>
      <c r="L38" s="79">
        <f t="shared" si="8"/>
        <v>0</v>
      </c>
      <c r="M38" s="79">
        <f t="shared" si="6"/>
        <v>3</v>
      </c>
      <c r="N38" s="80">
        <f t="shared" si="7"/>
        <v>0</v>
      </c>
      <c r="O38" s="141">
        <v>0</v>
      </c>
      <c r="P38" s="141">
        <v>0</v>
      </c>
      <c r="Q38" s="141">
        <v>0</v>
      </c>
      <c r="R38" s="133">
        <v>99</v>
      </c>
      <c r="S38" s="139">
        <v>0</v>
      </c>
      <c r="T38" s="170">
        <v>0</v>
      </c>
      <c r="U38" s="24">
        <f t="shared" si="1"/>
        <v>0</v>
      </c>
      <c r="V38" s="24">
        <f t="shared" si="2"/>
        <v>0</v>
      </c>
      <c r="W38" s="133">
        <v>0</v>
      </c>
      <c r="X38" s="24">
        <f t="shared" si="3"/>
        <v>0</v>
      </c>
      <c r="Y38" s="142">
        <v>0</v>
      </c>
      <c r="Z38" s="80">
        <f t="shared" si="4"/>
        <v>0</v>
      </c>
    </row>
    <row r="39" spans="1:26" x14ac:dyDescent="0.25">
      <c r="A39" s="9" t="str">
        <f>'8'!A39</f>
        <v>Big Beaver Falls Area SD</v>
      </c>
      <c r="B39" s="160" t="str">
        <f>'8'!B39</f>
        <v>Beaver</v>
      </c>
      <c r="C39" s="158">
        <f>'8'!C39</f>
        <v>544</v>
      </c>
      <c r="D39" s="158">
        <f>'8'!D39</f>
        <v>307</v>
      </c>
      <c r="E39" s="158">
        <f>'8'!E39</f>
        <v>851</v>
      </c>
      <c r="F39" s="140">
        <v>0</v>
      </c>
      <c r="G39" s="140">
        <v>3</v>
      </c>
      <c r="H39" s="140">
        <v>2</v>
      </c>
      <c r="I39" s="140">
        <v>0</v>
      </c>
      <c r="J39" s="140">
        <v>7</v>
      </c>
      <c r="K39" s="65">
        <f t="shared" si="0"/>
        <v>5</v>
      </c>
      <c r="L39" s="79">
        <f t="shared" si="8"/>
        <v>2</v>
      </c>
      <c r="M39" s="79">
        <f t="shared" si="6"/>
        <v>12</v>
      </c>
      <c r="N39" s="80">
        <f t="shared" si="7"/>
        <v>0.41666666666666669</v>
      </c>
      <c r="O39" s="141">
        <v>69.8</v>
      </c>
      <c r="P39" s="141">
        <v>84.2</v>
      </c>
      <c r="Q39" s="141">
        <v>111</v>
      </c>
      <c r="R39" s="133">
        <v>48.2</v>
      </c>
      <c r="S39" s="139">
        <v>265</v>
      </c>
      <c r="T39" s="170">
        <v>106</v>
      </c>
      <c r="U39" s="24">
        <f t="shared" si="1"/>
        <v>0.76162215628091001</v>
      </c>
      <c r="V39" s="24">
        <f t="shared" si="2"/>
        <v>0.18096357226792009</v>
      </c>
      <c r="W39" s="133">
        <v>154</v>
      </c>
      <c r="X39" s="24">
        <f t="shared" si="3"/>
        <v>0.18096357226792009</v>
      </c>
      <c r="Y39" s="142">
        <v>61.6</v>
      </c>
      <c r="Z39" s="80">
        <f t="shared" si="4"/>
        <v>7.2385428907168037E-2</v>
      </c>
    </row>
    <row r="40" spans="1:26" x14ac:dyDescent="0.25">
      <c r="A40" s="9" t="str">
        <f>'8'!A40</f>
        <v>Big Spring SD</v>
      </c>
      <c r="B40" s="160" t="str">
        <f>'8'!B40</f>
        <v>Cumberland</v>
      </c>
      <c r="C40" s="158">
        <f>'8'!C40</f>
        <v>734</v>
      </c>
      <c r="D40" s="158">
        <f>'8'!D40</f>
        <v>455</v>
      </c>
      <c r="E40" s="158">
        <f>'8'!E40</f>
        <v>1189</v>
      </c>
      <c r="F40" s="140">
        <v>0</v>
      </c>
      <c r="G40" s="140">
        <v>0</v>
      </c>
      <c r="H40" s="140">
        <v>0</v>
      </c>
      <c r="I40" s="140">
        <v>0</v>
      </c>
      <c r="J40" s="140">
        <v>5</v>
      </c>
      <c r="K40" s="65">
        <f t="shared" si="0"/>
        <v>0</v>
      </c>
      <c r="L40" s="79">
        <f t="shared" si="8"/>
        <v>0</v>
      </c>
      <c r="M40" s="79">
        <f t="shared" si="6"/>
        <v>5</v>
      </c>
      <c r="N40" s="80">
        <f t="shared" si="7"/>
        <v>0</v>
      </c>
      <c r="O40" s="141">
        <v>0</v>
      </c>
      <c r="P40" s="141">
        <v>0</v>
      </c>
      <c r="Q40" s="141">
        <v>0</v>
      </c>
      <c r="R40" s="133">
        <v>81.3</v>
      </c>
      <c r="S40" s="139">
        <v>0</v>
      </c>
      <c r="T40" s="170">
        <v>0</v>
      </c>
      <c r="U40" s="24">
        <f t="shared" si="1"/>
        <v>0</v>
      </c>
      <c r="V40" s="24">
        <f t="shared" si="2"/>
        <v>0</v>
      </c>
      <c r="W40" s="133">
        <v>0</v>
      </c>
      <c r="X40" s="24">
        <f t="shared" si="3"/>
        <v>0</v>
      </c>
      <c r="Y40" s="142">
        <v>0</v>
      </c>
      <c r="Z40" s="80">
        <f t="shared" si="4"/>
        <v>0</v>
      </c>
    </row>
    <row r="41" spans="1:26" x14ac:dyDescent="0.25">
      <c r="A41" s="9" t="str">
        <f>'8'!A41</f>
        <v>Blackhawk SD</v>
      </c>
      <c r="B41" s="160" t="str">
        <f>'8'!B41</f>
        <v>Beaver</v>
      </c>
      <c r="C41" s="158">
        <f>'8'!C41</f>
        <v>478</v>
      </c>
      <c r="D41" s="158">
        <f>'8'!D41</f>
        <v>345</v>
      </c>
      <c r="E41" s="158">
        <f>'8'!E41</f>
        <v>823</v>
      </c>
      <c r="F41" s="140">
        <v>0</v>
      </c>
      <c r="G41" s="140">
        <v>0</v>
      </c>
      <c r="H41" s="140">
        <v>0</v>
      </c>
      <c r="I41" s="140">
        <v>0</v>
      </c>
      <c r="J41" s="140">
        <v>1</v>
      </c>
      <c r="K41" s="65">
        <f t="shared" si="0"/>
        <v>0</v>
      </c>
      <c r="L41" s="79">
        <f t="shared" si="8"/>
        <v>0</v>
      </c>
      <c r="M41" s="79">
        <f t="shared" si="6"/>
        <v>1</v>
      </c>
      <c r="N41" s="80">
        <f t="shared" si="7"/>
        <v>0</v>
      </c>
      <c r="O41" s="141">
        <v>0</v>
      </c>
      <c r="P41" s="141">
        <v>0</v>
      </c>
      <c r="Q41" s="141">
        <v>0</v>
      </c>
      <c r="R41" s="133">
        <v>2.9</v>
      </c>
      <c r="S41" s="139">
        <v>0</v>
      </c>
      <c r="T41" s="170">
        <v>0</v>
      </c>
      <c r="U41" s="24">
        <f t="shared" si="1"/>
        <v>0</v>
      </c>
      <c r="V41" s="24">
        <f t="shared" si="2"/>
        <v>0</v>
      </c>
      <c r="W41" s="133">
        <v>0</v>
      </c>
      <c r="X41" s="24">
        <f t="shared" si="3"/>
        <v>0</v>
      </c>
      <c r="Y41" s="142">
        <v>0</v>
      </c>
      <c r="Z41" s="80">
        <f t="shared" si="4"/>
        <v>0</v>
      </c>
    </row>
    <row r="42" spans="1:26" x14ac:dyDescent="0.25">
      <c r="A42" s="9" t="str">
        <f>'8'!A42</f>
        <v>Blacklick Valley SD</v>
      </c>
      <c r="B42" s="160" t="str">
        <f>'8'!B42</f>
        <v>Cambria</v>
      </c>
      <c r="C42" s="158">
        <f>'8'!C42</f>
        <v>168</v>
      </c>
      <c r="D42" s="158">
        <f>'8'!D42</f>
        <v>138</v>
      </c>
      <c r="E42" s="158">
        <f>'8'!E42</f>
        <v>306</v>
      </c>
      <c r="F42" s="140">
        <v>2</v>
      </c>
      <c r="G42" s="140">
        <v>0</v>
      </c>
      <c r="H42" s="140">
        <v>2</v>
      </c>
      <c r="I42" s="140">
        <v>0</v>
      </c>
      <c r="J42" s="140">
        <v>2</v>
      </c>
      <c r="K42" s="65">
        <f t="shared" si="0"/>
        <v>4</v>
      </c>
      <c r="L42" s="79">
        <f t="shared" si="8"/>
        <v>2</v>
      </c>
      <c r="M42" s="79">
        <f t="shared" si="6"/>
        <v>6</v>
      </c>
      <c r="N42" s="80">
        <f t="shared" si="7"/>
        <v>0.66666666666666663</v>
      </c>
      <c r="O42" s="141">
        <v>12.1</v>
      </c>
      <c r="P42" s="141">
        <v>11.5</v>
      </c>
      <c r="Q42" s="141">
        <v>14.5</v>
      </c>
      <c r="R42" s="133">
        <v>13.6</v>
      </c>
      <c r="S42" s="139">
        <v>16</v>
      </c>
      <c r="T42" s="170">
        <v>16</v>
      </c>
      <c r="U42" s="24">
        <f t="shared" si="1"/>
        <v>0.63440860215053763</v>
      </c>
      <c r="V42" s="24">
        <f t="shared" si="2"/>
        <v>7.7124183006535951E-2</v>
      </c>
      <c r="W42" s="133">
        <v>9.9</v>
      </c>
      <c r="X42" s="24">
        <f t="shared" si="3"/>
        <v>3.2352941176470591E-2</v>
      </c>
      <c r="Y42" s="142">
        <v>9.9</v>
      </c>
      <c r="Z42" s="80">
        <f t="shared" si="4"/>
        <v>3.2352941176470591E-2</v>
      </c>
    </row>
    <row r="43" spans="1:26" x14ac:dyDescent="0.25">
      <c r="A43" s="9" t="str">
        <f>'8'!A43</f>
        <v>Blairsville-Saltsburg SD</v>
      </c>
      <c r="B43" s="160" t="str">
        <f>'8'!B43</f>
        <v>Indiana</v>
      </c>
      <c r="C43" s="158">
        <f>'8'!C43</f>
        <v>396</v>
      </c>
      <c r="D43" s="158">
        <f>'8'!D43</f>
        <v>300</v>
      </c>
      <c r="E43" s="158">
        <f>'8'!E43</f>
        <v>696</v>
      </c>
      <c r="F43" s="140">
        <v>1</v>
      </c>
      <c r="G43" s="140">
        <v>0</v>
      </c>
      <c r="H43" s="140">
        <v>0</v>
      </c>
      <c r="I43" s="140">
        <v>1</v>
      </c>
      <c r="J43" s="140">
        <v>4</v>
      </c>
      <c r="K43" s="65">
        <f t="shared" si="0"/>
        <v>2</v>
      </c>
      <c r="L43" s="79">
        <f t="shared" si="8"/>
        <v>1</v>
      </c>
      <c r="M43" s="79">
        <f t="shared" si="6"/>
        <v>6</v>
      </c>
      <c r="N43" s="80">
        <f t="shared" si="7"/>
        <v>0.33333333333333331</v>
      </c>
      <c r="O43" s="141">
        <v>15.3</v>
      </c>
      <c r="P43" s="141">
        <v>20.9</v>
      </c>
      <c r="Q43" s="141">
        <v>27.8</v>
      </c>
      <c r="R43" s="133">
        <v>14.7</v>
      </c>
      <c r="S43" s="139">
        <v>53</v>
      </c>
      <c r="T43" s="170">
        <v>53</v>
      </c>
      <c r="U43" s="24">
        <f t="shared" si="1"/>
        <v>0.71119842829076618</v>
      </c>
      <c r="V43" s="24">
        <f t="shared" si="2"/>
        <v>5.2011494252873568E-2</v>
      </c>
      <c r="W43" s="133">
        <v>30</v>
      </c>
      <c r="X43" s="24">
        <f t="shared" si="3"/>
        <v>4.3103448275862072E-2</v>
      </c>
      <c r="Y43" s="142">
        <v>30</v>
      </c>
      <c r="Z43" s="80">
        <f t="shared" si="4"/>
        <v>4.3103448275862072E-2</v>
      </c>
    </row>
    <row r="44" spans="1:26" x14ac:dyDescent="0.25">
      <c r="A44" s="9" t="str">
        <f>'8'!A44</f>
        <v>Bloomsburg Area SD</v>
      </c>
      <c r="B44" s="160" t="str">
        <f>'8'!B44</f>
        <v>Columbia</v>
      </c>
      <c r="C44" s="158">
        <f>'8'!C44</f>
        <v>440</v>
      </c>
      <c r="D44" s="158">
        <f>'8'!D44</f>
        <v>315</v>
      </c>
      <c r="E44" s="158">
        <f>'8'!E44</f>
        <v>755</v>
      </c>
      <c r="F44" s="140">
        <v>0</v>
      </c>
      <c r="G44" s="140">
        <v>0</v>
      </c>
      <c r="H44" s="140">
        <v>0</v>
      </c>
      <c r="I44" s="140">
        <v>0</v>
      </c>
      <c r="J44" s="140">
        <v>0</v>
      </c>
      <c r="K44" s="65">
        <f t="shared" si="0"/>
        <v>0</v>
      </c>
      <c r="L44" s="79">
        <f t="shared" si="8"/>
        <v>0</v>
      </c>
      <c r="M44" s="79">
        <f t="shared" si="6"/>
        <v>0</v>
      </c>
      <c r="N44" s="80"/>
      <c r="O44" s="141">
        <v>0</v>
      </c>
      <c r="P44" s="141">
        <v>0</v>
      </c>
      <c r="Q44" s="141">
        <v>0</v>
      </c>
      <c r="R44" s="133">
        <v>0</v>
      </c>
      <c r="S44" s="139">
        <v>0</v>
      </c>
      <c r="T44" s="170">
        <v>0</v>
      </c>
      <c r="U44" s="24"/>
      <c r="V44" s="24">
        <f t="shared" si="2"/>
        <v>0</v>
      </c>
      <c r="W44" s="133">
        <v>0</v>
      </c>
      <c r="X44" s="24">
        <f t="shared" si="3"/>
        <v>0</v>
      </c>
      <c r="Y44" s="142">
        <v>0</v>
      </c>
      <c r="Z44" s="80">
        <f t="shared" si="4"/>
        <v>0</v>
      </c>
    </row>
    <row r="45" spans="1:26" x14ac:dyDescent="0.25">
      <c r="A45" s="9" t="str">
        <f>'8'!A45</f>
        <v>Blue Mountain SD</v>
      </c>
      <c r="B45" s="160" t="str">
        <f>'8'!B45</f>
        <v>Schuylkill</v>
      </c>
      <c r="C45" s="158">
        <f>'8'!C45</f>
        <v>554</v>
      </c>
      <c r="D45" s="158">
        <f>'8'!D45</f>
        <v>466</v>
      </c>
      <c r="E45" s="158">
        <f>'8'!E45</f>
        <v>1020</v>
      </c>
      <c r="F45" s="140">
        <v>1</v>
      </c>
      <c r="G45" s="140">
        <v>0</v>
      </c>
      <c r="H45" s="140">
        <v>0</v>
      </c>
      <c r="I45" s="140">
        <v>0</v>
      </c>
      <c r="J45" s="140">
        <v>5</v>
      </c>
      <c r="K45" s="65">
        <f t="shared" si="0"/>
        <v>1</v>
      </c>
      <c r="L45" s="79">
        <f t="shared" si="8"/>
        <v>0</v>
      </c>
      <c r="M45" s="79">
        <f t="shared" si="6"/>
        <v>6</v>
      </c>
      <c r="N45" s="80">
        <f t="shared" si="7"/>
        <v>0.16666666666666666</v>
      </c>
      <c r="O45" s="141">
        <v>12.2</v>
      </c>
      <c r="P45" s="141">
        <v>19.8</v>
      </c>
      <c r="Q45" s="141">
        <v>20.9</v>
      </c>
      <c r="R45" s="133">
        <v>105.9</v>
      </c>
      <c r="S45" s="139">
        <v>0</v>
      </c>
      <c r="T45" s="170">
        <v>0</v>
      </c>
      <c r="U45" s="24">
        <f t="shared" si="1"/>
        <v>0.23205221174764321</v>
      </c>
      <c r="V45" s="24">
        <f t="shared" si="2"/>
        <v>3.1372549019607843E-2</v>
      </c>
      <c r="W45" s="133">
        <v>0</v>
      </c>
      <c r="X45" s="24">
        <f t="shared" si="3"/>
        <v>0</v>
      </c>
      <c r="Y45" s="142">
        <v>0</v>
      </c>
      <c r="Z45" s="80">
        <f t="shared" si="4"/>
        <v>0</v>
      </c>
    </row>
    <row r="46" spans="1:26" x14ac:dyDescent="0.25">
      <c r="A46" s="9" t="str">
        <f>'8'!A46</f>
        <v>Blue Ridge SD</v>
      </c>
      <c r="B46" s="160" t="str">
        <f>'8'!B46</f>
        <v>Susquehanna</v>
      </c>
      <c r="C46" s="158">
        <f>'8'!C46</f>
        <v>248</v>
      </c>
      <c r="D46" s="158">
        <f>'8'!D46</f>
        <v>166</v>
      </c>
      <c r="E46" s="158">
        <f>'8'!E46</f>
        <v>414</v>
      </c>
      <c r="F46" s="140">
        <v>1</v>
      </c>
      <c r="G46" s="140">
        <v>0</v>
      </c>
      <c r="H46" s="140">
        <v>0</v>
      </c>
      <c r="I46" s="140">
        <v>1</v>
      </c>
      <c r="J46" s="140">
        <v>2</v>
      </c>
      <c r="K46" s="65">
        <f t="shared" si="0"/>
        <v>2</v>
      </c>
      <c r="L46" s="79">
        <f t="shared" si="8"/>
        <v>1</v>
      </c>
      <c r="M46" s="79">
        <f t="shared" si="6"/>
        <v>4</v>
      </c>
      <c r="N46" s="80">
        <f t="shared" si="7"/>
        <v>0.5</v>
      </c>
      <c r="O46" s="141">
        <v>34.5</v>
      </c>
      <c r="P46" s="141">
        <v>29.4</v>
      </c>
      <c r="Q46" s="141">
        <v>42.1</v>
      </c>
      <c r="R46" s="133">
        <v>34.9</v>
      </c>
      <c r="S46" s="139">
        <v>53</v>
      </c>
      <c r="T46" s="170">
        <v>53</v>
      </c>
      <c r="U46" s="24">
        <f t="shared" si="1"/>
        <v>0.64676113360323884</v>
      </c>
      <c r="V46" s="24">
        <f t="shared" si="2"/>
        <v>0.15434782608695652</v>
      </c>
      <c r="W46" s="133">
        <v>31.9</v>
      </c>
      <c r="X46" s="24">
        <f t="shared" si="3"/>
        <v>7.7053140096618358E-2</v>
      </c>
      <c r="Y46" s="142">
        <v>31.9</v>
      </c>
      <c r="Z46" s="80">
        <f t="shared" si="4"/>
        <v>7.7053140096618358E-2</v>
      </c>
    </row>
    <row r="47" spans="1:26" x14ac:dyDescent="0.25">
      <c r="A47" s="9" t="str">
        <f>'8'!A47</f>
        <v>Boyertown Area SD</v>
      </c>
      <c r="B47" s="160" t="str">
        <f>'8'!B47</f>
        <v>Berks</v>
      </c>
      <c r="C47" s="158">
        <f>'8'!C47</f>
        <v>1542</v>
      </c>
      <c r="D47" s="158">
        <f>'8'!D47</f>
        <v>1203</v>
      </c>
      <c r="E47" s="158">
        <f>'8'!E47</f>
        <v>2745</v>
      </c>
      <c r="F47" s="140">
        <v>1</v>
      </c>
      <c r="G47" s="140">
        <v>5</v>
      </c>
      <c r="H47" s="140">
        <v>7</v>
      </c>
      <c r="I47" s="140">
        <v>1</v>
      </c>
      <c r="J47" s="140">
        <v>10</v>
      </c>
      <c r="K47" s="65">
        <f t="shared" si="0"/>
        <v>14</v>
      </c>
      <c r="L47" s="79">
        <f t="shared" si="8"/>
        <v>8</v>
      </c>
      <c r="M47" s="79">
        <f t="shared" si="6"/>
        <v>24</v>
      </c>
      <c r="N47" s="80">
        <f t="shared" si="7"/>
        <v>0.58333333333333337</v>
      </c>
      <c r="O47" s="141">
        <v>168.9</v>
      </c>
      <c r="P47" s="141">
        <v>248.4</v>
      </c>
      <c r="Q47" s="141">
        <v>324.7</v>
      </c>
      <c r="R47" s="133">
        <v>247.4</v>
      </c>
      <c r="S47" s="139">
        <v>689</v>
      </c>
      <c r="T47" s="170">
        <v>424</v>
      </c>
      <c r="U47" s="24">
        <f t="shared" si="1"/>
        <v>0.62780201594704377</v>
      </c>
      <c r="V47" s="24">
        <f t="shared" si="2"/>
        <v>0.15202185792349726</v>
      </c>
      <c r="W47" s="133">
        <v>387.5</v>
      </c>
      <c r="X47" s="24">
        <f t="shared" si="3"/>
        <v>0.14116575591985428</v>
      </c>
      <c r="Y47" s="142">
        <v>238.5</v>
      </c>
      <c r="Z47" s="80">
        <f t="shared" si="4"/>
        <v>8.6885245901639346E-2</v>
      </c>
    </row>
    <row r="48" spans="1:26" x14ac:dyDescent="0.25">
      <c r="A48" s="9" t="str">
        <f>'8'!A48</f>
        <v>Bradford Area SD</v>
      </c>
      <c r="B48" s="160" t="str">
        <f>'8'!B48</f>
        <v>McKean</v>
      </c>
      <c r="C48" s="158">
        <f>'8'!C48</f>
        <v>626</v>
      </c>
      <c r="D48" s="158">
        <f>'8'!D48</f>
        <v>457</v>
      </c>
      <c r="E48" s="158">
        <f>'8'!E48</f>
        <v>1083</v>
      </c>
      <c r="F48" s="140">
        <v>5</v>
      </c>
      <c r="G48" s="140">
        <v>1</v>
      </c>
      <c r="H48" s="140">
        <v>0</v>
      </c>
      <c r="I48" s="140">
        <v>0</v>
      </c>
      <c r="J48" s="140">
        <v>9</v>
      </c>
      <c r="K48" s="65">
        <f t="shared" si="0"/>
        <v>6</v>
      </c>
      <c r="L48" s="79">
        <f t="shared" si="8"/>
        <v>0</v>
      </c>
      <c r="M48" s="79">
        <f t="shared" si="6"/>
        <v>15</v>
      </c>
      <c r="N48" s="80">
        <f t="shared" si="7"/>
        <v>0.4</v>
      </c>
      <c r="O48" s="141">
        <v>77.2</v>
      </c>
      <c r="P48" s="141">
        <v>95</v>
      </c>
      <c r="Q48" s="141">
        <v>103.9</v>
      </c>
      <c r="R48" s="133">
        <v>35.5</v>
      </c>
      <c r="S48" s="139">
        <v>53</v>
      </c>
      <c r="T48" s="170">
        <v>0</v>
      </c>
      <c r="U48" s="24">
        <f t="shared" si="1"/>
        <v>0.82908040442946551</v>
      </c>
      <c r="V48" s="24">
        <f t="shared" si="2"/>
        <v>0.15900277008310248</v>
      </c>
      <c r="W48" s="133">
        <v>33.1</v>
      </c>
      <c r="X48" s="24">
        <f t="shared" si="3"/>
        <v>3.056325023084026E-2</v>
      </c>
      <c r="Y48" s="142">
        <v>0</v>
      </c>
      <c r="Z48" s="80">
        <f t="shared" si="4"/>
        <v>0</v>
      </c>
    </row>
    <row r="49" spans="1:26" x14ac:dyDescent="0.25">
      <c r="A49" s="9" t="str">
        <f>'8'!A49</f>
        <v>Brandywine Heights Area SD</v>
      </c>
      <c r="B49" s="160" t="str">
        <f>'8'!B49</f>
        <v>Berks</v>
      </c>
      <c r="C49" s="158">
        <f>'8'!C49</f>
        <v>331</v>
      </c>
      <c r="D49" s="158">
        <f>'8'!D49</f>
        <v>262</v>
      </c>
      <c r="E49" s="158">
        <f>'8'!E49</f>
        <v>593</v>
      </c>
      <c r="F49" s="140">
        <v>0</v>
      </c>
      <c r="G49" s="140">
        <v>1</v>
      </c>
      <c r="H49" s="140">
        <v>0</v>
      </c>
      <c r="I49" s="140">
        <v>1</v>
      </c>
      <c r="J49" s="140">
        <v>4</v>
      </c>
      <c r="K49" s="65">
        <f t="shared" si="0"/>
        <v>2</v>
      </c>
      <c r="L49" s="79">
        <f t="shared" si="8"/>
        <v>1</v>
      </c>
      <c r="M49" s="79">
        <f t="shared" si="6"/>
        <v>6</v>
      </c>
      <c r="N49" s="80">
        <f t="shared" si="7"/>
        <v>0.33333333333333331</v>
      </c>
      <c r="O49" s="141">
        <v>24.1</v>
      </c>
      <c r="P49" s="141">
        <v>35.5</v>
      </c>
      <c r="Q49" s="141">
        <v>46.4</v>
      </c>
      <c r="R49" s="133">
        <v>119.2</v>
      </c>
      <c r="S49" s="139">
        <v>106</v>
      </c>
      <c r="T49" s="170">
        <v>53</v>
      </c>
      <c r="U49" s="24">
        <f t="shared" si="1"/>
        <v>0.33333333333333331</v>
      </c>
      <c r="V49" s="24">
        <f t="shared" si="2"/>
        <v>0.10050590219224284</v>
      </c>
      <c r="W49" s="133">
        <v>59.6</v>
      </c>
      <c r="X49" s="24">
        <f t="shared" si="3"/>
        <v>0.10050590219224284</v>
      </c>
      <c r="Y49" s="142">
        <v>29.8</v>
      </c>
      <c r="Z49" s="80">
        <f t="shared" si="4"/>
        <v>5.025295109612142E-2</v>
      </c>
    </row>
    <row r="50" spans="1:26" x14ac:dyDescent="0.25">
      <c r="A50" s="9" t="str">
        <f>'8'!A50</f>
        <v>Brentwood Borough SD</v>
      </c>
      <c r="B50" s="160" t="str">
        <f>'8'!B50</f>
        <v>Allegheny</v>
      </c>
      <c r="C50" s="158">
        <f>'8'!C50</f>
        <v>323</v>
      </c>
      <c r="D50" s="158">
        <f>'8'!D50</f>
        <v>227</v>
      </c>
      <c r="E50" s="158">
        <f>'8'!E50</f>
        <v>550</v>
      </c>
      <c r="F50" s="140">
        <v>2</v>
      </c>
      <c r="G50" s="140">
        <v>1</v>
      </c>
      <c r="H50" s="140">
        <v>0</v>
      </c>
      <c r="I50" s="140">
        <v>0</v>
      </c>
      <c r="J50" s="140">
        <v>4</v>
      </c>
      <c r="K50" s="65">
        <f t="shared" si="0"/>
        <v>3</v>
      </c>
      <c r="L50" s="79">
        <f t="shared" si="8"/>
        <v>0</v>
      </c>
      <c r="M50" s="79">
        <f t="shared" si="6"/>
        <v>7</v>
      </c>
      <c r="N50" s="80">
        <f t="shared" si="7"/>
        <v>0.42857142857142855</v>
      </c>
      <c r="O50" s="141">
        <v>46</v>
      </c>
      <c r="P50" s="141">
        <v>55.5</v>
      </c>
      <c r="Q50" s="141">
        <v>57.4</v>
      </c>
      <c r="R50" s="133">
        <v>77.900000000000006</v>
      </c>
      <c r="S50" s="139">
        <v>53</v>
      </c>
      <c r="T50" s="170">
        <v>0</v>
      </c>
      <c r="U50" s="24">
        <f t="shared" si="1"/>
        <v>0.56577480490523968</v>
      </c>
      <c r="V50" s="24">
        <f t="shared" si="2"/>
        <v>0.18454545454545454</v>
      </c>
      <c r="W50" s="133">
        <v>33.9</v>
      </c>
      <c r="X50" s="24">
        <f t="shared" si="3"/>
        <v>6.1636363636363635E-2</v>
      </c>
      <c r="Y50" s="142">
        <v>0</v>
      </c>
      <c r="Z50" s="80">
        <f t="shared" si="4"/>
        <v>0</v>
      </c>
    </row>
    <row r="51" spans="1:26" x14ac:dyDescent="0.25">
      <c r="A51" s="9" t="str">
        <f>'8'!A51</f>
        <v>Bristol Borough SD</v>
      </c>
      <c r="B51" s="160" t="str">
        <f>'8'!B51</f>
        <v>Bucks</v>
      </c>
      <c r="C51" s="158">
        <f>'8'!C51</f>
        <v>392</v>
      </c>
      <c r="D51" s="158">
        <f>'8'!D51</f>
        <v>257</v>
      </c>
      <c r="E51" s="158">
        <f>'8'!E51</f>
        <v>649</v>
      </c>
      <c r="F51" s="140">
        <v>0</v>
      </c>
      <c r="G51" s="140">
        <v>0</v>
      </c>
      <c r="H51" s="140">
        <v>0</v>
      </c>
      <c r="I51" s="140">
        <v>0</v>
      </c>
      <c r="J51" s="140">
        <v>0</v>
      </c>
      <c r="K51" s="65">
        <f t="shared" si="0"/>
        <v>0</v>
      </c>
      <c r="L51" s="79">
        <f t="shared" si="8"/>
        <v>0</v>
      </c>
      <c r="M51" s="79">
        <f t="shared" si="6"/>
        <v>0</v>
      </c>
      <c r="N51" s="80"/>
      <c r="O51" s="141">
        <v>0</v>
      </c>
      <c r="P51" s="141">
        <v>0</v>
      </c>
      <c r="Q51" s="141">
        <v>0</v>
      </c>
      <c r="R51" s="133">
        <v>0</v>
      </c>
      <c r="S51" s="139">
        <v>0</v>
      </c>
      <c r="T51" s="170">
        <v>0</v>
      </c>
      <c r="U51" s="24"/>
      <c r="V51" s="24">
        <f t="shared" si="2"/>
        <v>0</v>
      </c>
      <c r="W51" s="133">
        <v>0</v>
      </c>
      <c r="X51" s="24">
        <f t="shared" si="3"/>
        <v>0</v>
      </c>
      <c r="Y51" s="142">
        <v>0</v>
      </c>
      <c r="Z51" s="80">
        <f t="shared" si="4"/>
        <v>0</v>
      </c>
    </row>
    <row r="52" spans="1:26" x14ac:dyDescent="0.25">
      <c r="A52" s="9" t="str">
        <f>'8'!A52</f>
        <v>Bristol Township SD</v>
      </c>
      <c r="B52" s="160" t="str">
        <f>'8'!B52</f>
        <v>Bucks</v>
      </c>
      <c r="C52" s="158">
        <f>'8'!C52</f>
        <v>2153</v>
      </c>
      <c r="D52" s="158">
        <f>'8'!D52</f>
        <v>1408</v>
      </c>
      <c r="E52" s="158">
        <f>'8'!E52</f>
        <v>3561</v>
      </c>
      <c r="F52" s="140">
        <v>13</v>
      </c>
      <c r="G52" s="140">
        <v>5</v>
      </c>
      <c r="H52" s="140">
        <v>5</v>
      </c>
      <c r="I52" s="140">
        <v>0</v>
      </c>
      <c r="J52" s="140">
        <v>12</v>
      </c>
      <c r="K52" s="65">
        <f t="shared" si="0"/>
        <v>23</v>
      </c>
      <c r="L52" s="79">
        <f t="shared" si="8"/>
        <v>5</v>
      </c>
      <c r="M52" s="79">
        <f t="shared" si="6"/>
        <v>35</v>
      </c>
      <c r="N52" s="80">
        <f t="shared" si="7"/>
        <v>0.65714285714285714</v>
      </c>
      <c r="O52" s="141">
        <v>259.89999999999998</v>
      </c>
      <c r="P52" s="141">
        <v>386</v>
      </c>
      <c r="Q52" s="141">
        <v>441.2</v>
      </c>
      <c r="R52" s="133">
        <v>210.3</v>
      </c>
      <c r="S52" s="139">
        <v>482</v>
      </c>
      <c r="T52" s="170">
        <v>217</v>
      </c>
      <c r="U52" s="24">
        <f t="shared" si="1"/>
        <v>0.75437981779957952</v>
      </c>
      <c r="V52" s="24">
        <f t="shared" si="2"/>
        <v>0.18138163437236732</v>
      </c>
      <c r="W52" s="133">
        <v>286.39999999999998</v>
      </c>
      <c r="X52" s="24">
        <f t="shared" si="3"/>
        <v>8.0426846391463067E-2</v>
      </c>
      <c r="Y52" s="142">
        <v>128.9</v>
      </c>
      <c r="Z52" s="80">
        <f t="shared" si="4"/>
        <v>3.6197697276046055E-2</v>
      </c>
    </row>
    <row r="53" spans="1:26" x14ac:dyDescent="0.25">
      <c r="A53" s="9" t="str">
        <f>'8'!A53</f>
        <v>Brockway Area SD</v>
      </c>
      <c r="B53" s="160" t="str">
        <f>'8'!B53</f>
        <v>Jefferson</v>
      </c>
      <c r="C53" s="158">
        <f>'8'!C53</f>
        <v>289</v>
      </c>
      <c r="D53" s="158">
        <f>'8'!D53</f>
        <v>169</v>
      </c>
      <c r="E53" s="158">
        <f>'8'!E53</f>
        <v>458</v>
      </c>
      <c r="F53" s="140">
        <v>0</v>
      </c>
      <c r="G53" s="140">
        <v>2</v>
      </c>
      <c r="H53" s="140">
        <v>0</v>
      </c>
      <c r="I53" s="140">
        <v>1</v>
      </c>
      <c r="J53" s="140">
        <v>2</v>
      </c>
      <c r="K53" s="65">
        <f t="shared" si="0"/>
        <v>3</v>
      </c>
      <c r="L53" s="79">
        <f t="shared" si="8"/>
        <v>1</v>
      </c>
      <c r="M53" s="79">
        <f t="shared" si="6"/>
        <v>5</v>
      </c>
      <c r="N53" s="80">
        <f t="shared" si="7"/>
        <v>0.6</v>
      </c>
      <c r="O53" s="141">
        <v>32.200000000000003</v>
      </c>
      <c r="P53" s="141">
        <v>37</v>
      </c>
      <c r="Q53" s="141">
        <v>41.8</v>
      </c>
      <c r="R53" s="133">
        <v>6.2</v>
      </c>
      <c r="S53" s="139">
        <v>111</v>
      </c>
      <c r="T53" s="170">
        <v>5</v>
      </c>
      <c r="U53" s="24">
        <f t="shared" si="1"/>
        <v>0.91777188328912462</v>
      </c>
      <c r="V53" s="24">
        <f t="shared" si="2"/>
        <v>0.15109170305676856</v>
      </c>
      <c r="W53" s="133">
        <v>69.2</v>
      </c>
      <c r="X53" s="24">
        <f t="shared" si="3"/>
        <v>0.15109170305676856</v>
      </c>
      <c r="Y53" s="142">
        <v>3.1</v>
      </c>
      <c r="Z53" s="80">
        <f t="shared" si="4"/>
        <v>6.7685589519650658E-3</v>
      </c>
    </row>
    <row r="54" spans="1:26" x14ac:dyDescent="0.25">
      <c r="A54" s="9" t="str">
        <f>'8'!A54</f>
        <v>Brookville Area SD</v>
      </c>
      <c r="B54" s="160" t="str">
        <f>'8'!B54</f>
        <v>Jefferson</v>
      </c>
      <c r="C54" s="158">
        <f>'8'!C54</f>
        <v>366</v>
      </c>
      <c r="D54" s="158">
        <f>'8'!D54</f>
        <v>274</v>
      </c>
      <c r="E54" s="158">
        <f>'8'!E54</f>
        <v>640</v>
      </c>
      <c r="F54" s="140">
        <v>1</v>
      </c>
      <c r="G54" s="140">
        <v>3</v>
      </c>
      <c r="H54" s="140">
        <v>0</v>
      </c>
      <c r="I54" s="140">
        <v>0</v>
      </c>
      <c r="J54" s="140">
        <v>2</v>
      </c>
      <c r="K54" s="65">
        <f t="shared" si="0"/>
        <v>4</v>
      </c>
      <c r="L54" s="79">
        <f t="shared" si="8"/>
        <v>0</v>
      </c>
      <c r="M54" s="79">
        <f t="shared" si="6"/>
        <v>6</v>
      </c>
      <c r="N54" s="80">
        <f t="shared" si="7"/>
        <v>0.66666666666666663</v>
      </c>
      <c r="O54" s="141">
        <v>33.700000000000003</v>
      </c>
      <c r="P54" s="141">
        <v>38.700000000000003</v>
      </c>
      <c r="Q54" s="141">
        <v>43.7</v>
      </c>
      <c r="R54" s="133">
        <v>36.200000000000003</v>
      </c>
      <c r="S54" s="139">
        <v>63</v>
      </c>
      <c r="T54" s="170">
        <v>0</v>
      </c>
      <c r="U54" s="24">
        <f t="shared" si="1"/>
        <v>0.66666666666666663</v>
      </c>
      <c r="V54" s="24">
        <f t="shared" si="2"/>
        <v>0.113125</v>
      </c>
      <c r="W54" s="133">
        <v>39.299999999999997</v>
      </c>
      <c r="X54" s="24">
        <f t="shared" si="3"/>
        <v>6.1406249999999996E-2</v>
      </c>
      <c r="Y54" s="142">
        <v>0</v>
      </c>
      <c r="Z54" s="80">
        <f t="shared" si="4"/>
        <v>0</v>
      </c>
    </row>
    <row r="55" spans="1:26" x14ac:dyDescent="0.25">
      <c r="A55" s="9" t="str">
        <f>'8'!A55</f>
        <v>Brownsville Area SD</v>
      </c>
      <c r="B55" s="160" t="str">
        <f>'8'!B55</f>
        <v>Fayette</v>
      </c>
      <c r="C55" s="158">
        <f>'8'!C55</f>
        <v>413</v>
      </c>
      <c r="D55" s="158">
        <f>'8'!D55</f>
        <v>250</v>
      </c>
      <c r="E55" s="158">
        <f>'8'!E55</f>
        <v>663</v>
      </c>
      <c r="F55" s="140">
        <v>0</v>
      </c>
      <c r="G55" s="140">
        <v>0</v>
      </c>
      <c r="H55" s="140">
        <v>0</v>
      </c>
      <c r="I55" s="140">
        <v>0</v>
      </c>
      <c r="J55" s="140">
        <v>2</v>
      </c>
      <c r="K55" s="65">
        <f t="shared" si="0"/>
        <v>0</v>
      </c>
      <c r="L55" s="79">
        <f t="shared" si="8"/>
        <v>0</v>
      </c>
      <c r="M55" s="79">
        <f t="shared" si="6"/>
        <v>2</v>
      </c>
      <c r="N55" s="80">
        <f t="shared" si="7"/>
        <v>0</v>
      </c>
      <c r="O55" s="141">
        <v>0</v>
      </c>
      <c r="P55" s="141">
        <v>0</v>
      </c>
      <c r="Q55" s="141">
        <v>0</v>
      </c>
      <c r="R55" s="133">
        <v>39.1</v>
      </c>
      <c r="S55" s="139">
        <v>0</v>
      </c>
      <c r="T55" s="170">
        <v>0</v>
      </c>
      <c r="U55" s="24">
        <f t="shared" si="1"/>
        <v>0</v>
      </c>
      <c r="V55" s="24">
        <f t="shared" si="2"/>
        <v>0</v>
      </c>
      <c r="W55" s="133">
        <v>0</v>
      </c>
      <c r="X55" s="24">
        <f t="shared" si="3"/>
        <v>0</v>
      </c>
      <c r="Y55" s="142">
        <v>0</v>
      </c>
      <c r="Z55" s="80">
        <f t="shared" si="4"/>
        <v>0</v>
      </c>
    </row>
    <row r="56" spans="1:26" x14ac:dyDescent="0.25">
      <c r="A56" s="9" t="str">
        <f>'8'!A56</f>
        <v>Bryn Athyn SD</v>
      </c>
      <c r="B56" s="160" t="str">
        <f>'8'!B56</f>
        <v>Montgomery</v>
      </c>
      <c r="C56" s="158">
        <f>'8'!C56</f>
        <v>33</v>
      </c>
      <c r="D56" s="158">
        <f>'8'!D56</f>
        <v>23</v>
      </c>
      <c r="E56" s="158">
        <f>'8'!E56</f>
        <v>56</v>
      </c>
      <c r="F56" s="140">
        <v>0</v>
      </c>
      <c r="G56" s="140">
        <v>1</v>
      </c>
      <c r="H56" s="140">
        <v>1</v>
      </c>
      <c r="I56" s="140">
        <v>1</v>
      </c>
      <c r="J56" s="140">
        <v>6</v>
      </c>
      <c r="K56" s="65">
        <f t="shared" si="0"/>
        <v>3</v>
      </c>
      <c r="L56" s="79">
        <f t="shared" si="8"/>
        <v>2</v>
      </c>
      <c r="M56" s="79">
        <f t="shared" si="6"/>
        <v>9</v>
      </c>
      <c r="N56" s="80">
        <f t="shared" si="7"/>
        <v>0.33333333333333331</v>
      </c>
      <c r="O56" s="141">
        <v>39.299999999999997</v>
      </c>
      <c r="P56" s="141">
        <v>55.8</v>
      </c>
      <c r="Q56" s="141">
        <v>63.9</v>
      </c>
      <c r="R56" s="133">
        <v>165</v>
      </c>
      <c r="S56" s="139">
        <v>159</v>
      </c>
      <c r="T56" s="170">
        <v>106</v>
      </c>
      <c r="U56" s="24">
        <f t="shared" si="1"/>
        <v>0.3656286043829296</v>
      </c>
      <c r="V56" s="24">
        <f t="shared" si="2"/>
        <v>1.6982142857142857</v>
      </c>
      <c r="W56" s="133">
        <v>95.1</v>
      </c>
      <c r="X56" s="24">
        <f t="shared" si="3"/>
        <v>1.6982142857142857</v>
      </c>
      <c r="Y56" s="142">
        <v>63.4</v>
      </c>
      <c r="Z56" s="80">
        <f t="shared" si="4"/>
        <v>1.1321428571428571</v>
      </c>
    </row>
    <row r="57" spans="1:26" x14ac:dyDescent="0.25">
      <c r="A57" s="9" t="str">
        <f>'8'!A57</f>
        <v>Burgettstown Area SD</v>
      </c>
      <c r="B57" s="160" t="str">
        <f>'8'!B57</f>
        <v>Washington</v>
      </c>
      <c r="C57" s="158">
        <f>'8'!C57</f>
        <v>249</v>
      </c>
      <c r="D57" s="158">
        <f>'8'!D57</f>
        <v>190</v>
      </c>
      <c r="E57" s="158">
        <f>'8'!E57</f>
        <v>439</v>
      </c>
      <c r="F57" s="140">
        <v>1</v>
      </c>
      <c r="G57" s="140">
        <v>1</v>
      </c>
      <c r="H57" s="140">
        <v>0</v>
      </c>
      <c r="I57" s="140">
        <v>0</v>
      </c>
      <c r="J57" s="140">
        <v>1</v>
      </c>
      <c r="K57" s="65">
        <f t="shared" si="0"/>
        <v>2</v>
      </c>
      <c r="L57" s="79">
        <f t="shared" si="8"/>
        <v>0</v>
      </c>
      <c r="M57" s="79">
        <f t="shared" si="6"/>
        <v>3</v>
      </c>
      <c r="N57" s="80">
        <f t="shared" si="7"/>
        <v>0.66666666666666663</v>
      </c>
      <c r="O57" s="141">
        <v>16.600000000000001</v>
      </c>
      <c r="P57" s="141">
        <v>19.5</v>
      </c>
      <c r="Q57" s="141">
        <v>21.9</v>
      </c>
      <c r="R57" s="133">
        <v>33</v>
      </c>
      <c r="S57" s="139">
        <v>5</v>
      </c>
      <c r="T57" s="170">
        <v>0</v>
      </c>
      <c r="U57" s="24">
        <f t="shared" si="1"/>
        <v>0.52243125904486254</v>
      </c>
      <c r="V57" s="24">
        <f t="shared" si="2"/>
        <v>8.2232346241457865E-2</v>
      </c>
      <c r="W57" s="133">
        <v>3.1</v>
      </c>
      <c r="X57" s="24">
        <f t="shared" si="3"/>
        <v>7.0615034168564923E-3</v>
      </c>
      <c r="Y57" s="142">
        <v>0</v>
      </c>
      <c r="Z57" s="80">
        <f t="shared" si="4"/>
        <v>0</v>
      </c>
    </row>
    <row r="58" spans="1:26" x14ac:dyDescent="0.25">
      <c r="A58" s="9" t="str">
        <f>'8'!A58</f>
        <v>Burrell SD</v>
      </c>
      <c r="B58" s="160" t="str">
        <f>'8'!B58</f>
        <v>Westmoreland</v>
      </c>
      <c r="C58" s="158">
        <f>'8'!C58</f>
        <v>373</v>
      </c>
      <c r="D58" s="158">
        <f>'8'!D58</f>
        <v>253</v>
      </c>
      <c r="E58" s="158">
        <f>'8'!E58</f>
        <v>626</v>
      </c>
      <c r="F58" s="140">
        <v>6</v>
      </c>
      <c r="G58" s="140">
        <v>1</v>
      </c>
      <c r="H58" s="140">
        <v>1</v>
      </c>
      <c r="I58" s="140">
        <v>2</v>
      </c>
      <c r="J58" s="140">
        <v>8</v>
      </c>
      <c r="K58" s="65">
        <f t="shared" si="0"/>
        <v>10</v>
      </c>
      <c r="L58" s="79">
        <f t="shared" si="8"/>
        <v>3</v>
      </c>
      <c r="M58" s="79">
        <f t="shared" si="6"/>
        <v>18</v>
      </c>
      <c r="N58" s="80">
        <f t="shared" si="7"/>
        <v>0.55555555555555558</v>
      </c>
      <c r="O58" s="141">
        <v>136.80000000000001</v>
      </c>
      <c r="P58" s="141">
        <v>183</v>
      </c>
      <c r="Q58" s="141">
        <v>210.2</v>
      </c>
      <c r="R58" s="133">
        <v>172.6</v>
      </c>
      <c r="S58" s="139">
        <v>212</v>
      </c>
      <c r="T58" s="170">
        <v>159</v>
      </c>
      <c r="U58" s="24">
        <f t="shared" si="1"/>
        <v>0.64947197400487411</v>
      </c>
      <c r="V58" s="24">
        <f t="shared" si="2"/>
        <v>0.51086261980830672</v>
      </c>
      <c r="W58" s="133">
        <v>127.9</v>
      </c>
      <c r="X58" s="24">
        <f t="shared" si="3"/>
        <v>0.20431309904153355</v>
      </c>
      <c r="Y58" s="142">
        <v>95.9</v>
      </c>
      <c r="Z58" s="80">
        <f t="shared" si="4"/>
        <v>0.15319488817891375</v>
      </c>
    </row>
    <row r="59" spans="1:26" x14ac:dyDescent="0.25">
      <c r="A59" s="9" t="str">
        <f>'8'!A59</f>
        <v>Butler Area SD</v>
      </c>
      <c r="B59" s="160" t="str">
        <f>'8'!B59</f>
        <v>Butler</v>
      </c>
      <c r="C59" s="158">
        <f>'8'!C59</f>
        <v>1837</v>
      </c>
      <c r="D59" s="158">
        <f>'8'!D59</f>
        <v>1255</v>
      </c>
      <c r="E59" s="158">
        <f>'8'!E59</f>
        <v>3092</v>
      </c>
      <c r="F59" s="140">
        <v>6</v>
      </c>
      <c r="G59" s="140">
        <v>5</v>
      </c>
      <c r="H59" s="140">
        <v>2</v>
      </c>
      <c r="I59" s="140">
        <v>4</v>
      </c>
      <c r="J59" s="140">
        <v>18</v>
      </c>
      <c r="K59" s="65">
        <f t="shared" si="0"/>
        <v>17</v>
      </c>
      <c r="L59" s="79">
        <f t="shared" si="8"/>
        <v>6</v>
      </c>
      <c r="M59" s="79">
        <f t="shared" si="6"/>
        <v>35</v>
      </c>
      <c r="N59" s="80">
        <f t="shared" si="7"/>
        <v>0.48571428571428571</v>
      </c>
      <c r="O59" s="141">
        <v>138.19999999999999</v>
      </c>
      <c r="P59" s="141">
        <v>198.1</v>
      </c>
      <c r="Q59" s="141">
        <v>204.7</v>
      </c>
      <c r="R59" s="133">
        <v>160.4</v>
      </c>
      <c r="S59" s="139">
        <v>451</v>
      </c>
      <c r="T59" s="170">
        <v>276</v>
      </c>
      <c r="U59" s="24">
        <f t="shared" si="1"/>
        <v>0.67706865311052955</v>
      </c>
      <c r="V59" s="24">
        <f t="shared" si="2"/>
        <v>0.10876455368693401</v>
      </c>
      <c r="W59" s="133">
        <v>280.39999999999998</v>
      </c>
      <c r="X59" s="24">
        <f t="shared" si="3"/>
        <v>9.0685640362225095E-2</v>
      </c>
      <c r="Y59" s="142">
        <v>171.6</v>
      </c>
      <c r="Z59" s="80">
        <f t="shared" si="4"/>
        <v>5.5498059508408797E-2</v>
      </c>
    </row>
    <row r="60" spans="1:26" x14ac:dyDescent="0.25">
      <c r="A60" s="9" t="str">
        <f>'8'!A60</f>
        <v>California Area SD</v>
      </c>
      <c r="B60" s="160" t="str">
        <f>'8'!B60</f>
        <v>Washington</v>
      </c>
      <c r="C60" s="158">
        <f>'8'!C60</f>
        <v>170</v>
      </c>
      <c r="D60" s="158">
        <f>'8'!D60</f>
        <v>111</v>
      </c>
      <c r="E60" s="158">
        <f>'8'!E60</f>
        <v>281</v>
      </c>
      <c r="F60" s="140">
        <v>1</v>
      </c>
      <c r="G60" s="140">
        <v>0</v>
      </c>
      <c r="H60" s="140">
        <v>0</v>
      </c>
      <c r="I60" s="140">
        <v>1</v>
      </c>
      <c r="J60" s="140">
        <v>2</v>
      </c>
      <c r="K60" s="65">
        <f t="shared" si="0"/>
        <v>2</v>
      </c>
      <c r="L60" s="79">
        <f t="shared" si="8"/>
        <v>1</v>
      </c>
      <c r="M60" s="79">
        <f t="shared" si="6"/>
        <v>4</v>
      </c>
      <c r="N60" s="80">
        <f t="shared" si="7"/>
        <v>0.5</v>
      </c>
      <c r="O60" s="141">
        <v>30.4</v>
      </c>
      <c r="P60" s="141">
        <v>35.6</v>
      </c>
      <c r="Q60" s="141">
        <v>40</v>
      </c>
      <c r="R60" s="133">
        <v>66</v>
      </c>
      <c r="S60" s="139">
        <v>53</v>
      </c>
      <c r="T60" s="170">
        <v>53</v>
      </c>
      <c r="U60" s="24">
        <f t="shared" si="1"/>
        <v>0.5</v>
      </c>
      <c r="V60" s="24">
        <f t="shared" si="2"/>
        <v>0.23487544483985764</v>
      </c>
      <c r="W60" s="133">
        <v>33</v>
      </c>
      <c r="X60" s="24">
        <f t="shared" si="3"/>
        <v>0.11743772241992882</v>
      </c>
      <c r="Y60" s="142">
        <v>33</v>
      </c>
      <c r="Z60" s="80">
        <f t="shared" si="4"/>
        <v>0.11743772241992882</v>
      </c>
    </row>
    <row r="61" spans="1:26" x14ac:dyDescent="0.25">
      <c r="A61" s="9" t="str">
        <f>'8'!A61</f>
        <v>Cambria Heights SD</v>
      </c>
      <c r="B61" s="160" t="str">
        <f>'8'!B61</f>
        <v>Cambria</v>
      </c>
      <c r="C61" s="158">
        <f>'8'!C61</f>
        <v>291</v>
      </c>
      <c r="D61" s="158">
        <f>'8'!D61</f>
        <v>228</v>
      </c>
      <c r="E61" s="158">
        <f>'8'!E61</f>
        <v>519</v>
      </c>
      <c r="F61" s="140">
        <v>0</v>
      </c>
      <c r="G61" s="140">
        <v>1</v>
      </c>
      <c r="H61" s="140">
        <v>0</v>
      </c>
      <c r="I61" s="140">
        <v>0</v>
      </c>
      <c r="J61" s="140">
        <v>4</v>
      </c>
      <c r="K61" s="65">
        <f t="shared" si="0"/>
        <v>1</v>
      </c>
      <c r="L61" s="79">
        <f t="shared" si="8"/>
        <v>0</v>
      </c>
      <c r="M61" s="79">
        <f t="shared" si="6"/>
        <v>5</v>
      </c>
      <c r="N61" s="80">
        <f t="shared" si="7"/>
        <v>0.2</v>
      </c>
      <c r="O61" s="141">
        <v>16.8</v>
      </c>
      <c r="P61" s="141">
        <v>16</v>
      </c>
      <c r="Q61" s="141">
        <v>20.2</v>
      </c>
      <c r="R61" s="133">
        <v>27.2</v>
      </c>
      <c r="S61" s="139">
        <v>53</v>
      </c>
      <c r="T61" s="170">
        <v>0</v>
      </c>
      <c r="U61" s="24">
        <f t="shared" si="1"/>
        <v>0.54666666666666663</v>
      </c>
      <c r="V61" s="24">
        <f t="shared" si="2"/>
        <v>6.3198458574181118E-2</v>
      </c>
      <c r="W61" s="133">
        <v>32.799999999999997</v>
      </c>
      <c r="X61" s="24">
        <f t="shared" si="3"/>
        <v>6.3198458574181118E-2</v>
      </c>
      <c r="Y61" s="142">
        <v>0</v>
      </c>
      <c r="Z61" s="80">
        <f t="shared" si="4"/>
        <v>0</v>
      </c>
    </row>
    <row r="62" spans="1:26" x14ac:dyDescent="0.25">
      <c r="A62" s="9" t="str">
        <f>'8'!A62</f>
        <v>Cameron County SD</v>
      </c>
      <c r="B62" s="160" t="str">
        <f>'8'!B62</f>
        <v>Cameron</v>
      </c>
      <c r="C62" s="158">
        <f>'8'!C62</f>
        <v>139</v>
      </c>
      <c r="D62" s="158">
        <f>'8'!D62</f>
        <v>80</v>
      </c>
      <c r="E62" s="158">
        <f>'8'!E62</f>
        <v>219</v>
      </c>
      <c r="F62" s="140">
        <v>0</v>
      </c>
      <c r="G62" s="140">
        <v>1</v>
      </c>
      <c r="H62" s="140">
        <v>0</v>
      </c>
      <c r="I62" s="140">
        <v>0</v>
      </c>
      <c r="J62" s="140">
        <v>1</v>
      </c>
      <c r="K62" s="65">
        <f t="shared" si="0"/>
        <v>1</v>
      </c>
      <c r="L62" s="79">
        <f t="shared" si="8"/>
        <v>0</v>
      </c>
      <c r="M62" s="79">
        <f t="shared" si="6"/>
        <v>2</v>
      </c>
      <c r="N62" s="80">
        <f t="shared" si="7"/>
        <v>0.5</v>
      </c>
      <c r="O62" s="141">
        <v>53</v>
      </c>
      <c r="P62" s="141">
        <v>0</v>
      </c>
      <c r="Q62" s="141">
        <v>0</v>
      </c>
      <c r="R62" s="133">
        <v>5</v>
      </c>
      <c r="S62" s="139">
        <v>53</v>
      </c>
      <c r="T62" s="170">
        <v>0</v>
      </c>
      <c r="U62" s="24">
        <f t="shared" si="1"/>
        <v>0.91379310344827591</v>
      </c>
      <c r="V62" s="24">
        <f t="shared" si="2"/>
        <v>0.24200913242009131</v>
      </c>
      <c r="W62" s="133">
        <v>53</v>
      </c>
      <c r="X62" s="24">
        <f t="shared" si="3"/>
        <v>0.24200913242009131</v>
      </c>
      <c r="Y62" s="142">
        <v>0</v>
      </c>
      <c r="Z62" s="80">
        <f t="shared" si="4"/>
        <v>0</v>
      </c>
    </row>
    <row r="63" spans="1:26" x14ac:dyDescent="0.25">
      <c r="A63" s="9" t="str">
        <f>'8'!A63</f>
        <v>Camp Hill SD</v>
      </c>
      <c r="B63" s="160" t="str">
        <f>'8'!B63</f>
        <v>Cumberland</v>
      </c>
      <c r="C63" s="158">
        <f>'8'!C63</f>
        <v>256</v>
      </c>
      <c r="D63" s="158">
        <f>'8'!D63</f>
        <v>180</v>
      </c>
      <c r="E63" s="158">
        <f>'8'!E63</f>
        <v>436</v>
      </c>
      <c r="F63" s="140">
        <v>4</v>
      </c>
      <c r="G63" s="140">
        <v>7</v>
      </c>
      <c r="H63" s="140">
        <v>0</v>
      </c>
      <c r="I63" s="140">
        <v>2</v>
      </c>
      <c r="J63" s="140">
        <v>13</v>
      </c>
      <c r="K63" s="65">
        <f t="shared" si="0"/>
        <v>13</v>
      </c>
      <c r="L63" s="79">
        <f t="shared" si="8"/>
        <v>2</v>
      </c>
      <c r="M63" s="79">
        <f t="shared" si="6"/>
        <v>26</v>
      </c>
      <c r="N63" s="80">
        <f t="shared" si="7"/>
        <v>0.5</v>
      </c>
      <c r="O63" s="141">
        <v>176.5</v>
      </c>
      <c r="P63" s="141">
        <v>264.3</v>
      </c>
      <c r="Q63" s="141">
        <v>248.2</v>
      </c>
      <c r="R63" s="133">
        <v>256.60000000000002</v>
      </c>
      <c r="S63" s="139">
        <v>477</v>
      </c>
      <c r="T63" s="170">
        <v>106</v>
      </c>
      <c r="U63" s="24">
        <f t="shared" si="1"/>
        <v>0.63206194436478347</v>
      </c>
      <c r="V63" s="24">
        <f t="shared" si="2"/>
        <v>1.0110091743119267</v>
      </c>
      <c r="W63" s="133">
        <v>305.2</v>
      </c>
      <c r="X63" s="24">
        <f t="shared" si="3"/>
        <v>0.7</v>
      </c>
      <c r="Y63" s="142">
        <v>67.8</v>
      </c>
      <c r="Z63" s="80">
        <f t="shared" si="4"/>
        <v>0.1555045871559633</v>
      </c>
    </row>
    <row r="64" spans="1:26" x14ac:dyDescent="0.25">
      <c r="A64" s="9" t="str">
        <f>'8'!A64</f>
        <v>Canon-McMillan SD</v>
      </c>
      <c r="B64" s="160" t="str">
        <f>'8'!B64</f>
        <v>Washington</v>
      </c>
      <c r="C64" s="158">
        <f>'8'!C64</f>
        <v>1218</v>
      </c>
      <c r="D64" s="158">
        <f>'8'!D64</f>
        <v>842</v>
      </c>
      <c r="E64" s="158">
        <f>'8'!E64</f>
        <v>2060</v>
      </c>
      <c r="F64" s="140">
        <v>2</v>
      </c>
      <c r="G64" s="140">
        <v>3</v>
      </c>
      <c r="H64" s="140">
        <v>3</v>
      </c>
      <c r="I64" s="140">
        <v>2</v>
      </c>
      <c r="J64" s="140">
        <v>18</v>
      </c>
      <c r="K64" s="65">
        <f t="shared" si="0"/>
        <v>10</v>
      </c>
      <c r="L64" s="79">
        <f t="shared" si="8"/>
        <v>5</v>
      </c>
      <c r="M64" s="79">
        <f t="shared" si="6"/>
        <v>28</v>
      </c>
      <c r="N64" s="80">
        <f t="shared" si="7"/>
        <v>0.35714285714285715</v>
      </c>
      <c r="O64" s="141">
        <v>152</v>
      </c>
      <c r="P64" s="141">
        <v>178.1</v>
      </c>
      <c r="Q64" s="141">
        <v>199.8</v>
      </c>
      <c r="R64" s="133">
        <v>418.6</v>
      </c>
      <c r="S64" s="139">
        <v>424</v>
      </c>
      <c r="T64" s="170">
        <v>265</v>
      </c>
      <c r="U64" s="24">
        <f t="shared" si="1"/>
        <v>0.44089755576332312</v>
      </c>
      <c r="V64" s="24">
        <f t="shared" si="2"/>
        <v>0.16024271844660196</v>
      </c>
      <c r="W64" s="133">
        <v>264.10000000000002</v>
      </c>
      <c r="X64" s="24">
        <f t="shared" si="3"/>
        <v>0.12820388349514564</v>
      </c>
      <c r="Y64" s="142">
        <v>165.1</v>
      </c>
      <c r="Z64" s="80">
        <f t="shared" si="4"/>
        <v>8.0145631067961159E-2</v>
      </c>
    </row>
    <row r="65" spans="1:26" x14ac:dyDescent="0.25">
      <c r="A65" s="9" t="str">
        <f>'8'!A65</f>
        <v>Canton Area SD</v>
      </c>
      <c r="B65" s="160" t="str">
        <f>'8'!B65</f>
        <v>Bradford</v>
      </c>
      <c r="C65" s="158">
        <f>'8'!C65</f>
        <v>231</v>
      </c>
      <c r="D65" s="158">
        <f>'8'!D65</f>
        <v>169</v>
      </c>
      <c r="E65" s="158">
        <f>'8'!E65</f>
        <v>400</v>
      </c>
      <c r="F65" s="140">
        <v>0</v>
      </c>
      <c r="G65" s="140">
        <v>1</v>
      </c>
      <c r="H65" s="140">
        <v>0</v>
      </c>
      <c r="I65" s="140">
        <v>0</v>
      </c>
      <c r="J65" s="140">
        <v>2</v>
      </c>
      <c r="K65" s="65">
        <f t="shared" si="0"/>
        <v>1</v>
      </c>
      <c r="L65" s="79">
        <f t="shared" si="8"/>
        <v>0</v>
      </c>
      <c r="M65" s="79">
        <f t="shared" si="6"/>
        <v>3</v>
      </c>
      <c r="N65" s="80">
        <f t="shared" si="7"/>
        <v>0.33333333333333331</v>
      </c>
      <c r="O65" s="141">
        <v>14.9</v>
      </c>
      <c r="P65" s="141">
        <v>20.3</v>
      </c>
      <c r="Q65" s="141">
        <v>17.8</v>
      </c>
      <c r="R65" s="133">
        <v>38.5</v>
      </c>
      <c r="S65" s="139">
        <v>53</v>
      </c>
      <c r="T65" s="170">
        <v>0</v>
      </c>
      <c r="U65" s="24">
        <f t="shared" si="1"/>
        <v>0.47761194029850751</v>
      </c>
      <c r="V65" s="24">
        <f t="shared" si="2"/>
        <v>8.8000000000000009E-2</v>
      </c>
      <c r="W65" s="133">
        <v>35.200000000000003</v>
      </c>
      <c r="X65" s="24">
        <f t="shared" si="3"/>
        <v>8.8000000000000009E-2</v>
      </c>
      <c r="Y65" s="142">
        <v>0</v>
      </c>
      <c r="Z65" s="80">
        <f t="shared" si="4"/>
        <v>0</v>
      </c>
    </row>
    <row r="66" spans="1:26" x14ac:dyDescent="0.25">
      <c r="A66" s="9" t="str">
        <f>'8'!A66</f>
        <v>Carbondale Area SD</v>
      </c>
      <c r="B66" s="160" t="str">
        <f>'8'!B66</f>
        <v>Lackawanna</v>
      </c>
      <c r="C66" s="158">
        <f>'8'!C66</f>
        <v>416</v>
      </c>
      <c r="D66" s="158">
        <f>'8'!D66</f>
        <v>288</v>
      </c>
      <c r="E66" s="158">
        <f>'8'!E66</f>
        <v>704</v>
      </c>
      <c r="F66" s="140">
        <v>0</v>
      </c>
      <c r="G66" s="140">
        <v>3</v>
      </c>
      <c r="H66" s="140">
        <v>1</v>
      </c>
      <c r="I66" s="140">
        <v>1</v>
      </c>
      <c r="J66" s="140">
        <v>2</v>
      </c>
      <c r="K66" s="65">
        <f t="shared" si="0"/>
        <v>5</v>
      </c>
      <c r="L66" s="79">
        <f t="shared" si="8"/>
        <v>2</v>
      </c>
      <c r="M66" s="79">
        <f t="shared" si="6"/>
        <v>7</v>
      </c>
      <c r="N66" s="80">
        <f t="shared" si="7"/>
        <v>0.7142857142857143</v>
      </c>
      <c r="O66" s="141">
        <v>53.3</v>
      </c>
      <c r="P66" s="141">
        <v>89.4</v>
      </c>
      <c r="Q66" s="141">
        <v>122.3</v>
      </c>
      <c r="R66" s="133">
        <v>8.6</v>
      </c>
      <c r="S66" s="139">
        <v>265</v>
      </c>
      <c r="T66" s="170">
        <v>106</v>
      </c>
      <c r="U66" s="24">
        <f t="shared" si="1"/>
        <v>0.94315928618638467</v>
      </c>
      <c r="V66" s="24">
        <f t="shared" si="2"/>
        <v>0.20269886363636361</v>
      </c>
      <c r="W66" s="133">
        <v>142.69999999999999</v>
      </c>
      <c r="X66" s="24">
        <f t="shared" si="3"/>
        <v>0.20269886363636361</v>
      </c>
      <c r="Y66" s="142">
        <v>57.1</v>
      </c>
      <c r="Z66" s="80">
        <f t="shared" si="4"/>
        <v>8.1107954545454553E-2</v>
      </c>
    </row>
    <row r="67" spans="1:26" x14ac:dyDescent="0.25">
      <c r="A67" s="9" t="str">
        <f>'8'!A67</f>
        <v>Carlisle Area SD</v>
      </c>
      <c r="B67" s="160" t="str">
        <f>'8'!B67</f>
        <v>Cumberland</v>
      </c>
      <c r="C67" s="158">
        <f>'8'!C67</f>
        <v>1283</v>
      </c>
      <c r="D67" s="158">
        <f>'8'!D67</f>
        <v>911</v>
      </c>
      <c r="E67" s="158">
        <f>'8'!E67</f>
        <v>2194</v>
      </c>
      <c r="F67" s="140">
        <v>3</v>
      </c>
      <c r="G67" s="140">
        <v>4</v>
      </c>
      <c r="H67" s="140">
        <v>2</v>
      </c>
      <c r="I67" s="140">
        <v>2</v>
      </c>
      <c r="J67" s="140">
        <v>14</v>
      </c>
      <c r="K67" s="65">
        <f t="shared" si="0"/>
        <v>11</v>
      </c>
      <c r="L67" s="79">
        <f t="shared" si="8"/>
        <v>4</v>
      </c>
      <c r="M67" s="79">
        <f t="shared" si="6"/>
        <v>25</v>
      </c>
      <c r="N67" s="80">
        <f t="shared" si="7"/>
        <v>0.44</v>
      </c>
      <c r="O67" s="141">
        <v>124.8</v>
      </c>
      <c r="P67" s="141">
        <v>186.8</v>
      </c>
      <c r="Q67" s="141">
        <v>175.4</v>
      </c>
      <c r="R67" s="133">
        <v>259.8</v>
      </c>
      <c r="S67" s="139">
        <v>424</v>
      </c>
      <c r="T67" s="170">
        <v>212</v>
      </c>
      <c r="U67" s="24">
        <f t="shared" si="1"/>
        <v>0.54532726636331808</v>
      </c>
      <c r="V67" s="24">
        <f t="shared" si="2"/>
        <v>0.14202370100273473</v>
      </c>
      <c r="W67" s="133">
        <v>271.3</v>
      </c>
      <c r="X67" s="24">
        <f t="shared" si="3"/>
        <v>0.12365542388331814</v>
      </c>
      <c r="Y67" s="142">
        <v>135.6</v>
      </c>
      <c r="Z67" s="80">
        <f t="shared" si="4"/>
        <v>6.1804922515952598E-2</v>
      </c>
    </row>
    <row r="68" spans="1:26" x14ac:dyDescent="0.25">
      <c r="A68" s="9" t="str">
        <f>'8'!A68</f>
        <v>Carlynton SD</v>
      </c>
      <c r="B68" s="160" t="str">
        <f>'8'!B68</f>
        <v>Allegheny</v>
      </c>
      <c r="C68" s="158">
        <f>'8'!C68</f>
        <v>536</v>
      </c>
      <c r="D68" s="158">
        <f>'8'!D68</f>
        <v>276</v>
      </c>
      <c r="E68" s="158">
        <f>'8'!E68</f>
        <v>812</v>
      </c>
      <c r="F68" s="140">
        <v>2</v>
      </c>
      <c r="G68" s="140">
        <v>1</v>
      </c>
      <c r="H68" s="140">
        <v>1</v>
      </c>
      <c r="I68" s="140">
        <v>0</v>
      </c>
      <c r="J68" s="140">
        <v>2</v>
      </c>
      <c r="K68" s="65">
        <f t="shared" ref="K68:K131" si="9">SUM(F68:I68)</f>
        <v>4</v>
      </c>
      <c r="L68" s="79">
        <f t="shared" si="8"/>
        <v>1</v>
      </c>
      <c r="M68" s="79">
        <f t="shared" si="6"/>
        <v>6</v>
      </c>
      <c r="N68" s="80">
        <f t="shared" si="7"/>
        <v>0.66666666666666663</v>
      </c>
      <c r="O68" s="141">
        <v>61.3</v>
      </c>
      <c r="P68" s="141">
        <v>74.099999999999994</v>
      </c>
      <c r="Q68" s="141">
        <v>76.599999999999994</v>
      </c>
      <c r="R68" s="133">
        <v>67.7</v>
      </c>
      <c r="S68" s="139">
        <v>106</v>
      </c>
      <c r="T68" s="170">
        <v>53</v>
      </c>
      <c r="U68" s="24">
        <f t="shared" ref="U68:U131" si="10">(O68+P68)/(O68+P68+R68)</f>
        <v>0.66666666666666663</v>
      </c>
      <c r="V68" s="24">
        <f t="shared" ref="V68:V131" si="11">(O68+P68)/E68</f>
        <v>0.16674876847290637</v>
      </c>
      <c r="W68" s="133">
        <v>67.7</v>
      </c>
      <c r="X68" s="24">
        <f t="shared" ref="X68:X131" si="12">W68/E68</f>
        <v>8.33743842364532E-2</v>
      </c>
      <c r="Y68" s="142">
        <v>33.9</v>
      </c>
      <c r="Z68" s="80">
        <f t="shared" ref="Z68:Z131" si="13">Y68/E68</f>
        <v>4.17487684729064E-2</v>
      </c>
    </row>
    <row r="69" spans="1:26" x14ac:dyDescent="0.25">
      <c r="A69" s="9" t="str">
        <f>'8'!A69</f>
        <v>Carmichaels Area SD</v>
      </c>
      <c r="B69" s="160" t="str">
        <f>'8'!B69</f>
        <v>Greene</v>
      </c>
      <c r="C69" s="158">
        <f>'8'!C69</f>
        <v>246</v>
      </c>
      <c r="D69" s="158">
        <f>'8'!D69</f>
        <v>172</v>
      </c>
      <c r="E69" s="158">
        <f>'8'!E69</f>
        <v>418</v>
      </c>
      <c r="F69" s="140">
        <v>1</v>
      </c>
      <c r="G69" s="140">
        <v>1</v>
      </c>
      <c r="H69" s="140">
        <v>0</v>
      </c>
      <c r="I69" s="140">
        <v>0</v>
      </c>
      <c r="J69" s="140">
        <v>6</v>
      </c>
      <c r="K69" s="65">
        <f t="shared" si="9"/>
        <v>2</v>
      </c>
      <c r="L69" s="79">
        <f t="shared" si="8"/>
        <v>0</v>
      </c>
      <c r="M69" s="79">
        <f t="shared" ref="M69:M132" si="14">J69+K69</f>
        <v>8</v>
      </c>
      <c r="N69" s="80">
        <f t="shared" ref="N69:N132" si="15">K69/M69</f>
        <v>0.25</v>
      </c>
      <c r="O69" s="141">
        <v>16.2</v>
      </c>
      <c r="P69" s="141">
        <v>22.2</v>
      </c>
      <c r="Q69" s="141">
        <v>19.600000000000001</v>
      </c>
      <c r="R69" s="133">
        <v>51.6</v>
      </c>
      <c r="S69" s="139">
        <v>53</v>
      </c>
      <c r="T69" s="170">
        <v>0</v>
      </c>
      <c r="U69" s="24">
        <f t="shared" si="10"/>
        <v>0.42666666666666664</v>
      </c>
      <c r="V69" s="24">
        <f t="shared" si="11"/>
        <v>9.186602870813397E-2</v>
      </c>
      <c r="W69" s="133">
        <v>35.1</v>
      </c>
      <c r="X69" s="24">
        <f t="shared" si="12"/>
        <v>8.3971291866028711E-2</v>
      </c>
      <c r="Y69" s="142">
        <v>0</v>
      </c>
      <c r="Z69" s="80">
        <f t="shared" si="13"/>
        <v>0</v>
      </c>
    </row>
    <row r="70" spans="1:26" x14ac:dyDescent="0.25">
      <c r="A70" s="9" t="str">
        <f>'8'!A70</f>
        <v>Catasauqua Area SD</v>
      </c>
      <c r="B70" s="160" t="str">
        <f>'8'!B70</f>
        <v>Lehigh</v>
      </c>
      <c r="C70" s="158">
        <f>'8'!C70</f>
        <v>376</v>
      </c>
      <c r="D70" s="158">
        <f>'8'!D70</f>
        <v>237</v>
      </c>
      <c r="E70" s="158">
        <f>'8'!E70</f>
        <v>613</v>
      </c>
      <c r="F70" s="140">
        <v>0</v>
      </c>
      <c r="G70" s="140">
        <v>0</v>
      </c>
      <c r="H70" s="140">
        <v>0</v>
      </c>
      <c r="I70" s="140">
        <v>0</v>
      </c>
      <c r="J70" s="140">
        <v>6</v>
      </c>
      <c r="K70" s="65">
        <f t="shared" si="9"/>
        <v>0</v>
      </c>
      <c r="L70" s="79">
        <f t="shared" si="8"/>
        <v>0</v>
      </c>
      <c r="M70" s="79">
        <f t="shared" si="14"/>
        <v>6</v>
      </c>
      <c r="N70" s="80">
        <f t="shared" si="15"/>
        <v>0</v>
      </c>
      <c r="O70" s="141">
        <v>0</v>
      </c>
      <c r="P70" s="141">
        <v>0</v>
      </c>
      <c r="Q70" s="141">
        <v>0</v>
      </c>
      <c r="R70" s="133">
        <v>124.4</v>
      </c>
      <c r="S70" s="139">
        <v>0</v>
      </c>
      <c r="T70" s="170">
        <v>0</v>
      </c>
      <c r="U70" s="24">
        <f t="shared" si="10"/>
        <v>0</v>
      </c>
      <c r="V70" s="24">
        <f t="shared" si="11"/>
        <v>0</v>
      </c>
      <c r="W70" s="133">
        <v>0</v>
      </c>
      <c r="X70" s="24">
        <f t="shared" si="12"/>
        <v>0</v>
      </c>
      <c r="Y70" s="142">
        <v>0</v>
      </c>
      <c r="Z70" s="80">
        <f t="shared" si="13"/>
        <v>0</v>
      </c>
    </row>
    <row r="71" spans="1:26" x14ac:dyDescent="0.25">
      <c r="A71" s="9" t="str">
        <f>'8'!A71</f>
        <v>Centennial SD</v>
      </c>
      <c r="B71" s="160" t="str">
        <f>'8'!B71</f>
        <v>Bucks</v>
      </c>
      <c r="C71" s="158">
        <f>'8'!C71</f>
        <v>1358</v>
      </c>
      <c r="D71" s="158">
        <f>'8'!D71</f>
        <v>1034</v>
      </c>
      <c r="E71" s="158">
        <f>'8'!E71</f>
        <v>2392</v>
      </c>
      <c r="F71" s="140">
        <v>5</v>
      </c>
      <c r="G71" s="140">
        <v>5</v>
      </c>
      <c r="H71" s="140">
        <v>2</v>
      </c>
      <c r="I71" s="140">
        <v>0</v>
      </c>
      <c r="J71" s="140">
        <v>3</v>
      </c>
      <c r="K71" s="65">
        <f t="shared" si="9"/>
        <v>12</v>
      </c>
      <c r="L71" s="79">
        <f t="shared" si="8"/>
        <v>2</v>
      </c>
      <c r="M71" s="79">
        <f t="shared" si="14"/>
        <v>15</v>
      </c>
      <c r="N71" s="80">
        <f t="shared" si="15"/>
        <v>0.8</v>
      </c>
      <c r="O71" s="141">
        <v>140.6</v>
      </c>
      <c r="P71" s="141">
        <v>208.8</v>
      </c>
      <c r="Q71" s="141">
        <v>238.6</v>
      </c>
      <c r="R71" s="133">
        <v>37.4</v>
      </c>
      <c r="S71" s="139">
        <v>371</v>
      </c>
      <c r="T71" s="170">
        <v>106</v>
      </c>
      <c r="U71" s="24">
        <f t="shared" si="10"/>
        <v>0.90330920372285428</v>
      </c>
      <c r="V71" s="24">
        <f t="shared" si="11"/>
        <v>0.14607023411371237</v>
      </c>
      <c r="W71" s="133">
        <v>220.4</v>
      </c>
      <c r="X71" s="24">
        <f t="shared" si="12"/>
        <v>9.2140468227424749E-2</v>
      </c>
      <c r="Y71" s="142">
        <v>63</v>
      </c>
      <c r="Z71" s="80">
        <f t="shared" si="13"/>
        <v>2.6337792642140468E-2</v>
      </c>
    </row>
    <row r="72" spans="1:26" x14ac:dyDescent="0.25">
      <c r="A72" s="9" t="str">
        <f>'8'!A72</f>
        <v>Center Valley SD</v>
      </c>
      <c r="B72" s="160" t="str">
        <f>'8'!B72</f>
        <v>Beaver</v>
      </c>
      <c r="C72" s="158">
        <f>'8'!C72</f>
        <v>602</v>
      </c>
      <c r="D72" s="158">
        <f>'8'!D72</f>
        <v>394</v>
      </c>
      <c r="E72" s="158">
        <f>'8'!E72</f>
        <v>996</v>
      </c>
      <c r="F72" s="140">
        <v>1</v>
      </c>
      <c r="G72" s="140">
        <v>0</v>
      </c>
      <c r="H72" s="140">
        <v>0</v>
      </c>
      <c r="I72" s="140">
        <v>0</v>
      </c>
      <c r="J72" s="140">
        <v>4</v>
      </c>
      <c r="K72" s="65">
        <f t="shared" si="9"/>
        <v>1</v>
      </c>
      <c r="L72" s="79">
        <f t="shared" si="8"/>
        <v>0</v>
      </c>
      <c r="M72" s="79">
        <f t="shared" si="14"/>
        <v>5</v>
      </c>
      <c r="N72" s="80">
        <f t="shared" si="15"/>
        <v>0.2</v>
      </c>
      <c r="O72" s="141">
        <v>2.9</v>
      </c>
      <c r="P72" s="141">
        <v>3.5</v>
      </c>
      <c r="Q72" s="141">
        <v>4.5999999999999996</v>
      </c>
      <c r="R72" s="133">
        <v>95.3</v>
      </c>
      <c r="S72" s="139">
        <v>0</v>
      </c>
      <c r="T72" s="170">
        <v>0</v>
      </c>
      <c r="U72" s="24">
        <f t="shared" si="10"/>
        <v>6.2930186823992137E-2</v>
      </c>
      <c r="V72" s="24">
        <f t="shared" si="11"/>
        <v>6.4257028112449802E-3</v>
      </c>
      <c r="W72" s="133">
        <v>0</v>
      </c>
      <c r="X72" s="24">
        <f t="shared" si="12"/>
        <v>0</v>
      </c>
      <c r="Y72" s="142">
        <v>0</v>
      </c>
      <c r="Z72" s="80">
        <f t="shared" si="13"/>
        <v>0</v>
      </c>
    </row>
    <row r="73" spans="1:26" x14ac:dyDescent="0.25">
      <c r="A73" s="9" t="str">
        <f>'8'!A73</f>
        <v>Central Bucks SD</v>
      </c>
      <c r="B73" s="160" t="str">
        <f>'8'!B73</f>
        <v>Bucks</v>
      </c>
      <c r="C73" s="158">
        <f>'8'!C73</f>
        <v>3256</v>
      </c>
      <c r="D73" s="158">
        <f>'8'!D73</f>
        <v>2630</v>
      </c>
      <c r="E73" s="158">
        <f>'8'!E73</f>
        <v>5886</v>
      </c>
      <c r="F73" s="140">
        <v>23</v>
      </c>
      <c r="G73" s="140">
        <v>8</v>
      </c>
      <c r="H73" s="140">
        <v>6</v>
      </c>
      <c r="I73" s="140">
        <v>6</v>
      </c>
      <c r="J73" s="140">
        <v>17</v>
      </c>
      <c r="K73" s="65">
        <f t="shared" si="9"/>
        <v>43</v>
      </c>
      <c r="L73" s="79">
        <f t="shared" si="8"/>
        <v>12</v>
      </c>
      <c r="M73" s="79">
        <f t="shared" si="14"/>
        <v>60</v>
      </c>
      <c r="N73" s="80">
        <f t="shared" si="15"/>
        <v>0.71666666666666667</v>
      </c>
      <c r="O73" s="141">
        <v>544.79999999999995</v>
      </c>
      <c r="P73" s="141">
        <v>809.2</v>
      </c>
      <c r="Q73" s="141">
        <v>925</v>
      </c>
      <c r="R73" s="133">
        <v>367.8</v>
      </c>
      <c r="S73" s="139">
        <v>1060</v>
      </c>
      <c r="T73" s="170">
        <v>636</v>
      </c>
      <c r="U73" s="24">
        <f t="shared" si="10"/>
        <v>0.78638633987687301</v>
      </c>
      <c r="V73" s="24">
        <f t="shared" si="11"/>
        <v>0.23003737682636766</v>
      </c>
      <c r="W73" s="133">
        <v>629.79999999999995</v>
      </c>
      <c r="X73" s="24">
        <f t="shared" si="12"/>
        <v>0.10699966021066938</v>
      </c>
      <c r="Y73" s="142">
        <v>377.9</v>
      </c>
      <c r="Z73" s="80">
        <f t="shared" si="13"/>
        <v>6.4203194019707782E-2</v>
      </c>
    </row>
    <row r="74" spans="1:26" x14ac:dyDescent="0.25">
      <c r="A74" s="9" t="str">
        <f>'8'!A74</f>
        <v>Central Cambria SD</v>
      </c>
      <c r="B74" s="160" t="str">
        <f>'8'!B74</f>
        <v>Cambria</v>
      </c>
      <c r="C74" s="158">
        <f>'8'!C74</f>
        <v>391</v>
      </c>
      <c r="D74" s="158">
        <f>'8'!D74</f>
        <v>291</v>
      </c>
      <c r="E74" s="158">
        <f>'8'!E74</f>
        <v>682</v>
      </c>
      <c r="F74" s="140">
        <v>2</v>
      </c>
      <c r="G74" s="140">
        <v>1</v>
      </c>
      <c r="H74" s="140">
        <v>1</v>
      </c>
      <c r="I74" s="140">
        <v>0</v>
      </c>
      <c r="J74" s="140">
        <v>7</v>
      </c>
      <c r="K74" s="65">
        <f t="shared" si="9"/>
        <v>4</v>
      </c>
      <c r="L74" s="79">
        <f t="shared" si="8"/>
        <v>1</v>
      </c>
      <c r="M74" s="79">
        <f t="shared" si="14"/>
        <v>11</v>
      </c>
      <c r="N74" s="80">
        <f t="shared" si="15"/>
        <v>0.36363636363636365</v>
      </c>
      <c r="O74" s="141">
        <v>67.2</v>
      </c>
      <c r="P74" s="141">
        <v>63.9</v>
      </c>
      <c r="Q74" s="141">
        <v>80.8</v>
      </c>
      <c r="R74" s="133">
        <v>21.7</v>
      </c>
      <c r="S74" s="139">
        <v>106</v>
      </c>
      <c r="T74" s="170">
        <v>53</v>
      </c>
      <c r="U74" s="24">
        <f t="shared" si="10"/>
        <v>0.85798429319371738</v>
      </c>
      <c r="V74" s="24">
        <f t="shared" si="11"/>
        <v>0.19222873900293255</v>
      </c>
      <c r="W74" s="133">
        <v>65.599999999999994</v>
      </c>
      <c r="X74" s="24">
        <f t="shared" si="12"/>
        <v>9.6187683284457468E-2</v>
      </c>
      <c r="Y74" s="142">
        <v>32.799999999999997</v>
      </c>
      <c r="Z74" s="80">
        <f t="shared" si="13"/>
        <v>4.8093841642228734E-2</v>
      </c>
    </row>
    <row r="75" spans="1:26" x14ac:dyDescent="0.25">
      <c r="A75" s="9" t="str">
        <f>'8'!A75</f>
        <v>Central Columbia SD</v>
      </c>
      <c r="B75" s="160" t="str">
        <f>'8'!B75</f>
        <v>Columbia</v>
      </c>
      <c r="C75" s="158">
        <f>'8'!C75</f>
        <v>416</v>
      </c>
      <c r="D75" s="158">
        <f>'8'!D75</f>
        <v>334</v>
      </c>
      <c r="E75" s="158">
        <f>'8'!E75</f>
        <v>750</v>
      </c>
      <c r="F75" s="140">
        <v>9</v>
      </c>
      <c r="G75" s="140">
        <v>1</v>
      </c>
      <c r="H75" s="140">
        <v>2</v>
      </c>
      <c r="I75" s="140">
        <v>2</v>
      </c>
      <c r="J75" s="140">
        <v>10</v>
      </c>
      <c r="K75" s="65">
        <f t="shared" si="9"/>
        <v>14</v>
      </c>
      <c r="L75" s="79">
        <f t="shared" si="8"/>
        <v>4</v>
      </c>
      <c r="M75" s="79">
        <f t="shared" si="14"/>
        <v>24</v>
      </c>
      <c r="N75" s="80">
        <f t="shared" si="15"/>
        <v>0.58333333333333337</v>
      </c>
      <c r="O75" s="141">
        <v>105.7</v>
      </c>
      <c r="P75" s="141">
        <v>183</v>
      </c>
      <c r="Q75" s="141">
        <v>327.3</v>
      </c>
      <c r="R75" s="133">
        <v>96.5</v>
      </c>
      <c r="S75" s="139">
        <v>223</v>
      </c>
      <c r="T75" s="170">
        <v>170</v>
      </c>
      <c r="U75" s="24">
        <f t="shared" si="10"/>
        <v>0.74948078920041539</v>
      </c>
      <c r="V75" s="24">
        <f t="shared" si="11"/>
        <v>0.38493333333333329</v>
      </c>
      <c r="W75" s="133">
        <v>104.5</v>
      </c>
      <c r="X75" s="24">
        <f t="shared" si="12"/>
        <v>0.13933333333333334</v>
      </c>
      <c r="Y75" s="142">
        <v>79.7</v>
      </c>
      <c r="Z75" s="80">
        <f t="shared" si="13"/>
        <v>0.10626666666666668</v>
      </c>
    </row>
    <row r="76" spans="1:26" x14ac:dyDescent="0.25">
      <c r="A76" s="9" t="str">
        <f>'8'!A76</f>
        <v>Central Dauphin SD</v>
      </c>
      <c r="B76" s="160" t="str">
        <f>'8'!B76</f>
        <v>Dauphin</v>
      </c>
      <c r="C76" s="158">
        <f>'8'!C76</f>
        <v>3112</v>
      </c>
      <c r="D76" s="158">
        <f>'8'!D76</f>
        <v>2047</v>
      </c>
      <c r="E76" s="158">
        <f>'8'!E76</f>
        <v>5159</v>
      </c>
      <c r="F76" s="140">
        <v>26</v>
      </c>
      <c r="G76" s="140">
        <v>14</v>
      </c>
      <c r="H76" s="140">
        <v>10</v>
      </c>
      <c r="I76" s="140">
        <v>2</v>
      </c>
      <c r="J76" s="140">
        <v>43</v>
      </c>
      <c r="K76" s="65">
        <f t="shared" si="9"/>
        <v>52</v>
      </c>
      <c r="L76" s="79">
        <f t="shared" si="8"/>
        <v>12</v>
      </c>
      <c r="M76" s="79">
        <f t="shared" si="14"/>
        <v>95</v>
      </c>
      <c r="N76" s="80">
        <f t="shared" si="15"/>
        <v>0.54736842105263162</v>
      </c>
      <c r="O76" s="141">
        <v>621.4</v>
      </c>
      <c r="P76" s="141">
        <v>830.8</v>
      </c>
      <c r="Q76" s="141">
        <v>1021.8</v>
      </c>
      <c r="R76" s="133">
        <v>337.5</v>
      </c>
      <c r="S76" s="139">
        <v>1240</v>
      </c>
      <c r="T76" s="170">
        <v>546</v>
      </c>
      <c r="U76" s="24">
        <f t="shared" si="10"/>
        <v>0.8114209085321562</v>
      </c>
      <c r="V76" s="24">
        <f t="shared" si="11"/>
        <v>0.28148866059313815</v>
      </c>
      <c r="W76" s="133">
        <v>727.9</v>
      </c>
      <c r="X76" s="24">
        <f t="shared" si="12"/>
        <v>0.14109323512308586</v>
      </c>
      <c r="Y76" s="142">
        <v>320.5</v>
      </c>
      <c r="Z76" s="80">
        <f t="shared" si="13"/>
        <v>6.2124442721457646E-2</v>
      </c>
    </row>
    <row r="77" spans="1:26" x14ac:dyDescent="0.25">
      <c r="A77" s="9" t="str">
        <f>'8'!A77</f>
        <v>Central Fulton SD</v>
      </c>
      <c r="B77" s="160" t="str">
        <f>'8'!B77</f>
        <v>Fulton</v>
      </c>
      <c r="C77" s="158">
        <f>'8'!C77</f>
        <v>270</v>
      </c>
      <c r="D77" s="158">
        <f>'8'!D77</f>
        <v>183</v>
      </c>
      <c r="E77" s="158">
        <f>'8'!E77</f>
        <v>453</v>
      </c>
      <c r="F77" s="140">
        <v>1</v>
      </c>
      <c r="G77" s="140">
        <v>1</v>
      </c>
      <c r="H77" s="140">
        <v>0</v>
      </c>
      <c r="I77" s="140">
        <v>0</v>
      </c>
      <c r="J77" s="140">
        <v>1</v>
      </c>
      <c r="K77" s="65">
        <f t="shared" si="9"/>
        <v>2</v>
      </c>
      <c r="L77" s="79">
        <f t="shared" si="8"/>
        <v>0</v>
      </c>
      <c r="M77" s="79">
        <f t="shared" si="14"/>
        <v>3</v>
      </c>
      <c r="N77" s="80">
        <f t="shared" si="15"/>
        <v>0.66666666666666663</v>
      </c>
      <c r="O77" s="141">
        <v>24.9</v>
      </c>
      <c r="P77" s="141">
        <v>49.9</v>
      </c>
      <c r="Q77" s="141">
        <v>31.2</v>
      </c>
      <c r="R77" s="133">
        <v>3.5</v>
      </c>
      <c r="S77" s="139">
        <v>53</v>
      </c>
      <c r="T77" s="170">
        <v>0</v>
      </c>
      <c r="U77" s="24">
        <f t="shared" si="10"/>
        <v>0.95530012771392081</v>
      </c>
      <c r="V77" s="24">
        <f t="shared" si="11"/>
        <v>0.16512141280353201</v>
      </c>
      <c r="W77" s="133">
        <v>37.4</v>
      </c>
      <c r="X77" s="24">
        <f t="shared" si="12"/>
        <v>8.2560706401766007E-2</v>
      </c>
      <c r="Y77" s="142">
        <v>0</v>
      </c>
      <c r="Z77" s="80">
        <f t="shared" si="13"/>
        <v>0</v>
      </c>
    </row>
    <row r="78" spans="1:26" x14ac:dyDescent="0.25">
      <c r="A78" s="9" t="str">
        <f>'8'!A78</f>
        <v>Central Greene SD</v>
      </c>
      <c r="B78" s="160" t="str">
        <f>'8'!B78</f>
        <v>Greene</v>
      </c>
      <c r="C78" s="158">
        <f>'8'!C78</f>
        <v>440</v>
      </c>
      <c r="D78" s="158">
        <f>'8'!D78</f>
        <v>325</v>
      </c>
      <c r="E78" s="158">
        <f>'8'!E78</f>
        <v>765</v>
      </c>
      <c r="F78" s="140">
        <v>0</v>
      </c>
      <c r="G78" s="140">
        <v>1</v>
      </c>
      <c r="H78" s="140">
        <v>0</v>
      </c>
      <c r="I78" s="140">
        <v>0</v>
      </c>
      <c r="J78" s="140">
        <v>8</v>
      </c>
      <c r="K78" s="65">
        <f t="shared" si="9"/>
        <v>1</v>
      </c>
      <c r="L78" s="79">
        <f t="shared" si="8"/>
        <v>0</v>
      </c>
      <c r="M78" s="79">
        <f t="shared" si="14"/>
        <v>9</v>
      </c>
      <c r="N78" s="80">
        <f t="shared" si="15"/>
        <v>0.1111111111111111</v>
      </c>
      <c r="O78" s="141">
        <v>14.8</v>
      </c>
      <c r="P78" s="141">
        <v>20.3</v>
      </c>
      <c r="Q78" s="141">
        <v>17.899999999999999</v>
      </c>
      <c r="R78" s="133">
        <v>58.2</v>
      </c>
      <c r="S78" s="139">
        <v>53</v>
      </c>
      <c r="T78" s="170">
        <v>0</v>
      </c>
      <c r="U78" s="24">
        <f t="shared" si="10"/>
        <v>0.37620578778135044</v>
      </c>
      <c r="V78" s="24">
        <f t="shared" si="11"/>
        <v>4.5882352941176471E-2</v>
      </c>
      <c r="W78" s="133">
        <v>35.1</v>
      </c>
      <c r="X78" s="24">
        <f t="shared" si="12"/>
        <v>4.5882352941176471E-2</v>
      </c>
      <c r="Y78" s="142">
        <v>0</v>
      </c>
      <c r="Z78" s="80">
        <f t="shared" si="13"/>
        <v>0</v>
      </c>
    </row>
    <row r="79" spans="1:26" x14ac:dyDescent="0.25">
      <c r="A79" s="9" t="str">
        <f>'8'!A79</f>
        <v>Central York SD</v>
      </c>
      <c r="B79" s="160" t="str">
        <f>'8'!B79</f>
        <v>York</v>
      </c>
      <c r="C79" s="158">
        <f>'8'!C79</f>
        <v>1152</v>
      </c>
      <c r="D79" s="158">
        <f>'8'!D79</f>
        <v>860</v>
      </c>
      <c r="E79" s="158">
        <f>'8'!E79</f>
        <v>2012</v>
      </c>
      <c r="F79" s="140">
        <v>0</v>
      </c>
      <c r="G79" s="140">
        <v>3</v>
      </c>
      <c r="H79" s="140">
        <v>0</v>
      </c>
      <c r="I79" s="140">
        <v>0</v>
      </c>
      <c r="J79" s="140">
        <v>7</v>
      </c>
      <c r="K79" s="65">
        <f t="shared" si="9"/>
        <v>3</v>
      </c>
      <c r="L79" s="79">
        <f t="shared" si="8"/>
        <v>0</v>
      </c>
      <c r="M79" s="79">
        <f t="shared" si="14"/>
        <v>10</v>
      </c>
      <c r="N79" s="80">
        <f t="shared" si="15"/>
        <v>0.3</v>
      </c>
      <c r="O79" s="141">
        <v>36.299999999999997</v>
      </c>
      <c r="P79" s="141">
        <v>56.2</v>
      </c>
      <c r="Q79" s="141">
        <v>66.5</v>
      </c>
      <c r="R79" s="133">
        <v>51.8</v>
      </c>
      <c r="S79" s="139">
        <v>159</v>
      </c>
      <c r="T79" s="170">
        <v>0</v>
      </c>
      <c r="U79" s="24">
        <f t="shared" si="10"/>
        <v>0.64102564102564097</v>
      </c>
      <c r="V79" s="24">
        <f t="shared" si="11"/>
        <v>4.5974155069582502E-2</v>
      </c>
      <c r="W79" s="133">
        <v>92.5</v>
      </c>
      <c r="X79" s="24">
        <f t="shared" si="12"/>
        <v>4.5974155069582502E-2</v>
      </c>
      <c r="Y79" s="142">
        <v>0</v>
      </c>
      <c r="Z79" s="80">
        <f t="shared" si="13"/>
        <v>0</v>
      </c>
    </row>
    <row r="80" spans="1:26" x14ac:dyDescent="0.25">
      <c r="A80" s="9" t="str">
        <f>'8'!A80</f>
        <v>Chambersburg Area SD</v>
      </c>
      <c r="B80" s="160" t="str">
        <f>'8'!B80</f>
        <v>Franklin</v>
      </c>
      <c r="C80" s="158">
        <f>'8'!C80</f>
        <v>2604</v>
      </c>
      <c r="D80" s="158">
        <f>'8'!D80</f>
        <v>1782</v>
      </c>
      <c r="E80" s="158">
        <f>'8'!E80</f>
        <v>4386</v>
      </c>
      <c r="F80" s="140">
        <v>13</v>
      </c>
      <c r="G80" s="140">
        <v>3</v>
      </c>
      <c r="H80" s="140">
        <v>0</v>
      </c>
      <c r="I80" s="140">
        <v>2</v>
      </c>
      <c r="J80" s="140">
        <v>50</v>
      </c>
      <c r="K80" s="65">
        <f t="shared" si="9"/>
        <v>18</v>
      </c>
      <c r="L80" s="79">
        <f t="shared" si="8"/>
        <v>2</v>
      </c>
      <c r="M80" s="79">
        <f t="shared" si="14"/>
        <v>68</v>
      </c>
      <c r="N80" s="80">
        <f t="shared" si="15"/>
        <v>0.26470588235294118</v>
      </c>
      <c r="O80" s="141">
        <v>188.9</v>
      </c>
      <c r="P80" s="141">
        <v>260.60000000000002</v>
      </c>
      <c r="Q80" s="141">
        <v>360.5</v>
      </c>
      <c r="R80" s="133">
        <v>315.2</v>
      </c>
      <c r="S80" s="139">
        <v>217</v>
      </c>
      <c r="T80" s="170">
        <v>58</v>
      </c>
      <c r="U80" s="24">
        <f t="shared" si="10"/>
        <v>0.58781221394010719</v>
      </c>
      <c r="V80" s="24">
        <f t="shared" si="11"/>
        <v>0.10248518011855905</v>
      </c>
      <c r="W80" s="133">
        <v>120.4</v>
      </c>
      <c r="X80" s="24">
        <f t="shared" si="12"/>
        <v>2.7450980392156862E-2</v>
      </c>
      <c r="Y80" s="142">
        <v>32.200000000000003</v>
      </c>
      <c r="Z80" s="80">
        <f t="shared" si="13"/>
        <v>7.3415412676698594E-3</v>
      </c>
    </row>
    <row r="81" spans="1:26" x14ac:dyDescent="0.25">
      <c r="A81" s="9" t="str">
        <f>'8'!A81</f>
        <v>Charleroi SD</v>
      </c>
      <c r="B81" s="160" t="str">
        <f>'8'!B81</f>
        <v>Washington</v>
      </c>
      <c r="C81" s="158">
        <f>'8'!C81</f>
        <v>348</v>
      </c>
      <c r="D81" s="158">
        <f>'8'!D81</f>
        <v>238</v>
      </c>
      <c r="E81" s="158">
        <f>'8'!E81</f>
        <v>586</v>
      </c>
      <c r="F81" s="140">
        <v>1</v>
      </c>
      <c r="G81" s="140">
        <v>0</v>
      </c>
      <c r="H81" s="140">
        <v>0</v>
      </c>
      <c r="I81" s="140">
        <v>0</v>
      </c>
      <c r="J81" s="140">
        <v>2</v>
      </c>
      <c r="K81" s="65">
        <f t="shared" si="9"/>
        <v>1</v>
      </c>
      <c r="L81" s="79">
        <f t="shared" si="8"/>
        <v>0</v>
      </c>
      <c r="M81" s="79">
        <f t="shared" si="14"/>
        <v>3</v>
      </c>
      <c r="N81" s="80">
        <f t="shared" si="15"/>
        <v>0.33333333333333331</v>
      </c>
      <c r="O81" s="141">
        <v>15.2</v>
      </c>
      <c r="P81" s="141">
        <v>17.8</v>
      </c>
      <c r="Q81" s="141">
        <v>20</v>
      </c>
      <c r="R81" s="133">
        <v>36.1</v>
      </c>
      <c r="S81" s="139">
        <v>0</v>
      </c>
      <c r="T81" s="170">
        <v>0</v>
      </c>
      <c r="U81" s="24">
        <f t="shared" si="10"/>
        <v>0.47756874095513752</v>
      </c>
      <c r="V81" s="24">
        <f t="shared" si="11"/>
        <v>5.6313993174061432E-2</v>
      </c>
      <c r="W81" s="133">
        <v>0</v>
      </c>
      <c r="X81" s="24">
        <f t="shared" si="12"/>
        <v>0</v>
      </c>
      <c r="Y81" s="142">
        <v>0</v>
      </c>
      <c r="Z81" s="80">
        <f t="shared" si="13"/>
        <v>0</v>
      </c>
    </row>
    <row r="82" spans="1:26" x14ac:dyDescent="0.25">
      <c r="A82" s="9" t="str">
        <f>'8'!A82</f>
        <v>Chartiers Valley SD</v>
      </c>
      <c r="B82" s="160" t="str">
        <f>'8'!B82</f>
        <v>Allegheny</v>
      </c>
      <c r="C82" s="158">
        <f>'8'!C82</f>
        <v>926</v>
      </c>
      <c r="D82" s="158">
        <f>'8'!D82</f>
        <v>637</v>
      </c>
      <c r="E82" s="158">
        <f>'8'!E82</f>
        <v>1563</v>
      </c>
      <c r="F82" s="140">
        <v>2</v>
      </c>
      <c r="G82" s="140">
        <v>1</v>
      </c>
      <c r="H82" s="140">
        <v>0</v>
      </c>
      <c r="I82" s="140">
        <v>1</v>
      </c>
      <c r="J82" s="140">
        <v>5</v>
      </c>
      <c r="K82" s="65">
        <f t="shared" si="9"/>
        <v>4</v>
      </c>
      <c r="L82" s="79">
        <f t="shared" si="8"/>
        <v>1</v>
      </c>
      <c r="M82" s="79">
        <f t="shared" si="14"/>
        <v>9</v>
      </c>
      <c r="N82" s="80">
        <f t="shared" si="15"/>
        <v>0.44444444444444442</v>
      </c>
      <c r="O82" s="141">
        <v>61.3</v>
      </c>
      <c r="P82" s="141">
        <v>74.099999999999994</v>
      </c>
      <c r="Q82" s="141">
        <v>76.599999999999994</v>
      </c>
      <c r="R82" s="133">
        <v>81.099999999999994</v>
      </c>
      <c r="S82" s="139">
        <v>106</v>
      </c>
      <c r="T82" s="170">
        <v>53</v>
      </c>
      <c r="U82" s="24">
        <f t="shared" si="10"/>
        <v>0.62540415704387986</v>
      </c>
      <c r="V82" s="24">
        <f t="shared" si="11"/>
        <v>8.6628278950735743E-2</v>
      </c>
      <c r="W82" s="133">
        <v>67.7</v>
      </c>
      <c r="X82" s="24">
        <f t="shared" si="12"/>
        <v>4.3314139475367885E-2</v>
      </c>
      <c r="Y82" s="142">
        <v>33.9</v>
      </c>
      <c r="Z82" s="80">
        <f t="shared" si="13"/>
        <v>2.1689059500959691E-2</v>
      </c>
    </row>
    <row r="83" spans="1:26" x14ac:dyDescent="0.25">
      <c r="A83" s="9" t="str">
        <f>'8'!A83</f>
        <v>Chartiers-Houston SD</v>
      </c>
      <c r="B83" s="160" t="str">
        <f>'8'!B83</f>
        <v>Washington</v>
      </c>
      <c r="C83" s="158">
        <f>'8'!C83</f>
        <v>229</v>
      </c>
      <c r="D83" s="158">
        <f>'8'!D83</f>
        <v>179</v>
      </c>
      <c r="E83" s="158">
        <f>'8'!E83</f>
        <v>408</v>
      </c>
      <c r="F83" s="140">
        <v>0</v>
      </c>
      <c r="G83" s="140">
        <v>3</v>
      </c>
      <c r="H83" s="140">
        <v>1</v>
      </c>
      <c r="I83" s="140">
        <v>0</v>
      </c>
      <c r="J83" s="140">
        <v>0</v>
      </c>
      <c r="K83" s="65">
        <f t="shared" si="9"/>
        <v>4</v>
      </c>
      <c r="L83" s="79">
        <f t="shared" si="8"/>
        <v>1</v>
      </c>
      <c r="M83" s="79">
        <f t="shared" si="14"/>
        <v>4</v>
      </c>
      <c r="N83" s="80">
        <f t="shared" si="15"/>
        <v>1</v>
      </c>
      <c r="O83" s="141">
        <v>35</v>
      </c>
      <c r="P83" s="141">
        <v>41</v>
      </c>
      <c r="Q83" s="141">
        <v>46</v>
      </c>
      <c r="R83" s="133">
        <v>0</v>
      </c>
      <c r="S83" s="139">
        <v>122</v>
      </c>
      <c r="T83" s="170">
        <v>11</v>
      </c>
      <c r="U83" s="24">
        <f t="shared" si="10"/>
        <v>1</v>
      </c>
      <c r="V83" s="24">
        <f t="shared" si="11"/>
        <v>0.18627450980392157</v>
      </c>
      <c r="W83" s="133">
        <v>76</v>
      </c>
      <c r="X83" s="24">
        <f t="shared" si="12"/>
        <v>0.18627450980392157</v>
      </c>
      <c r="Y83" s="142">
        <v>6.9</v>
      </c>
      <c r="Z83" s="80">
        <f t="shared" si="13"/>
        <v>1.6911764705882355E-2</v>
      </c>
    </row>
    <row r="84" spans="1:26" x14ac:dyDescent="0.25">
      <c r="A84" s="9" t="str">
        <f>'8'!A84</f>
        <v>Cheltenham Township SD</v>
      </c>
      <c r="B84" s="160" t="str">
        <f>'8'!B84</f>
        <v>Montgomery</v>
      </c>
      <c r="C84" s="158">
        <f>'8'!C84</f>
        <v>1155</v>
      </c>
      <c r="D84" s="158">
        <f>'8'!D84</f>
        <v>782</v>
      </c>
      <c r="E84" s="158">
        <f>'8'!E84</f>
        <v>1937</v>
      </c>
      <c r="F84" s="140">
        <v>5</v>
      </c>
      <c r="G84" s="140">
        <v>7</v>
      </c>
      <c r="H84" s="140">
        <v>3</v>
      </c>
      <c r="I84" s="140">
        <v>3</v>
      </c>
      <c r="J84" s="140">
        <v>11</v>
      </c>
      <c r="K84" s="65">
        <f t="shared" si="9"/>
        <v>18</v>
      </c>
      <c r="L84" s="79">
        <f t="shared" si="8"/>
        <v>6</v>
      </c>
      <c r="M84" s="79">
        <f t="shared" si="14"/>
        <v>29</v>
      </c>
      <c r="N84" s="80">
        <f t="shared" si="15"/>
        <v>0.62068965517241381</v>
      </c>
      <c r="O84" s="141">
        <v>235.6</v>
      </c>
      <c r="P84" s="141">
        <v>334.7</v>
      </c>
      <c r="Q84" s="141">
        <v>383.7</v>
      </c>
      <c r="R84" s="133">
        <v>233.8</v>
      </c>
      <c r="S84" s="139">
        <v>689</v>
      </c>
      <c r="T84" s="170">
        <v>318</v>
      </c>
      <c r="U84" s="24">
        <f t="shared" si="10"/>
        <v>0.70924014426066417</v>
      </c>
      <c r="V84" s="24">
        <f t="shared" si="11"/>
        <v>0.29442436757872997</v>
      </c>
      <c r="W84" s="133">
        <v>411.9</v>
      </c>
      <c r="X84" s="24">
        <f t="shared" si="12"/>
        <v>0.21264842540010323</v>
      </c>
      <c r="Y84" s="142">
        <v>190.1</v>
      </c>
      <c r="Z84" s="80">
        <f t="shared" si="13"/>
        <v>9.8141455859576662E-2</v>
      </c>
    </row>
    <row r="85" spans="1:26" x14ac:dyDescent="0.25">
      <c r="A85" s="9" t="str">
        <f>'8'!A85</f>
        <v>Chester-Upland SD</v>
      </c>
      <c r="B85" s="160" t="str">
        <f>'8'!B85</f>
        <v>Delaware</v>
      </c>
      <c r="C85" s="158">
        <f>'8'!C85</f>
        <v>2039</v>
      </c>
      <c r="D85" s="158">
        <f>'8'!D85</f>
        <v>1306</v>
      </c>
      <c r="E85" s="158">
        <f>'8'!E85</f>
        <v>3345</v>
      </c>
      <c r="F85" s="140">
        <v>10</v>
      </c>
      <c r="G85" s="140">
        <v>7</v>
      </c>
      <c r="H85" s="140">
        <v>2</v>
      </c>
      <c r="I85" s="140">
        <v>1</v>
      </c>
      <c r="J85" s="140">
        <v>47</v>
      </c>
      <c r="K85" s="65">
        <f t="shared" si="9"/>
        <v>20</v>
      </c>
      <c r="L85" s="79">
        <f t="shared" si="8"/>
        <v>3</v>
      </c>
      <c r="M85" s="79">
        <f t="shared" si="14"/>
        <v>67</v>
      </c>
      <c r="N85" s="80">
        <f t="shared" si="15"/>
        <v>0.29850746268656714</v>
      </c>
      <c r="O85" s="141">
        <v>153.30000000000001</v>
      </c>
      <c r="P85" s="141">
        <v>220.2</v>
      </c>
      <c r="Q85" s="141">
        <v>242.5</v>
      </c>
      <c r="R85" s="133">
        <v>564.6</v>
      </c>
      <c r="S85" s="139">
        <v>260</v>
      </c>
      <c r="T85" s="170">
        <v>75</v>
      </c>
      <c r="U85" s="24">
        <f t="shared" si="10"/>
        <v>0.39814518708026864</v>
      </c>
      <c r="V85" s="24">
        <f t="shared" si="11"/>
        <v>0.11165919282511211</v>
      </c>
      <c r="W85" s="133">
        <v>157.69999999999999</v>
      </c>
      <c r="X85" s="24">
        <f t="shared" si="12"/>
        <v>4.714499252615844E-2</v>
      </c>
      <c r="Y85" s="142">
        <v>45.5</v>
      </c>
      <c r="Z85" s="80">
        <f t="shared" si="13"/>
        <v>1.3602391629297458E-2</v>
      </c>
    </row>
    <row r="86" spans="1:26" x14ac:dyDescent="0.25">
      <c r="A86" s="9" t="str">
        <f>'8'!A86</f>
        <v>Chestnut Ridge SD</v>
      </c>
      <c r="B86" s="160" t="str">
        <f>'8'!B86</f>
        <v>Bedford</v>
      </c>
      <c r="C86" s="158">
        <f>'8'!C86</f>
        <v>335</v>
      </c>
      <c r="D86" s="158">
        <f>'8'!D86</f>
        <v>232</v>
      </c>
      <c r="E86" s="158">
        <f>'8'!E86</f>
        <v>567</v>
      </c>
      <c r="F86" s="140">
        <v>1</v>
      </c>
      <c r="G86" s="140">
        <v>0</v>
      </c>
      <c r="H86" s="140">
        <v>0</v>
      </c>
      <c r="I86" s="140">
        <v>0</v>
      </c>
      <c r="J86" s="140">
        <v>0</v>
      </c>
      <c r="K86" s="65">
        <f t="shared" si="9"/>
        <v>1</v>
      </c>
      <c r="L86" s="79">
        <f t="shared" si="8"/>
        <v>0</v>
      </c>
      <c r="M86" s="79">
        <f t="shared" si="14"/>
        <v>1</v>
      </c>
      <c r="N86" s="80">
        <f t="shared" si="15"/>
        <v>1</v>
      </c>
      <c r="O86" s="141">
        <v>10.6</v>
      </c>
      <c r="P86" s="141">
        <v>20</v>
      </c>
      <c r="Q86" s="141">
        <v>22.4</v>
      </c>
      <c r="R86" s="133">
        <v>0</v>
      </c>
      <c r="S86" s="139">
        <v>0</v>
      </c>
      <c r="T86" s="170">
        <v>0</v>
      </c>
      <c r="U86" s="24">
        <f t="shared" si="10"/>
        <v>1</v>
      </c>
      <c r="V86" s="24">
        <f t="shared" si="11"/>
        <v>5.3968253968253971E-2</v>
      </c>
      <c r="W86" s="133">
        <v>0</v>
      </c>
      <c r="X86" s="24">
        <f t="shared" si="12"/>
        <v>0</v>
      </c>
      <c r="Y86" s="142">
        <v>0</v>
      </c>
      <c r="Z86" s="80">
        <f t="shared" si="13"/>
        <v>0</v>
      </c>
    </row>
    <row r="87" spans="1:26" x14ac:dyDescent="0.25">
      <c r="A87" s="9" t="str">
        <f>'8'!A87</f>
        <v>Chichester SD</v>
      </c>
      <c r="B87" s="160" t="str">
        <f>'8'!B87</f>
        <v>Delaware</v>
      </c>
      <c r="C87" s="158">
        <f>'8'!C87</f>
        <v>986</v>
      </c>
      <c r="D87" s="158">
        <f>'8'!D87</f>
        <v>612</v>
      </c>
      <c r="E87" s="158">
        <f>'8'!E87</f>
        <v>1598</v>
      </c>
      <c r="F87" s="140">
        <v>0</v>
      </c>
      <c r="G87" s="140">
        <v>1</v>
      </c>
      <c r="H87" s="140">
        <v>2</v>
      </c>
      <c r="I87" s="140">
        <v>0</v>
      </c>
      <c r="J87" s="140">
        <v>9</v>
      </c>
      <c r="K87" s="65">
        <f t="shared" si="9"/>
        <v>3</v>
      </c>
      <c r="L87" s="79">
        <f t="shared" si="8"/>
        <v>2</v>
      </c>
      <c r="M87" s="79">
        <f t="shared" si="14"/>
        <v>12</v>
      </c>
      <c r="N87" s="80">
        <f t="shared" si="15"/>
        <v>0.25</v>
      </c>
      <c r="O87" s="141">
        <v>39.6</v>
      </c>
      <c r="P87" s="141">
        <v>56.8</v>
      </c>
      <c r="Q87" s="141">
        <v>62.6</v>
      </c>
      <c r="R87" s="133">
        <v>89.1</v>
      </c>
      <c r="S87" s="139">
        <v>159</v>
      </c>
      <c r="T87" s="170">
        <v>106</v>
      </c>
      <c r="U87" s="24">
        <f t="shared" si="10"/>
        <v>0.51967654986522915</v>
      </c>
      <c r="V87" s="24">
        <f t="shared" si="11"/>
        <v>6.0325406758448066E-2</v>
      </c>
      <c r="W87" s="133">
        <v>96.4</v>
      </c>
      <c r="X87" s="24">
        <f t="shared" si="12"/>
        <v>6.0325406758448066E-2</v>
      </c>
      <c r="Y87" s="142">
        <v>64.3</v>
      </c>
      <c r="Z87" s="80">
        <f t="shared" si="13"/>
        <v>4.0237797246558196E-2</v>
      </c>
    </row>
    <row r="88" spans="1:26" x14ac:dyDescent="0.25">
      <c r="A88" s="9" t="str">
        <f>'8'!A88</f>
        <v>Clairton City SD</v>
      </c>
      <c r="B88" s="160" t="str">
        <f>'8'!B88</f>
        <v>Allegheny</v>
      </c>
      <c r="C88" s="158">
        <f>'8'!C88</f>
        <v>283</v>
      </c>
      <c r="D88" s="158">
        <f>'8'!D88</f>
        <v>190</v>
      </c>
      <c r="E88" s="158">
        <f>'8'!E88</f>
        <v>473</v>
      </c>
      <c r="F88" s="140">
        <v>0</v>
      </c>
      <c r="G88" s="140">
        <v>0</v>
      </c>
      <c r="H88" s="140">
        <v>0</v>
      </c>
      <c r="I88" s="140">
        <v>0</v>
      </c>
      <c r="J88" s="140">
        <v>0</v>
      </c>
      <c r="K88" s="65">
        <f t="shared" si="9"/>
        <v>0</v>
      </c>
      <c r="L88" s="79">
        <f t="shared" si="8"/>
        <v>0</v>
      </c>
      <c r="M88" s="79">
        <f t="shared" si="14"/>
        <v>0</v>
      </c>
      <c r="N88" s="80"/>
      <c r="O88" s="141">
        <v>0</v>
      </c>
      <c r="P88" s="141">
        <v>0</v>
      </c>
      <c r="Q88" s="141">
        <v>0</v>
      </c>
      <c r="R88" s="133">
        <v>0</v>
      </c>
      <c r="S88" s="139">
        <v>0</v>
      </c>
      <c r="T88" s="170">
        <v>0</v>
      </c>
      <c r="U88" s="24"/>
      <c r="V88" s="24">
        <f t="shared" si="11"/>
        <v>0</v>
      </c>
      <c r="W88" s="133">
        <v>0</v>
      </c>
      <c r="X88" s="24">
        <f t="shared" si="12"/>
        <v>0</v>
      </c>
      <c r="Y88" s="142">
        <v>0</v>
      </c>
      <c r="Z88" s="80">
        <f t="shared" si="13"/>
        <v>0</v>
      </c>
    </row>
    <row r="89" spans="1:26" x14ac:dyDescent="0.25">
      <c r="A89" s="9" t="str">
        <f>'8'!A89</f>
        <v>Clarion Area SD</v>
      </c>
      <c r="B89" s="160" t="str">
        <f>'8'!B89</f>
        <v>Clarion</v>
      </c>
      <c r="C89" s="158">
        <f>'8'!C89</f>
        <v>182</v>
      </c>
      <c r="D89" s="158">
        <f>'8'!D89</f>
        <v>121</v>
      </c>
      <c r="E89" s="158">
        <f>'8'!E89</f>
        <v>303</v>
      </c>
      <c r="F89" s="140">
        <v>3</v>
      </c>
      <c r="G89" s="140">
        <v>0</v>
      </c>
      <c r="H89" s="140">
        <v>2</v>
      </c>
      <c r="I89" s="140">
        <v>0</v>
      </c>
      <c r="J89" s="140">
        <v>2</v>
      </c>
      <c r="K89" s="65">
        <f t="shared" si="9"/>
        <v>5</v>
      </c>
      <c r="L89" s="79">
        <f t="shared" si="8"/>
        <v>2</v>
      </c>
      <c r="M89" s="79">
        <f t="shared" si="14"/>
        <v>7</v>
      </c>
      <c r="N89" s="80">
        <f t="shared" si="15"/>
        <v>0.7142857142857143</v>
      </c>
      <c r="O89" s="141">
        <v>79.5</v>
      </c>
      <c r="P89" s="141">
        <v>95.4</v>
      </c>
      <c r="Q89" s="141">
        <v>90.1</v>
      </c>
      <c r="R89" s="133">
        <v>38.299999999999997</v>
      </c>
      <c r="S89" s="139">
        <v>106</v>
      </c>
      <c r="T89" s="170">
        <v>106</v>
      </c>
      <c r="U89" s="24">
        <f t="shared" si="10"/>
        <v>0.82035647279549728</v>
      </c>
      <c r="V89" s="24">
        <f t="shared" si="11"/>
        <v>0.5772277227722773</v>
      </c>
      <c r="W89" s="133">
        <v>70</v>
      </c>
      <c r="X89" s="24">
        <f t="shared" si="12"/>
        <v>0.23102310231023102</v>
      </c>
      <c r="Y89" s="142">
        <v>70</v>
      </c>
      <c r="Z89" s="80">
        <f t="shared" si="13"/>
        <v>0.23102310231023102</v>
      </c>
    </row>
    <row r="90" spans="1:26" x14ac:dyDescent="0.25">
      <c r="A90" s="9" t="str">
        <f>'8'!A90</f>
        <v>Clarion-Limestone Area SD</v>
      </c>
      <c r="B90" s="160" t="str">
        <f>'8'!B90</f>
        <v>Clarion</v>
      </c>
      <c r="C90" s="158">
        <f>'8'!C90</f>
        <v>239</v>
      </c>
      <c r="D90" s="158">
        <f>'8'!D90</f>
        <v>164</v>
      </c>
      <c r="E90" s="158">
        <f>'8'!E90</f>
        <v>403</v>
      </c>
      <c r="F90" s="140">
        <v>0</v>
      </c>
      <c r="G90" s="140">
        <v>0</v>
      </c>
      <c r="H90" s="140">
        <v>0</v>
      </c>
      <c r="I90" s="140">
        <v>0</v>
      </c>
      <c r="J90" s="140">
        <v>0</v>
      </c>
      <c r="K90" s="65">
        <f t="shared" si="9"/>
        <v>0</v>
      </c>
      <c r="L90" s="79">
        <f t="shared" si="8"/>
        <v>0</v>
      </c>
      <c r="M90" s="79">
        <f t="shared" si="14"/>
        <v>0</v>
      </c>
      <c r="N90" s="80"/>
      <c r="O90" s="141">
        <v>0</v>
      </c>
      <c r="P90" s="141">
        <v>0</v>
      </c>
      <c r="Q90" s="141">
        <v>0</v>
      </c>
      <c r="R90" s="133">
        <v>0</v>
      </c>
      <c r="S90" s="139">
        <v>0</v>
      </c>
      <c r="T90" s="170">
        <v>0</v>
      </c>
      <c r="U90" s="24"/>
      <c r="V90" s="24">
        <f t="shared" si="11"/>
        <v>0</v>
      </c>
      <c r="W90" s="133">
        <v>0</v>
      </c>
      <c r="X90" s="24">
        <f t="shared" si="12"/>
        <v>0</v>
      </c>
      <c r="Y90" s="142">
        <v>0</v>
      </c>
      <c r="Z90" s="80">
        <f t="shared" si="13"/>
        <v>0</v>
      </c>
    </row>
    <row r="91" spans="1:26" x14ac:dyDescent="0.25">
      <c r="A91" s="9" t="str">
        <f>'8'!A91</f>
        <v>Claysburg-Kimmel SD</v>
      </c>
      <c r="B91" s="160" t="str">
        <f>'8'!B91</f>
        <v>Blair</v>
      </c>
      <c r="C91" s="158">
        <f>'8'!C91</f>
        <v>217</v>
      </c>
      <c r="D91" s="158">
        <f>'8'!D91</f>
        <v>132</v>
      </c>
      <c r="E91" s="158">
        <f>'8'!E91</f>
        <v>349</v>
      </c>
      <c r="F91" s="140">
        <v>1</v>
      </c>
      <c r="G91" s="140">
        <v>0</v>
      </c>
      <c r="H91" s="140">
        <v>1</v>
      </c>
      <c r="I91" s="140">
        <v>1</v>
      </c>
      <c r="J91" s="140">
        <v>2</v>
      </c>
      <c r="K91" s="65">
        <f t="shared" si="9"/>
        <v>3</v>
      </c>
      <c r="L91" s="79">
        <f t="shared" si="8"/>
        <v>2</v>
      </c>
      <c r="M91" s="79">
        <f t="shared" si="14"/>
        <v>5</v>
      </c>
      <c r="N91" s="80">
        <f t="shared" si="15"/>
        <v>0.6</v>
      </c>
      <c r="O91" s="141">
        <v>15.6</v>
      </c>
      <c r="P91" s="141">
        <v>22.2</v>
      </c>
      <c r="Q91" s="141">
        <v>25.2</v>
      </c>
      <c r="R91" s="133">
        <v>6</v>
      </c>
      <c r="S91" s="139">
        <v>58</v>
      </c>
      <c r="T91" s="170">
        <v>58</v>
      </c>
      <c r="U91" s="24">
        <f t="shared" si="10"/>
        <v>0.86301369863013699</v>
      </c>
      <c r="V91" s="24">
        <f t="shared" si="11"/>
        <v>0.10830945558739254</v>
      </c>
      <c r="W91" s="133">
        <v>34.799999999999997</v>
      </c>
      <c r="X91" s="24">
        <f t="shared" si="12"/>
        <v>9.9713467048710591E-2</v>
      </c>
      <c r="Y91" s="142">
        <v>34.799999999999997</v>
      </c>
      <c r="Z91" s="80">
        <f t="shared" si="13"/>
        <v>9.9713467048710591E-2</v>
      </c>
    </row>
    <row r="92" spans="1:26" x14ac:dyDescent="0.25">
      <c r="A92" s="9" t="str">
        <f>'8'!A92</f>
        <v>Clearfield Area SD</v>
      </c>
      <c r="B92" s="160" t="str">
        <f>'8'!B92</f>
        <v>Clearfield</v>
      </c>
      <c r="C92" s="158">
        <f>'8'!C92</f>
        <v>589</v>
      </c>
      <c r="D92" s="158">
        <f>'8'!D92</f>
        <v>404</v>
      </c>
      <c r="E92" s="158">
        <f>'8'!E92</f>
        <v>993</v>
      </c>
      <c r="F92" s="140">
        <v>0</v>
      </c>
      <c r="G92" s="140">
        <v>6</v>
      </c>
      <c r="H92" s="140">
        <v>4</v>
      </c>
      <c r="I92" s="140">
        <v>2</v>
      </c>
      <c r="J92" s="140">
        <v>10</v>
      </c>
      <c r="K92" s="65">
        <f t="shared" si="9"/>
        <v>12</v>
      </c>
      <c r="L92" s="79">
        <f t="shared" si="8"/>
        <v>6</v>
      </c>
      <c r="M92" s="79">
        <f t="shared" si="14"/>
        <v>22</v>
      </c>
      <c r="N92" s="80">
        <f t="shared" si="15"/>
        <v>0.54545454545454541</v>
      </c>
      <c r="O92" s="141">
        <v>65.5</v>
      </c>
      <c r="P92" s="141">
        <v>94.4</v>
      </c>
      <c r="Q92" s="141">
        <v>110.1</v>
      </c>
      <c r="R92" s="133">
        <v>29.6</v>
      </c>
      <c r="S92" s="139">
        <v>270</v>
      </c>
      <c r="T92" s="170">
        <v>138</v>
      </c>
      <c r="U92" s="24">
        <f t="shared" si="10"/>
        <v>0.84379947229551455</v>
      </c>
      <c r="V92" s="24">
        <f t="shared" si="11"/>
        <v>0.16102719033232629</v>
      </c>
      <c r="W92" s="133">
        <v>159.9</v>
      </c>
      <c r="X92" s="24">
        <f t="shared" si="12"/>
        <v>0.16102719033232629</v>
      </c>
      <c r="Y92" s="142">
        <v>81.7</v>
      </c>
      <c r="Z92" s="80">
        <f t="shared" si="13"/>
        <v>8.227593152064451E-2</v>
      </c>
    </row>
    <row r="93" spans="1:26" x14ac:dyDescent="0.25">
      <c r="A93" s="9" t="str">
        <f>'8'!A93</f>
        <v>Coatesville Area SD</v>
      </c>
      <c r="B93" s="160" t="str">
        <f>'8'!B93</f>
        <v>Chester</v>
      </c>
      <c r="C93" s="158">
        <f>'8'!C93</f>
        <v>2997</v>
      </c>
      <c r="D93" s="158">
        <f>'8'!D93</f>
        <v>1925</v>
      </c>
      <c r="E93" s="158">
        <f>'8'!E93</f>
        <v>4922</v>
      </c>
      <c r="F93" s="140">
        <v>16</v>
      </c>
      <c r="G93" s="140">
        <v>11</v>
      </c>
      <c r="H93" s="140">
        <v>1</v>
      </c>
      <c r="I93" s="140">
        <v>2</v>
      </c>
      <c r="J93" s="140">
        <v>36</v>
      </c>
      <c r="K93" s="65">
        <f t="shared" si="9"/>
        <v>30</v>
      </c>
      <c r="L93" s="79">
        <f t="shared" si="8"/>
        <v>3</v>
      </c>
      <c r="M93" s="79">
        <f t="shared" si="14"/>
        <v>66</v>
      </c>
      <c r="N93" s="80">
        <f t="shared" si="15"/>
        <v>0.45454545454545453</v>
      </c>
      <c r="O93" s="141">
        <v>309.89999999999998</v>
      </c>
      <c r="P93" s="141">
        <v>444.3</v>
      </c>
      <c r="Q93" s="141">
        <v>469.8</v>
      </c>
      <c r="R93" s="133">
        <v>436.2</v>
      </c>
      <c r="S93" s="139">
        <v>556</v>
      </c>
      <c r="T93" s="170">
        <v>159</v>
      </c>
      <c r="U93" s="24">
        <f t="shared" si="10"/>
        <v>0.63356854838709675</v>
      </c>
      <c r="V93" s="24">
        <f t="shared" si="11"/>
        <v>0.15323039414872003</v>
      </c>
      <c r="W93" s="133">
        <v>342.6</v>
      </c>
      <c r="X93" s="24">
        <f t="shared" si="12"/>
        <v>6.9605851279967504E-2</v>
      </c>
      <c r="Y93" s="142">
        <v>98</v>
      </c>
      <c r="Z93" s="80">
        <f t="shared" si="13"/>
        <v>1.9910605444941082E-2</v>
      </c>
    </row>
    <row r="94" spans="1:26" x14ac:dyDescent="0.25">
      <c r="A94" s="9" t="str">
        <f>'8'!A94</f>
        <v>Cocalico SD</v>
      </c>
      <c r="B94" s="160" t="str">
        <f>'8'!B94</f>
        <v>Lancaster</v>
      </c>
      <c r="C94" s="158">
        <f>'8'!C94</f>
        <v>971</v>
      </c>
      <c r="D94" s="158">
        <f>'8'!D94</f>
        <v>667</v>
      </c>
      <c r="E94" s="158">
        <f>'8'!E94</f>
        <v>1638</v>
      </c>
      <c r="F94" s="140">
        <v>0</v>
      </c>
      <c r="G94" s="140">
        <v>1</v>
      </c>
      <c r="H94" s="140">
        <v>0</v>
      </c>
      <c r="I94" s="140">
        <v>2</v>
      </c>
      <c r="J94" s="140">
        <v>7</v>
      </c>
      <c r="K94" s="65">
        <f t="shared" si="9"/>
        <v>3</v>
      </c>
      <c r="L94" s="79">
        <f t="shared" si="8"/>
        <v>2</v>
      </c>
      <c r="M94" s="79">
        <f t="shared" si="14"/>
        <v>10</v>
      </c>
      <c r="N94" s="80">
        <f t="shared" si="15"/>
        <v>0.3</v>
      </c>
      <c r="O94" s="141">
        <v>40.9</v>
      </c>
      <c r="P94" s="141">
        <v>53.5</v>
      </c>
      <c r="Q94" s="141">
        <v>64.599999999999994</v>
      </c>
      <c r="R94" s="133">
        <v>49.3</v>
      </c>
      <c r="S94" s="139">
        <v>159</v>
      </c>
      <c r="T94" s="170">
        <v>106</v>
      </c>
      <c r="U94" s="24">
        <f t="shared" si="10"/>
        <v>0.65692414752957562</v>
      </c>
      <c r="V94" s="24">
        <f t="shared" si="11"/>
        <v>5.7631257631257635E-2</v>
      </c>
      <c r="W94" s="133">
        <v>94.4</v>
      </c>
      <c r="X94" s="24">
        <f t="shared" si="12"/>
        <v>5.7631257631257635E-2</v>
      </c>
      <c r="Y94" s="142">
        <v>62.9</v>
      </c>
      <c r="Z94" s="80">
        <f t="shared" si="13"/>
        <v>3.8400488400488403E-2</v>
      </c>
    </row>
    <row r="95" spans="1:26" x14ac:dyDescent="0.25">
      <c r="A95" s="9" t="str">
        <f>'8'!A95</f>
        <v>Colonial SD</v>
      </c>
      <c r="B95" s="160" t="str">
        <f>'8'!B95</f>
        <v>Montgomery</v>
      </c>
      <c r="C95" s="158">
        <f>'8'!C95</f>
        <v>1364</v>
      </c>
      <c r="D95" s="158">
        <f>'8'!D95</f>
        <v>841</v>
      </c>
      <c r="E95" s="158">
        <f>'8'!E95</f>
        <v>2205</v>
      </c>
      <c r="F95" s="140">
        <v>5</v>
      </c>
      <c r="G95" s="140">
        <v>0</v>
      </c>
      <c r="H95" s="140">
        <v>1</v>
      </c>
      <c r="I95" s="140">
        <v>5</v>
      </c>
      <c r="J95" s="140">
        <v>3</v>
      </c>
      <c r="K95" s="65">
        <f t="shared" si="9"/>
        <v>11</v>
      </c>
      <c r="L95" s="79">
        <f t="shared" ref="L95:L158" si="16">H95+I95</f>
        <v>6</v>
      </c>
      <c r="M95" s="79">
        <f t="shared" si="14"/>
        <v>14</v>
      </c>
      <c r="N95" s="80">
        <f t="shared" si="15"/>
        <v>0.7857142857142857</v>
      </c>
      <c r="O95" s="141">
        <v>144</v>
      </c>
      <c r="P95" s="141">
        <v>204.5</v>
      </c>
      <c r="Q95" s="141">
        <v>234.5</v>
      </c>
      <c r="R95" s="133">
        <v>37.700000000000003</v>
      </c>
      <c r="S95" s="139">
        <v>318</v>
      </c>
      <c r="T95" s="170">
        <v>318</v>
      </c>
      <c r="U95" s="24">
        <f t="shared" si="10"/>
        <v>0.90238218539616777</v>
      </c>
      <c r="V95" s="24">
        <f t="shared" si="11"/>
        <v>0.15804988662131519</v>
      </c>
      <c r="W95" s="133">
        <v>190.1</v>
      </c>
      <c r="X95" s="24">
        <f t="shared" si="12"/>
        <v>8.6213151927437642E-2</v>
      </c>
      <c r="Y95" s="142">
        <v>190.1</v>
      </c>
      <c r="Z95" s="80">
        <f t="shared" si="13"/>
        <v>8.6213151927437642E-2</v>
      </c>
    </row>
    <row r="96" spans="1:26" x14ac:dyDescent="0.25">
      <c r="A96" s="9" t="str">
        <f>'8'!A96</f>
        <v>Columbia Borough SD</v>
      </c>
      <c r="B96" s="160" t="str">
        <f>'8'!B96</f>
        <v>Lancaster</v>
      </c>
      <c r="C96" s="158">
        <f>'8'!C96</f>
        <v>467</v>
      </c>
      <c r="D96" s="158">
        <f>'8'!D96</f>
        <v>296</v>
      </c>
      <c r="E96" s="158">
        <f>'8'!E96</f>
        <v>763</v>
      </c>
      <c r="F96" s="140">
        <v>1</v>
      </c>
      <c r="G96" s="140">
        <v>0</v>
      </c>
      <c r="H96" s="140">
        <v>2</v>
      </c>
      <c r="I96" s="140">
        <v>1</v>
      </c>
      <c r="J96" s="140">
        <v>4</v>
      </c>
      <c r="K96" s="65">
        <f t="shared" si="9"/>
        <v>4</v>
      </c>
      <c r="L96" s="79">
        <f t="shared" si="16"/>
        <v>3</v>
      </c>
      <c r="M96" s="79">
        <f t="shared" si="14"/>
        <v>8</v>
      </c>
      <c r="N96" s="80">
        <f t="shared" si="15"/>
        <v>0.5</v>
      </c>
      <c r="O96" s="141">
        <v>54.5</v>
      </c>
      <c r="P96" s="141">
        <v>71.400000000000006</v>
      </c>
      <c r="Q96" s="141">
        <v>86.1</v>
      </c>
      <c r="R96" s="133">
        <v>40.4</v>
      </c>
      <c r="S96" s="139">
        <v>159</v>
      </c>
      <c r="T96" s="170">
        <v>159</v>
      </c>
      <c r="U96" s="24">
        <f t="shared" si="10"/>
        <v>0.75706554419723393</v>
      </c>
      <c r="V96" s="24">
        <f t="shared" si="11"/>
        <v>0.16500655307994758</v>
      </c>
      <c r="W96" s="133">
        <v>94.4</v>
      </c>
      <c r="X96" s="24">
        <f t="shared" si="12"/>
        <v>0.12372214941022282</v>
      </c>
      <c r="Y96" s="142">
        <v>94.4</v>
      </c>
      <c r="Z96" s="80">
        <f t="shared" si="13"/>
        <v>0.12372214941022282</v>
      </c>
    </row>
    <row r="97" spans="1:26" x14ac:dyDescent="0.25">
      <c r="A97" s="9" t="str">
        <f>'8'!A97</f>
        <v>Commodore Perry SD</v>
      </c>
      <c r="B97" s="160" t="str">
        <f>'8'!B97</f>
        <v>Mercer</v>
      </c>
      <c r="C97" s="158">
        <f>'8'!C97</f>
        <v>131</v>
      </c>
      <c r="D97" s="158">
        <f>'8'!D97</f>
        <v>80</v>
      </c>
      <c r="E97" s="158">
        <f>'8'!E97</f>
        <v>211</v>
      </c>
      <c r="F97" s="140">
        <v>0</v>
      </c>
      <c r="G97" s="140">
        <v>0</v>
      </c>
      <c r="H97" s="140">
        <v>1</v>
      </c>
      <c r="I97" s="140">
        <v>0</v>
      </c>
      <c r="J97" s="140">
        <v>0</v>
      </c>
      <c r="K97" s="65">
        <f t="shared" si="9"/>
        <v>1</v>
      </c>
      <c r="L97" s="79">
        <f t="shared" si="16"/>
        <v>1</v>
      </c>
      <c r="M97" s="79">
        <f t="shared" si="14"/>
        <v>1</v>
      </c>
      <c r="N97" s="80">
        <f t="shared" si="15"/>
        <v>1</v>
      </c>
      <c r="O97" s="141">
        <v>16.7</v>
      </c>
      <c r="P97" s="141">
        <v>20</v>
      </c>
      <c r="Q97" s="141">
        <v>16.3</v>
      </c>
      <c r="R97" s="133">
        <v>0</v>
      </c>
      <c r="S97" s="139">
        <v>53</v>
      </c>
      <c r="T97" s="170">
        <v>53</v>
      </c>
      <c r="U97" s="24">
        <f t="shared" si="10"/>
        <v>1</v>
      </c>
      <c r="V97" s="24">
        <f t="shared" si="11"/>
        <v>0.17393364928909955</v>
      </c>
      <c r="W97" s="133">
        <v>36.700000000000003</v>
      </c>
      <c r="X97" s="24">
        <f t="shared" si="12"/>
        <v>0.17393364928909955</v>
      </c>
      <c r="Y97" s="142">
        <v>36.700000000000003</v>
      </c>
      <c r="Z97" s="80">
        <f t="shared" si="13"/>
        <v>0.17393364928909955</v>
      </c>
    </row>
    <row r="98" spans="1:26" x14ac:dyDescent="0.25">
      <c r="A98" s="9" t="str">
        <f>'8'!A98</f>
        <v>Conemaugh Township Area SD</v>
      </c>
      <c r="B98" s="160" t="str">
        <f>'8'!B98</f>
        <v>Somerset</v>
      </c>
      <c r="C98" s="158">
        <f>'8'!C98</f>
        <v>207</v>
      </c>
      <c r="D98" s="158">
        <f>'8'!D98</f>
        <v>143</v>
      </c>
      <c r="E98" s="158">
        <f>'8'!E98</f>
        <v>350</v>
      </c>
      <c r="F98" s="140">
        <v>1</v>
      </c>
      <c r="G98" s="140">
        <v>0</v>
      </c>
      <c r="H98" s="140">
        <v>0</v>
      </c>
      <c r="I98" s="140">
        <v>0</v>
      </c>
      <c r="J98" s="140">
        <v>2</v>
      </c>
      <c r="K98" s="65">
        <f t="shared" si="9"/>
        <v>1</v>
      </c>
      <c r="L98" s="79">
        <f t="shared" si="16"/>
        <v>0</v>
      </c>
      <c r="M98" s="79">
        <f t="shared" si="14"/>
        <v>3</v>
      </c>
      <c r="N98" s="80">
        <f t="shared" si="15"/>
        <v>0.33333333333333331</v>
      </c>
      <c r="O98" s="141">
        <v>11.7</v>
      </c>
      <c r="P98" s="141">
        <v>21.9</v>
      </c>
      <c r="Q98" s="141">
        <v>19.399999999999999</v>
      </c>
      <c r="R98" s="133">
        <v>40.5</v>
      </c>
      <c r="S98" s="139">
        <v>0</v>
      </c>
      <c r="T98" s="170">
        <v>0</v>
      </c>
      <c r="U98" s="24">
        <f t="shared" si="10"/>
        <v>0.45344129554655865</v>
      </c>
      <c r="V98" s="24">
        <f t="shared" si="11"/>
        <v>9.5999999999999988E-2</v>
      </c>
      <c r="W98" s="133">
        <v>0</v>
      </c>
      <c r="X98" s="24">
        <f t="shared" si="12"/>
        <v>0</v>
      </c>
      <c r="Y98" s="142">
        <v>0</v>
      </c>
      <c r="Z98" s="80">
        <f t="shared" si="13"/>
        <v>0</v>
      </c>
    </row>
    <row r="99" spans="1:26" x14ac:dyDescent="0.25">
      <c r="A99" s="9" t="str">
        <f>'8'!A99</f>
        <v>Conemaugh Valley SD</v>
      </c>
      <c r="B99" s="160" t="str">
        <f>'8'!B99</f>
        <v>Cambria</v>
      </c>
      <c r="C99" s="158">
        <f>'8'!C99</f>
        <v>178</v>
      </c>
      <c r="D99" s="158">
        <f>'8'!D99</f>
        <v>120</v>
      </c>
      <c r="E99" s="158">
        <f>'8'!E99</f>
        <v>298</v>
      </c>
      <c r="F99" s="140">
        <v>0</v>
      </c>
      <c r="G99" s="140">
        <v>1</v>
      </c>
      <c r="H99" s="140">
        <v>0</v>
      </c>
      <c r="I99" s="140">
        <v>0</v>
      </c>
      <c r="J99" s="140">
        <v>1</v>
      </c>
      <c r="K99" s="65">
        <f t="shared" si="9"/>
        <v>1</v>
      </c>
      <c r="L99" s="79">
        <f t="shared" si="16"/>
        <v>0</v>
      </c>
      <c r="M99" s="79">
        <f t="shared" si="14"/>
        <v>2</v>
      </c>
      <c r="N99" s="80">
        <f t="shared" si="15"/>
        <v>0.5</v>
      </c>
      <c r="O99" s="141">
        <v>16.8</v>
      </c>
      <c r="P99" s="141">
        <v>16</v>
      </c>
      <c r="Q99" s="141">
        <v>20.2</v>
      </c>
      <c r="R99" s="133">
        <v>3.1</v>
      </c>
      <c r="S99" s="139">
        <v>53</v>
      </c>
      <c r="T99" s="170">
        <v>0</v>
      </c>
      <c r="U99" s="24">
        <f t="shared" si="10"/>
        <v>0.91364902506963785</v>
      </c>
      <c r="V99" s="24">
        <f t="shared" si="11"/>
        <v>0.11006711409395972</v>
      </c>
      <c r="W99" s="133">
        <v>32.799999999999997</v>
      </c>
      <c r="X99" s="24">
        <f t="shared" si="12"/>
        <v>0.11006711409395972</v>
      </c>
      <c r="Y99" s="142">
        <v>0</v>
      </c>
      <c r="Z99" s="80">
        <f t="shared" si="13"/>
        <v>0</v>
      </c>
    </row>
    <row r="100" spans="1:26" x14ac:dyDescent="0.25">
      <c r="A100" s="9" t="str">
        <f>'8'!A100</f>
        <v>Conestoga Valley SD</v>
      </c>
      <c r="B100" s="160" t="str">
        <f>'8'!B100</f>
        <v>Lancaster</v>
      </c>
      <c r="C100" s="158">
        <f>'8'!C100</f>
        <v>1559</v>
      </c>
      <c r="D100" s="158">
        <f>'8'!D100</f>
        <v>983</v>
      </c>
      <c r="E100" s="158">
        <f>'8'!E100</f>
        <v>2542</v>
      </c>
      <c r="F100" s="140">
        <v>1</v>
      </c>
      <c r="G100" s="140">
        <v>2</v>
      </c>
      <c r="H100" s="140">
        <v>1</v>
      </c>
      <c r="I100" s="140">
        <v>1</v>
      </c>
      <c r="J100" s="140">
        <v>2</v>
      </c>
      <c r="K100" s="65">
        <f t="shared" si="9"/>
        <v>5</v>
      </c>
      <c r="L100" s="79">
        <f t="shared" si="16"/>
        <v>2</v>
      </c>
      <c r="M100" s="79">
        <f t="shared" si="14"/>
        <v>7</v>
      </c>
      <c r="N100" s="80">
        <f t="shared" si="15"/>
        <v>0.7142857142857143</v>
      </c>
      <c r="O100" s="141">
        <v>57.4</v>
      </c>
      <c r="P100" s="141">
        <v>75.099999999999994</v>
      </c>
      <c r="Q100" s="141">
        <v>90.6</v>
      </c>
      <c r="R100" s="133">
        <v>9.5</v>
      </c>
      <c r="S100" s="139">
        <v>212</v>
      </c>
      <c r="T100" s="170">
        <v>106</v>
      </c>
      <c r="U100" s="24">
        <f t="shared" si="10"/>
        <v>0.93309859154929575</v>
      </c>
      <c r="V100" s="24">
        <f t="shared" si="11"/>
        <v>5.2124311565696302E-2</v>
      </c>
      <c r="W100" s="133">
        <v>125.9</v>
      </c>
      <c r="X100" s="24">
        <f t="shared" si="12"/>
        <v>4.9527930763178601E-2</v>
      </c>
      <c r="Y100" s="142">
        <v>62.9</v>
      </c>
      <c r="Z100" s="80">
        <f t="shared" si="13"/>
        <v>2.4744295830055073E-2</v>
      </c>
    </row>
    <row r="101" spans="1:26" x14ac:dyDescent="0.25">
      <c r="A101" s="9" t="str">
        <f>'8'!A101</f>
        <v>Conewago Valley SD</v>
      </c>
      <c r="B101" s="160" t="str">
        <f>'8'!B101</f>
        <v>Adams</v>
      </c>
      <c r="C101" s="158">
        <f>'8'!C101</f>
        <v>979</v>
      </c>
      <c r="D101" s="158">
        <f>'8'!D101</f>
        <v>661</v>
      </c>
      <c r="E101" s="158">
        <f>'8'!E101</f>
        <v>1640</v>
      </c>
      <c r="F101" s="140">
        <v>2</v>
      </c>
      <c r="G101" s="140">
        <v>2</v>
      </c>
      <c r="H101" s="140">
        <v>1</v>
      </c>
      <c r="I101" s="140">
        <v>0</v>
      </c>
      <c r="J101" s="140">
        <v>11</v>
      </c>
      <c r="K101" s="65">
        <f t="shared" si="9"/>
        <v>5</v>
      </c>
      <c r="L101" s="79">
        <f t="shared" si="16"/>
        <v>1</v>
      </c>
      <c r="M101" s="79">
        <f t="shared" si="14"/>
        <v>16</v>
      </c>
      <c r="N101" s="80">
        <f t="shared" si="15"/>
        <v>0.3125</v>
      </c>
      <c r="O101" s="141">
        <v>60.5</v>
      </c>
      <c r="P101" s="141">
        <v>74.400000000000006</v>
      </c>
      <c r="Q101" s="141">
        <v>82.1</v>
      </c>
      <c r="R101" s="133">
        <v>34.200000000000003</v>
      </c>
      <c r="S101" s="139">
        <v>111</v>
      </c>
      <c r="T101" s="170">
        <v>53</v>
      </c>
      <c r="U101" s="24">
        <f t="shared" si="10"/>
        <v>0.797752808988764</v>
      </c>
      <c r="V101" s="24">
        <f t="shared" si="11"/>
        <v>8.2256097560975613E-2</v>
      </c>
      <c r="W101" s="133">
        <v>69</v>
      </c>
      <c r="X101" s="24">
        <f t="shared" si="12"/>
        <v>4.207317073170732E-2</v>
      </c>
      <c r="Y101" s="142">
        <v>33</v>
      </c>
      <c r="Z101" s="80">
        <f t="shared" si="13"/>
        <v>2.0121951219512196E-2</v>
      </c>
    </row>
    <row r="102" spans="1:26" x14ac:dyDescent="0.25">
      <c r="A102" s="9" t="str">
        <f>'8'!A102</f>
        <v>Conneaut SD</v>
      </c>
      <c r="B102" s="160" t="str">
        <f>'8'!B102</f>
        <v>Crawford</v>
      </c>
      <c r="C102" s="158">
        <f>'8'!C102</f>
        <v>601</v>
      </c>
      <c r="D102" s="158">
        <f>'8'!D102</f>
        <v>432</v>
      </c>
      <c r="E102" s="158">
        <f>'8'!E102</f>
        <v>1033</v>
      </c>
      <c r="F102" s="140">
        <v>0</v>
      </c>
      <c r="G102" s="140">
        <v>2</v>
      </c>
      <c r="H102" s="140">
        <v>1</v>
      </c>
      <c r="I102" s="140">
        <v>1</v>
      </c>
      <c r="J102" s="140">
        <v>0</v>
      </c>
      <c r="K102" s="65">
        <f t="shared" si="9"/>
        <v>4</v>
      </c>
      <c r="L102" s="79">
        <f t="shared" si="16"/>
        <v>2</v>
      </c>
      <c r="M102" s="79">
        <f t="shared" si="14"/>
        <v>4</v>
      </c>
      <c r="N102" s="80">
        <f t="shared" si="15"/>
        <v>1</v>
      </c>
      <c r="O102" s="141">
        <v>46.4</v>
      </c>
      <c r="P102" s="141">
        <v>56.7</v>
      </c>
      <c r="Q102" s="141">
        <v>66.900000000000006</v>
      </c>
      <c r="R102" s="133">
        <v>0</v>
      </c>
      <c r="S102" s="139">
        <v>170</v>
      </c>
      <c r="T102" s="170">
        <v>106</v>
      </c>
      <c r="U102" s="24">
        <f t="shared" si="10"/>
        <v>1</v>
      </c>
      <c r="V102" s="24">
        <f t="shared" si="11"/>
        <v>9.980638915779283E-2</v>
      </c>
      <c r="W102" s="133">
        <v>103.1</v>
      </c>
      <c r="X102" s="24">
        <f t="shared" si="12"/>
        <v>9.980638915779283E-2</v>
      </c>
      <c r="Y102" s="142">
        <v>64.3</v>
      </c>
      <c r="Z102" s="80">
        <f t="shared" si="13"/>
        <v>6.2245885769603097E-2</v>
      </c>
    </row>
    <row r="103" spans="1:26" x14ac:dyDescent="0.25">
      <c r="A103" s="9" t="str">
        <f>'8'!A103</f>
        <v>Connellsville Area SD</v>
      </c>
      <c r="B103" s="160" t="str">
        <f>'8'!B103</f>
        <v>Fayette</v>
      </c>
      <c r="C103" s="158">
        <f>'8'!C103</f>
        <v>1047</v>
      </c>
      <c r="D103" s="158">
        <f>'8'!D103</f>
        <v>735</v>
      </c>
      <c r="E103" s="158">
        <f>'8'!E103</f>
        <v>1782</v>
      </c>
      <c r="F103" s="140">
        <v>2</v>
      </c>
      <c r="G103" s="140">
        <v>3</v>
      </c>
      <c r="H103" s="140">
        <v>0</v>
      </c>
      <c r="I103" s="140">
        <v>0</v>
      </c>
      <c r="J103" s="140">
        <v>7</v>
      </c>
      <c r="K103" s="65">
        <f t="shared" si="9"/>
        <v>5</v>
      </c>
      <c r="L103" s="79">
        <f t="shared" si="16"/>
        <v>0</v>
      </c>
      <c r="M103" s="79">
        <f t="shared" si="14"/>
        <v>12</v>
      </c>
      <c r="N103" s="80">
        <f t="shared" si="15"/>
        <v>0.41666666666666669</v>
      </c>
      <c r="O103" s="141">
        <v>72.7</v>
      </c>
      <c r="P103" s="141">
        <v>89.3</v>
      </c>
      <c r="Q103" s="141">
        <v>103</v>
      </c>
      <c r="R103" s="133">
        <v>83.7</v>
      </c>
      <c r="S103" s="139">
        <v>159</v>
      </c>
      <c r="T103" s="170">
        <v>0</v>
      </c>
      <c r="U103" s="24">
        <f t="shared" si="10"/>
        <v>0.65934065934065933</v>
      </c>
      <c r="V103" s="24">
        <f t="shared" si="11"/>
        <v>9.0909090909090912E-2</v>
      </c>
      <c r="W103" s="133">
        <v>97.2</v>
      </c>
      <c r="X103" s="24">
        <f t="shared" si="12"/>
        <v>5.454545454545455E-2</v>
      </c>
      <c r="Y103" s="142">
        <v>0</v>
      </c>
      <c r="Z103" s="80">
        <f t="shared" si="13"/>
        <v>0</v>
      </c>
    </row>
    <row r="104" spans="1:26" x14ac:dyDescent="0.25">
      <c r="A104" s="9" t="str">
        <f>'8'!A104</f>
        <v>Conrad Weiser Area SD</v>
      </c>
      <c r="B104" s="160" t="str">
        <f>'8'!B104</f>
        <v>Berks</v>
      </c>
      <c r="C104" s="158">
        <f>'8'!C104</f>
        <v>618</v>
      </c>
      <c r="D104" s="158">
        <f>'8'!D104</f>
        <v>430</v>
      </c>
      <c r="E104" s="158">
        <f>'8'!E104</f>
        <v>1048</v>
      </c>
      <c r="F104" s="140">
        <v>0</v>
      </c>
      <c r="G104" s="140">
        <v>1</v>
      </c>
      <c r="H104" s="140">
        <v>0</v>
      </c>
      <c r="I104" s="140">
        <v>0</v>
      </c>
      <c r="J104" s="140">
        <v>6</v>
      </c>
      <c r="K104" s="65">
        <f t="shared" si="9"/>
        <v>1</v>
      </c>
      <c r="L104" s="79">
        <f t="shared" si="16"/>
        <v>0</v>
      </c>
      <c r="M104" s="79">
        <f t="shared" si="14"/>
        <v>7</v>
      </c>
      <c r="N104" s="80">
        <f t="shared" si="15"/>
        <v>0.14285714285714285</v>
      </c>
      <c r="O104" s="141">
        <v>12.1</v>
      </c>
      <c r="P104" s="141">
        <v>17.7</v>
      </c>
      <c r="Q104" s="141">
        <v>23.2</v>
      </c>
      <c r="R104" s="133">
        <v>70.900000000000006</v>
      </c>
      <c r="S104" s="139">
        <v>53</v>
      </c>
      <c r="T104" s="170">
        <v>0</v>
      </c>
      <c r="U104" s="24">
        <f t="shared" si="10"/>
        <v>0.2959285004965243</v>
      </c>
      <c r="V104" s="24">
        <f t="shared" si="11"/>
        <v>2.8435114503816791E-2</v>
      </c>
      <c r="W104" s="133">
        <v>29.8</v>
      </c>
      <c r="X104" s="24">
        <f t="shared" si="12"/>
        <v>2.8435114503816795E-2</v>
      </c>
      <c r="Y104" s="142">
        <v>0</v>
      </c>
      <c r="Z104" s="80">
        <f t="shared" si="13"/>
        <v>0</v>
      </c>
    </row>
    <row r="105" spans="1:26" x14ac:dyDescent="0.25">
      <c r="A105" s="9" t="str">
        <f>'8'!A105</f>
        <v>Cornell SD</v>
      </c>
      <c r="B105" s="160" t="str">
        <f>'8'!B105</f>
        <v>Allegheny</v>
      </c>
      <c r="C105" s="158">
        <f>'8'!C105</f>
        <v>234</v>
      </c>
      <c r="D105" s="158">
        <f>'8'!D105</f>
        <v>132</v>
      </c>
      <c r="E105" s="158">
        <f>'8'!E105</f>
        <v>366</v>
      </c>
      <c r="F105" s="140">
        <v>0</v>
      </c>
      <c r="G105" s="140">
        <v>0</v>
      </c>
      <c r="H105" s="140">
        <v>0</v>
      </c>
      <c r="I105" s="140">
        <v>0</v>
      </c>
      <c r="J105" s="140">
        <v>0</v>
      </c>
      <c r="K105" s="65">
        <f t="shared" si="9"/>
        <v>0</v>
      </c>
      <c r="L105" s="79">
        <f t="shared" si="16"/>
        <v>0</v>
      </c>
      <c r="M105" s="79">
        <f t="shared" si="14"/>
        <v>0</v>
      </c>
      <c r="N105" s="80"/>
      <c r="O105" s="141">
        <v>0</v>
      </c>
      <c r="P105" s="141">
        <v>0</v>
      </c>
      <c r="Q105" s="141">
        <v>0</v>
      </c>
      <c r="R105" s="133">
        <v>0</v>
      </c>
      <c r="S105" s="139">
        <v>0</v>
      </c>
      <c r="T105" s="170">
        <v>0</v>
      </c>
      <c r="U105" s="24"/>
      <c r="V105" s="24">
        <f t="shared" si="11"/>
        <v>0</v>
      </c>
      <c r="W105" s="133">
        <v>0</v>
      </c>
      <c r="X105" s="24">
        <f t="shared" si="12"/>
        <v>0</v>
      </c>
      <c r="Y105" s="142">
        <v>0</v>
      </c>
      <c r="Z105" s="80">
        <f t="shared" si="13"/>
        <v>0</v>
      </c>
    </row>
    <row r="106" spans="1:26" x14ac:dyDescent="0.25">
      <c r="A106" s="9" t="str">
        <f>'8'!A106</f>
        <v>Cornwall-Lebanon SD</v>
      </c>
      <c r="B106" s="160" t="str">
        <f>'8'!B106</f>
        <v>Lebanon</v>
      </c>
      <c r="C106" s="158">
        <f>'8'!C106</f>
        <v>1120</v>
      </c>
      <c r="D106" s="158">
        <f>'8'!D106</f>
        <v>770</v>
      </c>
      <c r="E106" s="158">
        <f>'8'!E106</f>
        <v>1890</v>
      </c>
      <c r="F106" s="140">
        <v>2</v>
      </c>
      <c r="G106" s="140">
        <v>12</v>
      </c>
      <c r="H106" s="140">
        <v>3</v>
      </c>
      <c r="I106" s="140">
        <v>4</v>
      </c>
      <c r="J106" s="140">
        <v>34</v>
      </c>
      <c r="K106" s="65">
        <f t="shared" si="9"/>
        <v>21</v>
      </c>
      <c r="L106" s="79">
        <f t="shared" si="16"/>
        <v>7</v>
      </c>
      <c r="M106" s="79">
        <f t="shared" si="14"/>
        <v>55</v>
      </c>
      <c r="N106" s="80">
        <f t="shared" si="15"/>
        <v>0.38181818181818183</v>
      </c>
      <c r="O106" s="141">
        <v>182.9</v>
      </c>
      <c r="P106" s="141">
        <v>291.7</v>
      </c>
      <c r="Q106" s="141">
        <v>356.5</v>
      </c>
      <c r="R106" s="133">
        <v>179.3</v>
      </c>
      <c r="S106" s="139">
        <v>815</v>
      </c>
      <c r="T106" s="170">
        <v>371</v>
      </c>
      <c r="U106" s="24">
        <f t="shared" si="10"/>
        <v>0.72579905184278937</v>
      </c>
      <c r="V106" s="24">
        <f t="shared" si="11"/>
        <v>0.25111111111111112</v>
      </c>
      <c r="W106" s="133">
        <v>465.4</v>
      </c>
      <c r="X106" s="24">
        <f t="shared" si="12"/>
        <v>0.24624338624338624</v>
      </c>
      <c r="Y106" s="142">
        <v>211.9</v>
      </c>
      <c r="Z106" s="80">
        <f t="shared" si="13"/>
        <v>0.11211640211640211</v>
      </c>
    </row>
    <row r="107" spans="1:26" x14ac:dyDescent="0.25">
      <c r="A107" s="9" t="str">
        <f>'8'!A107</f>
        <v>Corry Area SD</v>
      </c>
      <c r="B107" s="160" t="str">
        <f>'8'!B107</f>
        <v>Erie</v>
      </c>
      <c r="C107" s="158">
        <f>'8'!C107</f>
        <v>640</v>
      </c>
      <c r="D107" s="158">
        <f>'8'!D107</f>
        <v>450</v>
      </c>
      <c r="E107" s="158">
        <f>'8'!E107</f>
        <v>1090</v>
      </c>
      <c r="F107" s="140">
        <v>2</v>
      </c>
      <c r="G107" s="140">
        <v>0</v>
      </c>
      <c r="H107" s="140">
        <v>2</v>
      </c>
      <c r="I107" s="140">
        <v>0</v>
      </c>
      <c r="J107" s="140">
        <v>1</v>
      </c>
      <c r="K107" s="65">
        <f t="shared" si="9"/>
        <v>4</v>
      </c>
      <c r="L107" s="79">
        <f t="shared" si="16"/>
        <v>2</v>
      </c>
      <c r="M107" s="79">
        <f t="shared" si="14"/>
        <v>5</v>
      </c>
      <c r="N107" s="80">
        <f t="shared" si="15"/>
        <v>0.8</v>
      </c>
      <c r="O107" s="141">
        <v>31.9</v>
      </c>
      <c r="P107" s="141">
        <v>38.200000000000003</v>
      </c>
      <c r="Q107" s="141">
        <v>45.9</v>
      </c>
      <c r="R107" s="133">
        <v>3</v>
      </c>
      <c r="S107" s="139">
        <v>106</v>
      </c>
      <c r="T107" s="170">
        <v>106</v>
      </c>
      <c r="U107" s="24">
        <f t="shared" si="10"/>
        <v>0.95896032831737343</v>
      </c>
      <c r="V107" s="24">
        <f t="shared" si="11"/>
        <v>6.4311926605504582E-2</v>
      </c>
      <c r="W107" s="133">
        <v>64.099999999999994</v>
      </c>
      <c r="X107" s="24">
        <f t="shared" si="12"/>
        <v>5.8807339449541279E-2</v>
      </c>
      <c r="Y107" s="142">
        <v>64.099999999999994</v>
      </c>
      <c r="Z107" s="80">
        <f t="shared" si="13"/>
        <v>5.8807339449541279E-2</v>
      </c>
    </row>
    <row r="108" spans="1:26" x14ac:dyDescent="0.25">
      <c r="A108" s="9" t="str">
        <f>'8'!A108</f>
        <v>Coudersport Area SD</v>
      </c>
      <c r="B108" s="160" t="str">
        <f>'8'!B108</f>
        <v>Potter</v>
      </c>
      <c r="C108" s="158">
        <f>'8'!C108</f>
        <v>193</v>
      </c>
      <c r="D108" s="158">
        <f>'8'!D108</f>
        <v>148</v>
      </c>
      <c r="E108" s="158">
        <f>'8'!E108</f>
        <v>341</v>
      </c>
      <c r="F108" s="140">
        <v>0</v>
      </c>
      <c r="G108" s="140">
        <v>1</v>
      </c>
      <c r="H108" s="140">
        <v>0</v>
      </c>
      <c r="I108" s="140">
        <v>0</v>
      </c>
      <c r="J108" s="140">
        <v>6</v>
      </c>
      <c r="K108" s="65">
        <f t="shared" si="9"/>
        <v>1</v>
      </c>
      <c r="L108" s="79">
        <f t="shared" si="16"/>
        <v>0</v>
      </c>
      <c r="M108" s="79">
        <f t="shared" si="14"/>
        <v>7</v>
      </c>
      <c r="N108" s="80">
        <f t="shared" si="15"/>
        <v>0.14285714285714285</v>
      </c>
      <c r="O108" s="141">
        <v>3.6</v>
      </c>
      <c r="P108" s="141">
        <v>0.7</v>
      </c>
      <c r="Q108" s="141">
        <v>0.7</v>
      </c>
      <c r="R108" s="133">
        <v>190.3</v>
      </c>
      <c r="S108" s="139">
        <v>5</v>
      </c>
      <c r="T108" s="170">
        <v>0</v>
      </c>
      <c r="U108" s="24">
        <f t="shared" si="10"/>
        <v>2.2096608427543674E-2</v>
      </c>
      <c r="V108" s="24">
        <f t="shared" si="11"/>
        <v>1.2609970674486803E-2</v>
      </c>
      <c r="W108" s="133">
        <v>4.3</v>
      </c>
      <c r="X108" s="24">
        <f t="shared" si="12"/>
        <v>1.2609970674486803E-2</v>
      </c>
      <c r="Y108" s="142">
        <v>0</v>
      </c>
      <c r="Z108" s="80">
        <f t="shared" si="13"/>
        <v>0</v>
      </c>
    </row>
    <row r="109" spans="1:26" x14ac:dyDescent="0.25">
      <c r="A109" s="9" t="str">
        <f>'8'!A109</f>
        <v>Council Rock SD</v>
      </c>
      <c r="B109" s="160" t="str">
        <f>'8'!B109</f>
        <v>Bucks</v>
      </c>
      <c r="C109" s="158">
        <f>'8'!C109</f>
        <v>1931</v>
      </c>
      <c r="D109" s="158">
        <f>'8'!D109</f>
        <v>1475</v>
      </c>
      <c r="E109" s="158">
        <f>'8'!E109</f>
        <v>3406</v>
      </c>
      <c r="F109" s="140">
        <v>4</v>
      </c>
      <c r="G109" s="140">
        <v>6</v>
      </c>
      <c r="H109" s="140">
        <v>4</v>
      </c>
      <c r="I109" s="140">
        <v>5</v>
      </c>
      <c r="J109" s="140">
        <v>20</v>
      </c>
      <c r="K109" s="65">
        <f t="shared" si="9"/>
        <v>19</v>
      </c>
      <c r="L109" s="79">
        <f t="shared" si="16"/>
        <v>9</v>
      </c>
      <c r="M109" s="79">
        <f t="shared" si="14"/>
        <v>39</v>
      </c>
      <c r="N109" s="80">
        <f t="shared" si="15"/>
        <v>0.48717948717948717</v>
      </c>
      <c r="O109" s="141">
        <v>240.7</v>
      </c>
      <c r="P109" s="141">
        <v>357.6</v>
      </c>
      <c r="Q109" s="141">
        <v>408.7</v>
      </c>
      <c r="R109" s="133">
        <v>601.29999999999995</v>
      </c>
      <c r="S109" s="139">
        <v>795</v>
      </c>
      <c r="T109" s="170">
        <v>477</v>
      </c>
      <c r="U109" s="24">
        <f t="shared" si="10"/>
        <v>0.49874958319439811</v>
      </c>
      <c r="V109" s="24">
        <f t="shared" si="11"/>
        <v>0.17566059894304167</v>
      </c>
      <c r="W109" s="133">
        <v>472.3</v>
      </c>
      <c r="X109" s="24">
        <f t="shared" si="12"/>
        <v>0.13866705813270699</v>
      </c>
      <c r="Y109" s="142">
        <v>283.39999999999998</v>
      </c>
      <c r="Z109" s="80">
        <f t="shared" si="13"/>
        <v>8.3206106870229002E-2</v>
      </c>
    </row>
    <row r="110" spans="1:26" x14ac:dyDescent="0.25">
      <c r="A110" s="9" t="str">
        <f>'8'!A110</f>
        <v>Cranberry Area SD</v>
      </c>
      <c r="B110" s="160" t="str">
        <f>'8'!B110</f>
        <v>Venango</v>
      </c>
      <c r="C110" s="158">
        <f>'8'!C110</f>
        <v>297</v>
      </c>
      <c r="D110" s="158">
        <f>'8'!D110</f>
        <v>213</v>
      </c>
      <c r="E110" s="158">
        <f>'8'!E110</f>
        <v>510</v>
      </c>
      <c r="F110" s="140">
        <v>1</v>
      </c>
      <c r="G110" s="140">
        <v>0</v>
      </c>
      <c r="H110" s="140">
        <v>0</v>
      </c>
      <c r="I110" s="140">
        <v>1</v>
      </c>
      <c r="J110" s="140">
        <v>2</v>
      </c>
      <c r="K110" s="65">
        <f t="shared" si="9"/>
        <v>2</v>
      </c>
      <c r="L110" s="79">
        <f t="shared" si="16"/>
        <v>1</v>
      </c>
      <c r="M110" s="79">
        <f t="shared" si="14"/>
        <v>4</v>
      </c>
      <c r="N110" s="80">
        <f t="shared" si="15"/>
        <v>0.5</v>
      </c>
      <c r="O110" s="141">
        <v>15.2</v>
      </c>
      <c r="P110" s="141">
        <v>20.3</v>
      </c>
      <c r="Q110" s="141">
        <v>22.5</v>
      </c>
      <c r="R110" s="133">
        <v>9.8000000000000007</v>
      </c>
      <c r="S110" s="139">
        <v>53</v>
      </c>
      <c r="T110" s="170">
        <v>53</v>
      </c>
      <c r="U110" s="24">
        <f t="shared" si="10"/>
        <v>0.78366445916114791</v>
      </c>
      <c r="V110" s="24">
        <f t="shared" si="11"/>
        <v>6.9607843137254904E-2</v>
      </c>
      <c r="W110" s="133">
        <v>32.4</v>
      </c>
      <c r="X110" s="24">
        <f t="shared" si="12"/>
        <v>6.3529411764705876E-2</v>
      </c>
      <c r="Y110" s="142">
        <v>32.4</v>
      </c>
      <c r="Z110" s="80">
        <f t="shared" si="13"/>
        <v>6.3529411764705876E-2</v>
      </c>
    </row>
    <row r="111" spans="1:26" x14ac:dyDescent="0.25">
      <c r="A111" s="9" t="str">
        <f>'8'!A111</f>
        <v>Crawford Central SD</v>
      </c>
      <c r="B111" s="160" t="str">
        <f>'8'!B111</f>
        <v>Crawford</v>
      </c>
      <c r="C111" s="158">
        <f>'8'!C111</f>
        <v>1014</v>
      </c>
      <c r="D111" s="158">
        <f>'8'!D111</f>
        <v>751</v>
      </c>
      <c r="E111" s="158">
        <f>'8'!E111</f>
        <v>1765</v>
      </c>
      <c r="F111" s="140">
        <v>4</v>
      </c>
      <c r="G111" s="140">
        <v>10</v>
      </c>
      <c r="H111" s="140">
        <v>1</v>
      </c>
      <c r="I111" s="140">
        <v>4</v>
      </c>
      <c r="J111" s="140">
        <v>12</v>
      </c>
      <c r="K111" s="65">
        <f t="shared" si="9"/>
        <v>19</v>
      </c>
      <c r="L111" s="79">
        <f t="shared" si="16"/>
        <v>5</v>
      </c>
      <c r="M111" s="79">
        <f t="shared" si="14"/>
        <v>31</v>
      </c>
      <c r="N111" s="80">
        <f t="shared" si="15"/>
        <v>0.61290322580645162</v>
      </c>
      <c r="O111" s="141">
        <v>235.8</v>
      </c>
      <c r="P111" s="141">
        <v>287.7</v>
      </c>
      <c r="Q111" s="141">
        <v>339.6</v>
      </c>
      <c r="R111" s="133">
        <v>76.400000000000006</v>
      </c>
      <c r="S111" s="139">
        <v>747</v>
      </c>
      <c r="T111" s="170">
        <v>265</v>
      </c>
      <c r="U111" s="24">
        <f t="shared" si="10"/>
        <v>0.87264544090681784</v>
      </c>
      <c r="V111" s="24">
        <f t="shared" si="11"/>
        <v>0.29660056657223793</v>
      </c>
      <c r="W111" s="133">
        <v>453.1</v>
      </c>
      <c r="X111" s="24">
        <f t="shared" si="12"/>
        <v>0.25671388101983006</v>
      </c>
      <c r="Y111" s="142">
        <v>160.69999999999999</v>
      </c>
      <c r="Z111" s="80">
        <f t="shared" si="13"/>
        <v>9.1048158640226626E-2</v>
      </c>
    </row>
    <row r="112" spans="1:26" x14ac:dyDescent="0.25">
      <c r="A112" s="9" t="str">
        <f>'8'!A112</f>
        <v>Crestwood SD</v>
      </c>
      <c r="B112" s="160" t="str">
        <f>'8'!B112</f>
        <v>Luzerne</v>
      </c>
      <c r="C112" s="158">
        <f>'8'!C112</f>
        <v>571</v>
      </c>
      <c r="D112" s="158">
        <f>'8'!D112</f>
        <v>438</v>
      </c>
      <c r="E112" s="158">
        <f>'8'!E112</f>
        <v>1009</v>
      </c>
      <c r="F112" s="140">
        <v>3</v>
      </c>
      <c r="G112" s="140">
        <v>3</v>
      </c>
      <c r="H112" s="140">
        <v>0</v>
      </c>
      <c r="I112" s="140">
        <v>0</v>
      </c>
      <c r="J112" s="140">
        <v>3</v>
      </c>
      <c r="K112" s="65">
        <f t="shared" si="9"/>
        <v>6</v>
      </c>
      <c r="L112" s="79">
        <f t="shared" si="16"/>
        <v>0</v>
      </c>
      <c r="M112" s="79">
        <f t="shared" si="14"/>
        <v>9</v>
      </c>
      <c r="N112" s="80">
        <f t="shared" si="15"/>
        <v>0.66666666666666663</v>
      </c>
      <c r="O112" s="141">
        <v>88.6</v>
      </c>
      <c r="P112" s="141">
        <v>113.1</v>
      </c>
      <c r="Q112" s="141">
        <v>116.4</v>
      </c>
      <c r="R112" s="133">
        <v>39.9</v>
      </c>
      <c r="S112" s="139">
        <v>159</v>
      </c>
      <c r="T112" s="170">
        <v>0</v>
      </c>
      <c r="U112" s="24">
        <f t="shared" si="10"/>
        <v>0.83485099337748336</v>
      </c>
      <c r="V112" s="24">
        <f t="shared" si="11"/>
        <v>0.19990089197224975</v>
      </c>
      <c r="W112" s="133">
        <v>100.8</v>
      </c>
      <c r="X112" s="24">
        <f t="shared" si="12"/>
        <v>9.9900891972249745E-2</v>
      </c>
      <c r="Y112" s="142">
        <v>0</v>
      </c>
      <c r="Z112" s="80">
        <f t="shared" si="13"/>
        <v>0</v>
      </c>
    </row>
    <row r="113" spans="1:26" x14ac:dyDescent="0.25">
      <c r="A113" s="9" t="str">
        <f>'8'!A113</f>
        <v>Cumberland Valley SD</v>
      </c>
      <c r="B113" s="160" t="str">
        <f>'8'!B113</f>
        <v>Cumberland</v>
      </c>
      <c r="C113" s="158">
        <f>'8'!C113</f>
        <v>1704</v>
      </c>
      <c r="D113" s="158">
        <f>'8'!D113</f>
        <v>1209</v>
      </c>
      <c r="E113" s="158">
        <f>'8'!E113</f>
        <v>2913</v>
      </c>
      <c r="F113" s="140">
        <v>1</v>
      </c>
      <c r="G113" s="140">
        <v>2</v>
      </c>
      <c r="H113" s="140">
        <v>0</v>
      </c>
      <c r="I113" s="140">
        <v>2</v>
      </c>
      <c r="J113" s="140">
        <v>12</v>
      </c>
      <c r="K113" s="65">
        <f t="shared" si="9"/>
        <v>5</v>
      </c>
      <c r="L113" s="79">
        <f t="shared" si="16"/>
        <v>2</v>
      </c>
      <c r="M113" s="79">
        <f t="shared" si="14"/>
        <v>17</v>
      </c>
      <c r="N113" s="80">
        <f t="shared" si="15"/>
        <v>0.29411764705882354</v>
      </c>
      <c r="O113" s="141">
        <v>43.3</v>
      </c>
      <c r="P113" s="141">
        <v>64.8</v>
      </c>
      <c r="Q113" s="141">
        <v>60.9</v>
      </c>
      <c r="R113" s="133">
        <v>222.6</v>
      </c>
      <c r="S113" s="139">
        <v>116</v>
      </c>
      <c r="T113" s="170">
        <v>58</v>
      </c>
      <c r="U113" s="24">
        <f t="shared" si="10"/>
        <v>0.3268823707287572</v>
      </c>
      <c r="V113" s="24">
        <f t="shared" si="11"/>
        <v>3.7109509097150703E-2</v>
      </c>
      <c r="W113" s="133">
        <v>74.2</v>
      </c>
      <c r="X113" s="24">
        <f t="shared" si="12"/>
        <v>2.5472021970477172E-2</v>
      </c>
      <c r="Y113" s="142">
        <v>37.1</v>
      </c>
      <c r="Z113" s="80">
        <f t="shared" si="13"/>
        <v>1.2736010985238586E-2</v>
      </c>
    </row>
    <row r="114" spans="1:26" x14ac:dyDescent="0.25">
      <c r="A114" s="9" t="str">
        <f>'8'!A114</f>
        <v>Curwensville Area SD</v>
      </c>
      <c r="B114" s="160" t="str">
        <f>'8'!B114</f>
        <v>Clearfield</v>
      </c>
      <c r="C114" s="158">
        <f>'8'!C114</f>
        <v>195</v>
      </c>
      <c r="D114" s="158">
        <f>'8'!D114</f>
        <v>159</v>
      </c>
      <c r="E114" s="158">
        <f>'8'!E114</f>
        <v>354</v>
      </c>
      <c r="F114" s="140">
        <v>0</v>
      </c>
      <c r="G114" s="140">
        <v>3</v>
      </c>
      <c r="H114" s="140">
        <v>1</v>
      </c>
      <c r="I114" s="140">
        <v>1</v>
      </c>
      <c r="J114" s="140">
        <v>5</v>
      </c>
      <c r="K114" s="65">
        <f t="shared" si="9"/>
        <v>5</v>
      </c>
      <c r="L114" s="79">
        <f t="shared" si="16"/>
        <v>2</v>
      </c>
      <c r="M114" s="79">
        <f t="shared" si="14"/>
        <v>10</v>
      </c>
      <c r="N114" s="80">
        <f t="shared" si="15"/>
        <v>0.5</v>
      </c>
      <c r="O114" s="141">
        <v>9</v>
      </c>
      <c r="P114" s="141">
        <v>12.9</v>
      </c>
      <c r="Q114" s="141">
        <v>15.1</v>
      </c>
      <c r="R114" s="133">
        <v>14.8</v>
      </c>
      <c r="S114" s="139">
        <v>37</v>
      </c>
      <c r="T114" s="170">
        <v>16</v>
      </c>
      <c r="U114" s="24">
        <f t="shared" si="10"/>
        <v>0.59673024523160756</v>
      </c>
      <c r="V114" s="24">
        <f t="shared" si="11"/>
        <v>6.1864406779661013E-2</v>
      </c>
      <c r="W114" s="133">
        <v>21.9</v>
      </c>
      <c r="X114" s="24">
        <f t="shared" si="12"/>
        <v>6.1864406779661013E-2</v>
      </c>
      <c r="Y114" s="142">
        <v>9.5</v>
      </c>
      <c r="Z114" s="80">
        <f t="shared" si="13"/>
        <v>2.6836158192090395E-2</v>
      </c>
    </row>
    <row r="115" spans="1:26" x14ac:dyDescent="0.25">
      <c r="A115" s="9" t="str">
        <f>'8'!A115</f>
        <v>Dallas SD</v>
      </c>
      <c r="B115" s="160" t="str">
        <f>'8'!B115</f>
        <v>Luzerne</v>
      </c>
      <c r="C115" s="158">
        <f>'8'!C115</f>
        <v>489</v>
      </c>
      <c r="D115" s="158">
        <f>'8'!D115</f>
        <v>409</v>
      </c>
      <c r="E115" s="158">
        <f>'8'!E115</f>
        <v>898</v>
      </c>
      <c r="F115" s="140">
        <v>2</v>
      </c>
      <c r="G115" s="140">
        <v>2</v>
      </c>
      <c r="H115" s="140">
        <v>0</v>
      </c>
      <c r="I115" s="140">
        <v>1</v>
      </c>
      <c r="J115" s="140">
        <v>4</v>
      </c>
      <c r="K115" s="65">
        <f t="shared" si="9"/>
        <v>5</v>
      </c>
      <c r="L115" s="79">
        <f t="shared" si="16"/>
        <v>1</v>
      </c>
      <c r="M115" s="79">
        <f t="shared" si="14"/>
        <v>9</v>
      </c>
      <c r="N115" s="80">
        <f t="shared" si="15"/>
        <v>0.55555555555555558</v>
      </c>
      <c r="O115" s="141">
        <v>73.8</v>
      </c>
      <c r="P115" s="141">
        <v>94.2</v>
      </c>
      <c r="Q115" s="141">
        <v>97</v>
      </c>
      <c r="R115" s="133">
        <v>104</v>
      </c>
      <c r="S115" s="139">
        <v>159</v>
      </c>
      <c r="T115" s="170">
        <v>53</v>
      </c>
      <c r="U115" s="24">
        <f t="shared" si="10"/>
        <v>0.61764705882352944</v>
      </c>
      <c r="V115" s="24">
        <f t="shared" si="11"/>
        <v>0.18708240534521159</v>
      </c>
      <c r="W115" s="133">
        <v>100.8</v>
      </c>
      <c r="X115" s="24">
        <f t="shared" si="12"/>
        <v>0.11224944320712694</v>
      </c>
      <c r="Y115" s="142">
        <v>33.6</v>
      </c>
      <c r="Z115" s="80">
        <f t="shared" si="13"/>
        <v>3.7416481069042315E-2</v>
      </c>
    </row>
    <row r="116" spans="1:26" x14ac:dyDescent="0.25">
      <c r="A116" s="9" t="str">
        <f>'8'!A116</f>
        <v>Dallastown Area SD</v>
      </c>
      <c r="B116" s="160" t="str">
        <f>'8'!B116</f>
        <v>York</v>
      </c>
      <c r="C116" s="158">
        <f>'8'!C116</f>
        <v>1336</v>
      </c>
      <c r="D116" s="158">
        <f>'8'!D116</f>
        <v>986</v>
      </c>
      <c r="E116" s="158">
        <f>'8'!E116</f>
        <v>2322</v>
      </c>
      <c r="F116" s="140">
        <v>2</v>
      </c>
      <c r="G116" s="140">
        <v>0</v>
      </c>
      <c r="H116" s="140">
        <v>1</v>
      </c>
      <c r="I116" s="140">
        <v>0</v>
      </c>
      <c r="J116" s="140">
        <v>6</v>
      </c>
      <c r="K116" s="65">
        <f t="shared" si="9"/>
        <v>3</v>
      </c>
      <c r="L116" s="79">
        <f t="shared" si="16"/>
        <v>1</v>
      </c>
      <c r="M116" s="79">
        <f t="shared" si="14"/>
        <v>9</v>
      </c>
      <c r="N116" s="80">
        <f t="shared" si="15"/>
        <v>0.33333333333333331</v>
      </c>
      <c r="O116" s="141">
        <v>25.3</v>
      </c>
      <c r="P116" s="141">
        <v>39.200000000000003</v>
      </c>
      <c r="Q116" s="141">
        <v>46.4</v>
      </c>
      <c r="R116" s="133">
        <v>48.9</v>
      </c>
      <c r="S116" s="139">
        <v>53</v>
      </c>
      <c r="T116" s="170">
        <v>53</v>
      </c>
      <c r="U116" s="24">
        <f t="shared" si="10"/>
        <v>0.56878306878306872</v>
      </c>
      <c r="V116" s="24">
        <f t="shared" si="11"/>
        <v>2.7777777777777776E-2</v>
      </c>
      <c r="W116" s="133">
        <v>30.8</v>
      </c>
      <c r="X116" s="24">
        <f t="shared" si="12"/>
        <v>1.3264427217915591E-2</v>
      </c>
      <c r="Y116" s="142">
        <v>30.8</v>
      </c>
      <c r="Z116" s="80">
        <f t="shared" si="13"/>
        <v>1.3264427217915591E-2</v>
      </c>
    </row>
    <row r="117" spans="1:26" x14ac:dyDescent="0.25">
      <c r="A117" s="9" t="str">
        <f>'8'!A117</f>
        <v>Daniel Boone Area SD</v>
      </c>
      <c r="B117" s="160" t="str">
        <f>'8'!B117</f>
        <v>Berks</v>
      </c>
      <c r="C117" s="158">
        <f>'8'!C117</f>
        <v>778</v>
      </c>
      <c r="D117" s="158">
        <f>'8'!D117</f>
        <v>565</v>
      </c>
      <c r="E117" s="158">
        <f>'8'!E117</f>
        <v>1343</v>
      </c>
      <c r="F117" s="140">
        <v>2</v>
      </c>
      <c r="G117" s="140">
        <v>5</v>
      </c>
      <c r="H117" s="140">
        <v>2</v>
      </c>
      <c r="I117" s="140">
        <v>1</v>
      </c>
      <c r="J117" s="140">
        <v>7</v>
      </c>
      <c r="K117" s="65">
        <f t="shared" si="9"/>
        <v>10</v>
      </c>
      <c r="L117" s="79">
        <f t="shared" si="16"/>
        <v>3</v>
      </c>
      <c r="M117" s="79">
        <f t="shared" si="14"/>
        <v>17</v>
      </c>
      <c r="N117" s="80">
        <f t="shared" si="15"/>
        <v>0.58823529411764708</v>
      </c>
      <c r="O117" s="141">
        <v>109.7</v>
      </c>
      <c r="P117" s="141">
        <v>161.30000000000001</v>
      </c>
      <c r="Q117" s="141">
        <v>210.9</v>
      </c>
      <c r="R117" s="133">
        <v>46.7</v>
      </c>
      <c r="S117" s="139">
        <v>376</v>
      </c>
      <c r="T117" s="170">
        <v>159</v>
      </c>
      <c r="U117" s="24">
        <f t="shared" si="10"/>
        <v>0.85300598048473408</v>
      </c>
      <c r="V117" s="24">
        <f t="shared" si="11"/>
        <v>0.20178704393149666</v>
      </c>
      <c r="W117" s="133">
        <v>211.5</v>
      </c>
      <c r="X117" s="24">
        <f t="shared" si="12"/>
        <v>0.15748324646314221</v>
      </c>
      <c r="Y117" s="142">
        <v>89.4</v>
      </c>
      <c r="Z117" s="80">
        <f t="shared" si="13"/>
        <v>6.6567386448250193E-2</v>
      </c>
    </row>
    <row r="118" spans="1:26" x14ac:dyDescent="0.25">
      <c r="A118" s="9" t="str">
        <f>'8'!A118</f>
        <v>Danville Area SD</v>
      </c>
      <c r="B118" s="160" t="str">
        <f>'8'!B118</f>
        <v>Montour</v>
      </c>
      <c r="C118" s="158">
        <f>'8'!C118</f>
        <v>641</v>
      </c>
      <c r="D118" s="158">
        <f>'8'!D118</f>
        <v>401</v>
      </c>
      <c r="E118" s="158">
        <f>'8'!E118</f>
        <v>1042</v>
      </c>
      <c r="F118" s="140">
        <v>2</v>
      </c>
      <c r="G118" s="140">
        <v>1</v>
      </c>
      <c r="H118" s="140">
        <v>3</v>
      </c>
      <c r="I118" s="140">
        <v>2</v>
      </c>
      <c r="J118" s="140">
        <v>5</v>
      </c>
      <c r="K118" s="65">
        <f t="shared" si="9"/>
        <v>8</v>
      </c>
      <c r="L118" s="79">
        <f t="shared" si="16"/>
        <v>5</v>
      </c>
      <c r="M118" s="79">
        <f t="shared" si="14"/>
        <v>13</v>
      </c>
      <c r="N118" s="80">
        <f t="shared" si="15"/>
        <v>0.61538461538461542</v>
      </c>
      <c r="O118" s="141">
        <v>81.099999999999994</v>
      </c>
      <c r="P118" s="141">
        <v>101.3</v>
      </c>
      <c r="Q118" s="141">
        <v>103.6</v>
      </c>
      <c r="R118" s="133">
        <v>77.2</v>
      </c>
      <c r="S118" s="139">
        <v>270</v>
      </c>
      <c r="T118" s="170">
        <v>217</v>
      </c>
      <c r="U118" s="24">
        <f t="shared" si="10"/>
        <v>0.70261941448382126</v>
      </c>
      <c r="V118" s="24">
        <f t="shared" si="11"/>
        <v>0.17504798464491361</v>
      </c>
      <c r="W118" s="133">
        <v>172.2</v>
      </c>
      <c r="X118" s="24">
        <f t="shared" si="12"/>
        <v>0.16525911708253357</v>
      </c>
      <c r="Y118" s="142">
        <v>138.4</v>
      </c>
      <c r="Z118" s="80">
        <f t="shared" si="13"/>
        <v>0.13282149712092131</v>
      </c>
    </row>
    <row r="119" spans="1:26" x14ac:dyDescent="0.25">
      <c r="A119" s="9" t="str">
        <f>'8'!A119</f>
        <v>Deer Lakes SD</v>
      </c>
      <c r="B119" s="160" t="str">
        <f>'8'!B119</f>
        <v>Allegheny</v>
      </c>
      <c r="C119" s="158">
        <f>'8'!C119</f>
        <v>452</v>
      </c>
      <c r="D119" s="158">
        <f>'8'!D119</f>
        <v>323</v>
      </c>
      <c r="E119" s="158">
        <f>'8'!E119</f>
        <v>775</v>
      </c>
      <c r="F119" s="140">
        <v>2</v>
      </c>
      <c r="G119" s="140">
        <v>1</v>
      </c>
      <c r="H119" s="140">
        <v>0</v>
      </c>
      <c r="I119" s="140">
        <v>0</v>
      </c>
      <c r="J119" s="140">
        <v>4</v>
      </c>
      <c r="K119" s="65">
        <f t="shared" si="9"/>
        <v>3</v>
      </c>
      <c r="L119" s="79">
        <f t="shared" si="16"/>
        <v>0</v>
      </c>
      <c r="M119" s="79">
        <f t="shared" si="14"/>
        <v>7</v>
      </c>
      <c r="N119" s="80">
        <f t="shared" si="15"/>
        <v>0.42857142857142855</v>
      </c>
      <c r="O119" s="141">
        <v>46</v>
      </c>
      <c r="P119" s="141">
        <v>55.5</v>
      </c>
      <c r="Q119" s="141">
        <v>57.4</v>
      </c>
      <c r="R119" s="133">
        <v>135.4</v>
      </c>
      <c r="S119" s="139">
        <v>53</v>
      </c>
      <c r="T119" s="170">
        <v>0</v>
      </c>
      <c r="U119" s="24">
        <f t="shared" si="10"/>
        <v>0.42845082313212324</v>
      </c>
      <c r="V119" s="24">
        <f t="shared" si="11"/>
        <v>0.13096774193548388</v>
      </c>
      <c r="W119" s="133">
        <v>33.9</v>
      </c>
      <c r="X119" s="24">
        <f t="shared" si="12"/>
        <v>4.3741935483870967E-2</v>
      </c>
      <c r="Y119" s="142">
        <v>0</v>
      </c>
      <c r="Z119" s="80">
        <f t="shared" si="13"/>
        <v>0</v>
      </c>
    </row>
    <row r="120" spans="1:26" x14ac:dyDescent="0.25">
      <c r="A120" s="9" t="str">
        <f>'8'!A120</f>
        <v>Delaware Valley SD</v>
      </c>
      <c r="B120" s="160" t="str">
        <f>'8'!B120</f>
        <v>Pike</v>
      </c>
      <c r="C120" s="158">
        <f>'8'!C120</f>
        <v>899</v>
      </c>
      <c r="D120" s="158">
        <f>'8'!D120</f>
        <v>658</v>
      </c>
      <c r="E120" s="158">
        <f>'8'!E120</f>
        <v>1557</v>
      </c>
      <c r="F120" s="140">
        <v>0</v>
      </c>
      <c r="G120" s="140">
        <v>2</v>
      </c>
      <c r="H120" s="140">
        <v>4</v>
      </c>
      <c r="I120" s="140">
        <v>2</v>
      </c>
      <c r="J120" s="140">
        <v>3</v>
      </c>
      <c r="K120" s="65">
        <f t="shared" si="9"/>
        <v>8</v>
      </c>
      <c r="L120" s="79">
        <f t="shared" si="16"/>
        <v>6</v>
      </c>
      <c r="M120" s="79">
        <f t="shared" si="14"/>
        <v>11</v>
      </c>
      <c r="N120" s="80">
        <f t="shared" si="15"/>
        <v>0.72727272727272729</v>
      </c>
      <c r="O120" s="141">
        <v>98.8</v>
      </c>
      <c r="P120" s="141">
        <v>175.3</v>
      </c>
      <c r="Q120" s="141">
        <v>149.80000000000001</v>
      </c>
      <c r="R120" s="133">
        <v>13.6</v>
      </c>
      <c r="S120" s="139">
        <v>424</v>
      </c>
      <c r="T120" s="170">
        <v>318</v>
      </c>
      <c r="U120" s="24">
        <f t="shared" si="10"/>
        <v>0.95272853667014246</v>
      </c>
      <c r="V120" s="24">
        <f t="shared" si="11"/>
        <v>0.17604367373153501</v>
      </c>
      <c r="W120" s="133">
        <v>274.2</v>
      </c>
      <c r="X120" s="24">
        <f t="shared" si="12"/>
        <v>0.17610789980732178</v>
      </c>
      <c r="Y120" s="142">
        <v>205.6</v>
      </c>
      <c r="Z120" s="80">
        <f t="shared" si="13"/>
        <v>0.13204881181759795</v>
      </c>
    </row>
    <row r="121" spans="1:26" x14ac:dyDescent="0.25">
      <c r="A121" s="9" t="str">
        <f>'8'!A121</f>
        <v>Derry Area SD</v>
      </c>
      <c r="B121" s="160" t="str">
        <f>'8'!B121</f>
        <v>Westmoreland</v>
      </c>
      <c r="C121" s="158">
        <f>'8'!C121</f>
        <v>503</v>
      </c>
      <c r="D121" s="158">
        <f>'8'!D121</f>
        <v>355</v>
      </c>
      <c r="E121" s="158">
        <f>'8'!E121</f>
        <v>858</v>
      </c>
      <c r="F121" s="140">
        <v>0</v>
      </c>
      <c r="G121" s="140">
        <v>0</v>
      </c>
      <c r="H121" s="140">
        <v>0</v>
      </c>
      <c r="I121" s="140">
        <v>1</v>
      </c>
      <c r="J121" s="140">
        <v>2</v>
      </c>
      <c r="K121" s="65">
        <f t="shared" si="9"/>
        <v>1</v>
      </c>
      <c r="L121" s="79">
        <f t="shared" si="16"/>
        <v>1</v>
      </c>
      <c r="M121" s="79">
        <f t="shared" si="14"/>
        <v>3</v>
      </c>
      <c r="N121" s="80">
        <f t="shared" si="15"/>
        <v>0.33333333333333331</v>
      </c>
      <c r="O121" s="141">
        <v>13.7</v>
      </c>
      <c r="P121" s="141">
        <v>18.3</v>
      </c>
      <c r="Q121" s="141">
        <v>21</v>
      </c>
      <c r="R121" s="133">
        <v>64</v>
      </c>
      <c r="S121" s="139">
        <v>53</v>
      </c>
      <c r="T121" s="170">
        <v>53</v>
      </c>
      <c r="U121" s="24">
        <f t="shared" si="10"/>
        <v>0.33333333333333331</v>
      </c>
      <c r="V121" s="24">
        <f t="shared" si="11"/>
        <v>3.7296037296037296E-2</v>
      </c>
      <c r="W121" s="133">
        <v>32</v>
      </c>
      <c r="X121" s="24">
        <f t="shared" si="12"/>
        <v>3.7296037296037296E-2</v>
      </c>
      <c r="Y121" s="142">
        <v>32</v>
      </c>
      <c r="Z121" s="80">
        <f t="shared" si="13"/>
        <v>3.7296037296037296E-2</v>
      </c>
    </row>
    <row r="122" spans="1:26" x14ac:dyDescent="0.25">
      <c r="A122" s="9" t="str">
        <f>'8'!A122</f>
        <v>Derry Township SD</v>
      </c>
      <c r="B122" s="160" t="str">
        <f>'8'!B122</f>
        <v>Dauphin</v>
      </c>
      <c r="C122" s="158">
        <f>'8'!C122</f>
        <v>677</v>
      </c>
      <c r="D122" s="158">
        <f>'8'!D122</f>
        <v>521</v>
      </c>
      <c r="E122" s="158">
        <f>'8'!E122</f>
        <v>1198</v>
      </c>
      <c r="F122" s="140">
        <v>2</v>
      </c>
      <c r="G122" s="140">
        <v>3</v>
      </c>
      <c r="H122" s="140">
        <v>1</v>
      </c>
      <c r="I122" s="140">
        <v>1</v>
      </c>
      <c r="J122" s="140">
        <v>3</v>
      </c>
      <c r="K122" s="65">
        <f t="shared" si="9"/>
        <v>7</v>
      </c>
      <c r="L122" s="79">
        <f t="shared" si="16"/>
        <v>2</v>
      </c>
      <c r="M122" s="79">
        <f t="shared" si="14"/>
        <v>10</v>
      </c>
      <c r="N122" s="80">
        <f t="shared" si="15"/>
        <v>0.7</v>
      </c>
      <c r="O122" s="141">
        <v>81.099999999999994</v>
      </c>
      <c r="P122" s="141">
        <v>108.5</v>
      </c>
      <c r="Q122" s="141">
        <v>133.4</v>
      </c>
      <c r="R122" s="133">
        <v>37</v>
      </c>
      <c r="S122" s="139">
        <v>217</v>
      </c>
      <c r="T122" s="170">
        <v>58</v>
      </c>
      <c r="U122" s="24">
        <f t="shared" si="10"/>
        <v>0.83671668137687549</v>
      </c>
      <c r="V122" s="24">
        <f t="shared" si="11"/>
        <v>0.15826377295492486</v>
      </c>
      <c r="W122" s="133">
        <v>127.4</v>
      </c>
      <c r="X122" s="24">
        <f t="shared" si="12"/>
        <v>0.10634390651085142</v>
      </c>
      <c r="Y122" s="142">
        <v>34</v>
      </c>
      <c r="Z122" s="80">
        <f t="shared" si="13"/>
        <v>2.8380634390651086E-2</v>
      </c>
    </row>
    <row r="123" spans="1:26" x14ac:dyDescent="0.25">
      <c r="A123" s="9" t="str">
        <f>'8'!A123</f>
        <v>Donegal SD</v>
      </c>
      <c r="B123" s="160" t="str">
        <f>'8'!B123</f>
        <v>Lancaster</v>
      </c>
      <c r="C123" s="158">
        <f>'8'!C123</f>
        <v>861</v>
      </c>
      <c r="D123" s="158">
        <f>'8'!D123</f>
        <v>545</v>
      </c>
      <c r="E123" s="158">
        <f>'8'!E123</f>
        <v>1406</v>
      </c>
      <c r="F123" s="140">
        <v>2</v>
      </c>
      <c r="G123" s="140">
        <v>0</v>
      </c>
      <c r="H123" s="140">
        <v>3</v>
      </c>
      <c r="I123" s="140">
        <v>1</v>
      </c>
      <c r="J123" s="140">
        <v>3</v>
      </c>
      <c r="K123" s="65">
        <f t="shared" si="9"/>
        <v>6</v>
      </c>
      <c r="L123" s="79">
        <f t="shared" si="16"/>
        <v>4</v>
      </c>
      <c r="M123" s="79">
        <f t="shared" si="14"/>
        <v>9</v>
      </c>
      <c r="N123" s="80">
        <f t="shared" si="15"/>
        <v>0.66666666666666663</v>
      </c>
      <c r="O123" s="141">
        <v>69.400000000000006</v>
      </c>
      <c r="P123" s="141">
        <v>90.9</v>
      </c>
      <c r="Q123" s="141">
        <v>109.7</v>
      </c>
      <c r="R123" s="133">
        <v>65.900000000000006</v>
      </c>
      <c r="S123" s="139">
        <v>212</v>
      </c>
      <c r="T123" s="170">
        <v>212</v>
      </c>
      <c r="U123" s="24">
        <f t="shared" si="10"/>
        <v>0.70866489832007074</v>
      </c>
      <c r="V123" s="24">
        <f t="shared" si="11"/>
        <v>0.11401137980085349</v>
      </c>
      <c r="W123" s="133">
        <v>125.9</v>
      </c>
      <c r="X123" s="24">
        <f t="shared" si="12"/>
        <v>8.9544807965860604E-2</v>
      </c>
      <c r="Y123" s="142">
        <v>125.9</v>
      </c>
      <c r="Z123" s="80">
        <f t="shared" si="13"/>
        <v>8.9544807965860604E-2</v>
      </c>
    </row>
    <row r="124" spans="1:26" x14ac:dyDescent="0.25">
      <c r="A124" s="9" t="str">
        <f>'8'!A124</f>
        <v>Dover Area SD</v>
      </c>
      <c r="B124" s="160" t="str">
        <f>'8'!B124</f>
        <v>York</v>
      </c>
      <c r="C124" s="158">
        <f>'8'!C124</f>
        <v>946</v>
      </c>
      <c r="D124" s="158">
        <f>'8'!D124</f>
        <v>639</v>
      </c>
      <c r="E124" s="158">
        <f>'8'!E124</f>
        <v>1585</v>
      </c>
      <c r="F124" s="140">
        <v>2</v>
      </c>
      <c r="G124" s="140">
        <v>8</v>
      </c>
      <c r="H124" s="140">
        <v>3</v>
      </c>
      <c r="I124" s="140">
        <v>0</v>
      </c>
      <c r="J124" s="140">
        <v>9</v>
      </c>
      <c r="K124" s="65">
        <f t="shared" si="9"/>
        <v>13</v>
      </c>
      <c r="L124" s="79">
        <f t="shared" si="16"/>
        <v>3</v>
      </c>
      <c r="M124" s="79">
        <f t="shared" si="14"/>
        <v>22</v>
      </c>
      <c r="N124" s="80">
        <f t="shared" si="15"/>
        <v>0.59090909090909094</v>
      </c>
      <c r="O124" s="141">
        <v>136.80000000000001</v>
      </c>
      <c r="P124" s="141">
        <v>211.8</v>
      </c>
      <c r="Q124" s="141">
        <v>250.5</v>
      </c>
      <c r="R124" s="133">
        <v>26.2</v>
      </c>
      <c r="S124" s="139">
        <v>493</v>
      </c>
      <c r="T124" s="170">
        <v>159</v>
      </c>
      <c r="U124" s="24">
        <f t="shared" si="10"/>
        <v>0.93009605122732131</v>
      </c>
      <c r="V124" s="24">
        <f t="shared" si="11"/>
        <v>0.21993690851735018</v>
      </c>
      <c r="W124" s="133">
        <v>286.89999999999998</v>
      </c>
      <c r="X124" s="24">
        <f t="shared" si="12"/>
        <v>0.18100946372239746</v>
      </c>
      <c r="Y124" s="142">
        <v>92.5</v>
      </c>
      <c r="Z124" s="80">
        <f t="shared" si="13"/>
        <v>5.8359621451104099E-2</v>
      </c>
    </row>
    <row r="125" spans="1:26" x14ac:dyDescent="0.25">
      <c r="A125" s="9" t="str">
        <f>'8'!A125</f>
        <v>Downingtown Area SD</v>
      </c>
      <c r="B125" s="160" t="str">
        <f>'8'!B125</f>
        <v>Chester</v>
      </c>
      <c r="C125" s="158">
        <f>'8'!C125</f>
        <v>2656</v>
      </c>
      <c r="D125" s="158">
        <f>'8'!D125</f>
        <v>2056</v>
      </c>
      <c r="E125" s="158">
        <f>'8'!E125</f>
        <v>4712</v>
      </c>
      <c r="F125" s="140">
        <v>4</v>
      </c>
      <c r="G125" s="140">
        <v>2</v>
      </c>
      <c r="H125" s="140">
        <v>1</v>
      </c>
      <c r="I125" s="140">
        <v>3</v>
      </c>
      <c r="J125" s="140">
        <v>9</v>
      </c>
      <c r="K125" s="65">
        <f t="shared" si="9"/>
        <v>10</v>
      </c>
      <c r="L125" s="79">
        <f t="shared" si="16"/>
        <v>4</v>
      </c>
      <c r="M125" s="79">
        <f t="shared" si="14"/>
        <v>19</v>
      </c>
      <c r="N125" s="80">
        <f t="shared" si="15"/>
        <v>0.52631578947368418</v>
      </c>
      <c r="O125" s="141">
        <v>134.19999999999999</v>
      </c>
      <c r="P125" s="141">
        <v>192.4</v>
      </c>
      <c r="Q125" s="141">
        <v>203.4</v>
      </c>
      <c r="R125" s="133">
        <v>238.4</v>
      </c>
      <c r="S125" s="139">
        <v>318</v>
      </c>
      <c r="T125" s="170">
        <v>212</v>
      </c>
      <c r="U125" s="24">
        <f t="shared" si="10"/>
        <v>0.57805309734513277</v>
      </c>
      <c r="V125" s="24">
        <f t="shared" si="11"/>
        <v>6.9312393887945675E-2</v>
      </c>
      <c r="W125" s="133">
        <v>195.9</v>
      </c>
      <c r="X125" s="24">
        <f t="shared" si="12"/>
        <v>4.1574702886247879E-2</v>
      </c>
      <c r="Y125" s="142">
        <v>130.6</v>
      </c>
      <c r="Z125" s="80">
        <f t="shared" si="13"/>
        <v>2.7716468590831916E-2</v>
      </c>
    </row>
    <row r="126" spans="1:26" x14ac:dyDescent="0.25">
      <c r="A126" s="9" t="str">
        <f>'8'!A126</f>
        <v>DuBois Area SD</v>
      </c>
      <c r="B126" s="160" t="str">
        <f>'8'!B126</f>
        <v>Clearfield</v>
      </c>
      <c r="C126" s="158">
        <f>'8'!C126</f>
        <v>975</v>
      </c>
      <c r="D126" s="158">
        <f>'8'!D126</f>
        <v>681</v>
      </c>
      <c r="E126" s="158">
        <f>'8'!E126</f>
        <v>1656</v>
      </c>
      <c r="F126" s="140">
        <v>5</v>
      </c>
      <c r="G126" s="140">
        <v>2</v>
      </c>
      <c r="H126" s="140">
        <v>0</v>
      </c>
      <c r="I126" s="140">
        <v>1</v>
      </c>
      <c r="J126" s="140">
        <v>7</v>
      </c>
      <c r="K126" s="65">
        <f t="shared" si="9"/>
        <v>8</v>
      </c>
      <c r="L126" s="79">
        <f t="shared" si="16"/>
        <v>1</v>
      </c>
      <c r="M126" s="79">
        <f t="shared" si="14"/>
        <v>15</v>
      </c>
      <c r="N126" s="80">
        <f t="shared" si="15"/>
        <v>0.53333333333333333</v>
      </c>
      <c r="O126" s="141">
        <v>79.599999999999994</v>
      </c>
      <c r="P126" s="141">
        <v>114.6</v>
      </c>
      <c r="Q126" s="141">
        <v>133.69999999999999</v>
      </c>
      <c r="R126" s="133">
        <v>20.7</v>
      </c>
      <c r="S126" s="139">
        <v>111</v>
      </c>
      <c r="T126" s="170">
        <v>53</v>
      </c>
      <c r="U126" s="24">
        <f t="shared" si="10"/>
        <v>0.90367612843182876</v>
      </c>
      <c r="V126" s="24">
        <f t="shared" si="11"/>
        <v>0.11727053140096617</v>
      </c>
      <c r="W126" s="133">
        <v>65.7</v>
      </c>
      <c r="X126" s="24">
        <f t="shared" si="12"/>
        <v>3.9673913043478261E-2</v>
      </c>
      <c r="Y126" s="142">
        <v>31.4</v>
      </c>
      <c r="Z126" s="80">
        <f t="shared" si="13"/>
        <v>1.896135265700483E-2</v>
      </c>
    </row>
    <row r="127" spans="1:26" x14ac:dyDescent="0.25">
      <c r="A127" s="9" t="str">
        <f>'8'!A127</f>
        <v>Dunmore SD</v>
      </c>
      <c r="B127" s="160" t="str">
        <f>'8'!B127</f>
        <v>Lackawanna</v>
      </c>
      <c r="C127" s="158">
        <f>'8'!C127</f>
        <v>371</v>
      </c>
      <c r="D127" s="158">
        <f>'8'!D127</f>
        <v>238</v>
      </c>
      <c r="E127" s="158">
        <f>'8'!E127</f>
        <v>609</v>
      </c>
      <c r="F127" s="140">
        <v>1</v>
      </c>
      <c r="G127" s="140">
        <v>0</v>
      </c>
      <c r="H127" s="140">
        <v>0</v>
      </c>
      <c r="I127" s="140">
        <v>0</v>
      </c>
      <c r="J127" s="140">
        <v>5</v>
      </c>
      <c r="K127" s="65">
        <f t="shared" si="9"/>
        <v>1</v>
      </c>
      <c r="L127" s="79">
        <f t="shared" si="16"/>
        <v>0</v>
      </c>
      <c r="M127" s="79">
        <f t="shared" si="14"/>
        <v>6</v>
      </c>
      <c r="N127" s="80">
        <f t="shared" si="15"/>
        <v>0.16666666666666666</v>
      </c>
      <c r="O127" s="141">
        <v>10.7</v>
      </c>
      <c r="P127" s="141">
        <v>17.899999999999999</v>
      </c>
      <c r="Q127" s="141">
        <v>24.5</v>
      </c>
      <c r="R127" s="133">
        <v>116.8</v>
      </c>
      <c r="S127" s="139">
        <v>0</v>
      </c>
      <c r="T127" s="170">
        <v>0</v>
      </c>
      <c r="U127" s="24">
        <f t="shared" si="10"/>
        <v>0.19669876203576339</v>
      </c>
      <c r="V127" s="24">
        <f t="shared" si="11"/>
        <v>4.6962233169129716E-2</v>
      </c>
      <c r="W127" s="133">
        <v>0</v>
      </c>
      <c r="X127" s="24">
        <f t="shared" si="12"/>
        <v>0</v>
      </c>
      <c r="Y127" s="142">
        <v>0</v>
      </c>
      <c r="Z127" s="80">
        <f t="shared" si="13"/>
        <v>0</v>
      </c>
    </row>
    <row r="128" spans="1:26" x14ac:dyDescent="0.25">
      <c r="A128" s="9" t="str">
        <f>'8'!A128</f>
        <v>Duquesne City SD</v>
      </c>
      <c r="B128" s="160" t="str">
        <f>'8'!B128</f>
        <v>Allegheny</v>
      </c>
      <c r="C128" s="158">
        <f>'8'!C128</f>
        <v>310</v>
      </c>
      <c r="D128" s="158">
        <f>'8'!D128</f>
        <v>182</v>
      </c>
      <c r="E128" s="158">
        <f>'8'!E128</f>
        <v>492</v>
      </c>
      <c r="F128" s="140">
        <v>2</v>
      </c>
      <c r="G128" s="140">
        <v>2</v>
      </c>
      <c r="H128" s="140">
        <v>0</v>
      </c>
      <c r="I128" s="140">
        <v>0</v>
      </c>
      <c r="J128" s="140">
        <v>3</v>
      </c>
      <c r="K128" s="65">
        <f t="shared" si="9"/>
        <v>4</v>
      </c>
      <c r="L128" s="79">
        <f t="shared" si="16"/>
        <v>0</v>
      </c>
      <c r="M128" s="79">
        <f t="shared" si="14"/>
        <v>7</v>
      </c>
      <c r="N128" s="80">
        <f t="shared" si="15"/>
        <v>0.5714285714285714</v>
      </c>
      <c r="O128" s="141">
        <v>61.3</v>
      </c>
      <c r="P128" s="141">
        <v>74.099999999999994</v>
      </c>
      <c r="Q128" s="141">
        <v>76.599999999999994</v>
      </c>
      <c r="R128" s="133">
        <v>13.4</v>
      </c>
      <c r="S128" s="139">
        <v>106</v>
      </c>
      <c r="T128" s="170">
        <v>0</v>
      </c>
      <c r="U128" s="24">
        <f t="shared" si="10"/>
        <v>0.90994623655913975</v>
      </c>
      <c r="V128" s="24">
        <f t="shared" si="11"/>
        <v>0.27520325203252027</v>
      </c>
      <c r="W128" s="133">
        <v>67.7</v>
      </c>
      <c r="X128" s="24">
        <f t="shared" si="12"/>
        <v>0.13760162601626016</v>
      </c>
      <c r="Y128" s="142">
        <v>0</v>
      </c>
      <c r="Z128" s="80">
        <f t="shared" si="13"/>
        <v>0</v>
      </c>
    </row>
    <row r="129" spans="1:26" x14ac:dyDescent="0.25">
      <c r="A129" s="9" t="str">
        <f>'8'!A129</f>
        <v>East Allegheny SD</v>
      </c>
      <c r="B129" s="160" t="str">
        <f>'8'!B129</f>
        <v>Allegheny</v>
      </c>
      <c r="C129" s="158">
        <f>'8'!C129</f>
        <v>550</v>
      </c>
      <c r="D129" s="158">
        <f>'8'!D129</f>
        <v>354</v>
      </c>
      <c r="E129" s="158">
        <f>'8'!E129</f>
        <v>904</v>
      </c>
      <c r="F129" s="140">
        <v>3</v>
      </c>
      <c r="G129" s="140">
        <v>1</v>
      </c>
      <c r="H129" s="140">
        <v>0</v>
      </c>
      <c r="I129" s="140">
        <v>1</v>
      </c>
      <c r="J129" s="140">
        <v>5</v>
      </c>
      <c r="K129" s="65">
        <f t="shared" si="9"/>
        <v>5</v>
      </c>
      <c r="L129" s="79">
        <f t="shared" si="16"/>
        <v>1</v>
      </c>
      <c r="M129" s="79">
        <f t="shared" si="14"/>
        <v>10</v>
      </c>
      <c r="N129" s="80">
        <f t="shared" si="15"/>
        <v>0.5</v>
      </c>
      <c r="O129" s="141">
        <v>50.6</v>
      </c>
      <c r="P129" s="141">
        <v>61.1</v>
      </c>
      <c r="Q129" s="141">
        <v>63.2</v>
      </c>
      <c r="R129" s="133">
        <v>81.099999999999994</v>
      </c>
      <c r="S129" s="139">
        <v>58</v>
      </c>
      <c r="T129" s="170">
        <v>53</v>
      </c>
      <c r="U129" s="24">
        <f t="shared" si="10"/>
        <v>0.57935684647302899</v>
      </c>
      <c r="V129" s="24">
        <f t="shared" si="11"/>
        <v>0.12356194690265487</v>
      </c>
      <c r="W129" s="133">
        <v>37</v>
      </c>
      <c r="X129" s="24">
        <f t="shared" si="12"/>
        <v>4.092920353982301E-2</v>
      </c>
      <c r="Y129" s="142">
        <v>33.9</v>
      </c>
      <c r="Z129" s="80">
        <f t="shared" si="13"/>
        <v>3.7499999999999999E-2</v>
      </c>
    </row>
    <row r="130" spans="1:26" x14ac:dyDescent="0.25">
      <c r="A130" s="9" t="str">
        <f>'8'!A130</f>
        <v>East Lycoming SD</v>
      </c>
      <c r="B130" s="160" t="str">
        <f>'8'!B130</f>
        <v>Lycoming</v>
      </c>
      <c r="C130" s="158">
        <f>'8'!C130</f>
        <v>340</v>
      </c>
      <c r="D130" s="158">
        <f>'8'!D130</f>
        <v>239</v>
      </c>
      <c r="E130" s="158">
        <f>'8'!E130</f>
        <v>579</v>
      </c>
      <c r="F130" s="140">
        <v>1</v>
      </c>
      <c r="G130" s="140">
        <v>2</v>
      </c>
      <c r="H130" s="140">
        <v>0</v>
      </c>
      <c r="I130" s="140">
        <v>0</v>
      </c>
      <c r="J130" s="140">
        <v>1</v>
      </c>
      <c r="K130" s="65">
        <f t="shared" si="9"/>
        <v>3</v>
      </c>
      <c r="L130" s="79">
        <f t="shared" si="16"/>
        <v>0</v>
      </c>
      <c r="M130" s="79">
        <f t="shared" si="14"/>
        <v>4</v>
      </c>
      <c r="N130" s="80">
        <f t="shared" si="15"/>
        <v>0.75</v>
      </c>
      <c r="O130" s="141">
        <v>28.3</v>
      </c>
      <c r="P130" s="141">
        <v>38</v>
      </c>
      <c r="Q130" s="141">
        <v>44.7</v>
      </c>
      <c r="R130" s="133">
        <v>3</v>
      </c>
      <c r="S130" s="139">
        <v>106</v>
      </c>
      <c r="T130" s="170">
        <v>0</v>
      </c>
      <c r="U130" s="24">
        <f t="shared" si="10"/>
        <v>0.95670995670995673</v>
      </c>
      <c r="V130" s="24">
        <f t="shared" si="11"/>
        <v>0.11450777202072539</v>
      </c>
      <c r="W130" s="133">
        <v>63.3</v>
      </c>
      <c r="X130" s="24">
        <f t="shared" si="12"/>
        <v>0.10932642487046632</v>
      </c>
      <c r="Y130" s="142">
        <v>0</v>
      </c>
      <c r="Z130" s="80">
        <f t="shared" si="13"/>
        <v>0</v>
      </c>
    </row>
    <row r="131" spans="1:26" x14ac:dyDescent="0.25">
      <c r="A131" s="9" t="str">
        <f>'8'!A131</f>
        <v>East Penn SD</v>
      </c>
      <c r="B131" s="160" t="str">
        <f>'8'!B131</f>
        <v>Lehigh</v>
      </c>
      <c r="C131" s="158">
        <f>'8'!C131</f>
        <v>1825</v>
      </c>
      <c r="D131" s="158">
        <f>'8'!D131</f>
        <v>1366</v>
      </c>
      <c r="E131" s="158">
        <f>'8'!E131</f>
        <v>3191</v>
      </c>
      <c r="F131" s="140">
        <v>7</v>
      </c>
      <c r="G131" s="140">
        <v>3</v>
      </c>
      <c r="H131" s="140">
        <v>3</v>
      </c>
      <c r="I131" s="140">
        <v>1</v>
      </c>
      <c r="J131" s="140">
        <v>5</v>
      </c>
      <c r="K131" s="65">
        <f t="shared" si="9"/>
        <v>14</v>
      </c>
      <c r="L131" s="79">
        <f t="shared" si="16"/>
        <v>4</v>
      </c>
      <c r="M131" s="79">
        <f t="shared" si="14"/>
        <v>19</v>
      </c>
      <c r="N131" s="80">
        <f t="shared" si="15"/>
        <v>0.73684210526315785</v>
      </c>
      <c r="O131" s="141">
        <v>182</v>
      </c>
      <c r="P131" s="141">
        <v>233.6</v>
      </c>
      <c r="Q131" s="141">
        <v>326.39999999999998</v>
      </c>
      <c r="R131" s="133">
        <v>98</v>
      </c>
      <c r="S131" s="139">
        <v>371</v>
      </c>
      <c r="T131" s="170">
        <v>212</v>
      </c>
      <c r="U131" s="24">
        <f t="shared" si="10"/>
        <v>0.80919003115264798</v>
      </c>
      <c r="V131" s="24">
        <f t="shared" si="11"/>
        <v>0.13024130366656222</v>
      </c>
      <c r="W131" s="133">
        <v>207.8</v>
      </c>
      <c r="X131" s="24">
        <f t="shared" si="12"/>
        <v>6.5120651833281112E-2</v>
      </c>
      <c r="Y131" s="142">
        <v>118.8</v>
      </c>
      <c r="Z131" s="80">
        <f t="shared" si="13"/>
        <v>3.7229708555311811E-2</v>
      </c>
    </row>
    <row r="132" spans="1:26" x14ac:dyDescent="0.25">
      <c r="A132" s="9" t="str">
        <f>'8'!A132</f>
        <v>East Pennsboro Area SD</v>
      </c>
      <c r="B132" s="160" t="str">
        <f>'8'!B132</f>
        <v>Cumberland</v>
      </c>
      <c r="C132" s="158">
        <f>'8'!C132</f>
        <v>685</v>
      </c>
      <c r="D132" s="158">
        <f>'8'!D132</f>
        <v>464</v>
      </c>
      <c r="E132" s="158">
        <f>'8'!E132</f>
        <v>1149</v>
      </c>
      <c r="F132" s="140">
        <v>0</v>
      </c>
      <c r="G132" s="140">
        <v>4</v>
      </c>
      <c r="H132" s="140">
        <v>0</v>
      </c>
      <c r="I132" s="140">
        <v>3</v>
      </c>
      <c r="J132" s="140">
        <v>8</v>
      </c>
      <c r="K132" s="65">
        <f t="shared" ref="K132:K195" si="17">SUM(F132:I132)</f>
        <v>7</v>
      </c>
      <c r="L132" s="79">
        <f t="shared" si="16"/>
        <v>3</v>
      </c>
      <c r="M132" s="79">
        <f t="shared" si="14"/>
        <v>15</v>
      </c>
      <c r="N132" s="80">
        <f t="shared" si="15"/>
        <v>0.46666666666666667</v>
      </c>
      <c r="O132" s="141">
        <v>70.400000000000006</v>
      </c>
      <c r="P132" s="141">
        <v>105.5</v>
      </c>
      <c r="Q132" s="141">
        <v>99.1</v>
      </c>
      <c r="R132" s="133">
        <v>87</v>
      </c>
      <c r="S132" s="139">
        <v>275</v>
      </c>
      <c r="T132" s="170">
        <v>159</v>
      </c>
      <c r="U132" s="24">
        <f t="shared" ref="U132:U195" si="18">(O132+P132)/(O132+P132+R132)</f>
        <v>0.66907569418029678</v>
      </c>
      <c r="V132" s="24">
        <f t="shared" ref="V132:V195" si="19">(O132+P132)/E132</f>
        <v>0.15308964316797216</v>
      </c>
      <c r="W132" s="133">
        <v>175.9</v>
      </c>
      <c r="X132" s="24">
        <f t="shared" ref="X132:X195" si="20">W132/E132</f>
        <v>0.15308964316797216</v>
      </c>
      <c r="Y132" s="142">
        <v>101.7</v>
      </c>
      <c r="Z132" s="80">
        <f t="shared" ref="Z132:Z195" si="21">Y132/E132</f>
        <v>8.8511749347258487E-2</v>
      </c>
    </row>
    <row r="133" spans="1:26" x14ac:dyDescent="0.25">
      <c r="A133" s="9" t="str">
        <f>'8'!A133</f>
        <v>East Stroudsburg Area SD</v>
      </c>
      <c r="B133" s="160" t="str">
        <f>'8'!B133</f>
        <v>Monroe</v>
      </c>
      <c r="C133" s="158">
        <f>'8'!C133</f>
        <v>1500</v>
      </c>
      <c r="D133" s="158">
        <f>'8'!D133</f>
        <v>1002</v>
      </c>
      <c r="E133" s="158">
        <f>'8'!E133</f>
        <v>2502</v>
      </c>
      <c r="F133" s="140">
        <v>6</v>
      </c>
      <c r="G133" s="140">
        <v>2</v>
      </c>
      <c r="H133" s="140">
        <v>1</v>
      </c>
      <c r="I133" s="140">
        <v>3</v>
      </c>
      <c r="J133" s="140">
        <v>18</v>
      </c>
      <c r="K133" s="65">
        <f t="shared" si="17"/>
        <v>12</v>
      </c>
      <c r="L133" s="79">
        <f t="shared" si="16"/>
        <v>4</v>
      </c>
      <c r="M133" s="79">
        <f t="shared" ref="M133:M196" si="22">J133+K133</f>
        <v>30</v>
      </c>
      <c r="N133" s="80">
        <f t="shared" ref="N133:N196" si="23">K133/M133</f>
        <v>0.4</v>
      </c>
      <c r="O133" s="141">
        <v>131.30000000000001</v>
      </c>
      <c r="P133" s="141">
        <v>208.8</v>
      </c>
      <c r="Q133" s="141">
        <v>248</v>
      </c>
      <c r="R133" s="133">
        <v>357.4</v>
      </c>
      <c r="S133" s="139">
        <v>270</v>
      </c>
      <c r="T133" s="170">
        <v>212</v>
      </c>
      <c r="U133" s="24">
        <f t="shared" si="18"/>
        <v>0.48759856630824377</v>
      </c>
      <c r="V133" s="24">
        <f t="shared" si="19"/>
        <v>0.1359312549960032</v>
      </c>
      <c r="W133" s="133">
        <v>156.1</v>
      </c>
      <c r="X133" s="24">
        <f t="shared" si="20"/>
        <v>6.2390087929656272E-2</v>
      </c>
      <c r="Y133" s="142">
        <v>122.6</v>
      </c>
      <c r="Z133" s="80">
        <f t="shared" si="21"/>
        <v>4.900079936051159E-2</v>
      </c>
    </row>
    <row r="134" spans="1:26" x14ac:dyDescent="0.25">
      <c r="A134" s="9" t="str">
        <f>'8'!A134</f>
        <v>Eastern Lancaster County SD</v>
      </c>
      <c r="B134" s="160" t="str">
        <f>'8'!B134</f>
        <v>Lancaster</v>
      </c>
      <c r="C134" s="158">
        <f>'8'!C134</f>
        <v>1498</v>
      </c>
      <c r="D134" s="158">
        <f>'8'!D134</f>
        <v>979</v>
      </c>
      <c r="E134" s="158">
        <f>'8'!E134</f>
        <v>2477</v>
      </c>
      <c r="F134" s="140">
        <v>0</v>
      </c>
      <c r="G134" s="140">
        <v>2</v>
      </c>
      <c r="H134" s="140">
        <v>0</v>
      </c>
      <c r="I134" s="140">
        <v>0</v>
      </c>
      <c r="J134" s="140">
        <v>7</v>
      </c>
      <c r="K134" s="65">
        <f t="shared" si="17"/>
        <v>2</v>
      </c>
      <c r="L134" s="79">
        <f t="shared" si="16"/>
        <v>0</v>
      </c>
      <c r="M134" s="79">
        <f t="shared" si="22"/>
        <v>9</v>
      </c>
      <c r="N134" s="80">
        <f t="shared" si="23"/>
        <v>0.22222222222222221</v>
      </c>
      <c r="O134" s="141">
        <v>27.3</v>
      </c>
      <c r="P134" s="141">
        <v>35.700000000000003</v>
      </c>
      <c r="Q134" s="141">
        <v>43.1</v>
      </c>
      <c r="R134" s="133">
        <v>77.8</v>
      </c>
      <c r="S134" s="139">
        <v>106</v>
      </c>
      <c r="T134" s="170">
        <v>0</v>
      </c>
      <c r="U134" s="24">
        <f t="shared" si="18"/>
        <v>0.44744318181818177</v>
      </c>
      <c r="V134" s="24">
        <f t="shared" si="19"/>
        <v>2.5433992733144933E-2</v>
      </c>
      <c r="W134" s="133">
        <v>62.9</v>
      </c>
      <c r="X134" s="24">
        <f t="shared" si="20"/>
        <v>2.5393621316108193E-2</v>
      </c>
      <c r="Y134" s="142">
        <v>0</v>
      </c>
      <c r="Z134" s="80">
        <f t="shared" si="21"/>
        <v>0</v>
      </c>
    </row>
    <row r="135" spans="1:26" x14ac:dyDescent="0.25">
      <c r="A135" s="9" t="str">
        <f>'8'!A135</f>
        <v>Eastern Lebanon County SD</v>
      </c>
      <c r="B135" s="160" t="str">
        <f>'8'!B135</f>
        <v>Lebanon</v>
      </c>
      <c r="C135" s="158">
        <f>'8'!C135</f>
        <v>907</v>
      </c>
      <c r="D135" s="158">
        <f>'8'!D135</f>
        <v>652</v>
      </c>
      <c r="E135" s="158">
        <f>'8'!E135</f>
        <v>1559</v>
      </c>
      <c r="F135" s="140">
        <v>3</v>
      </c>
      <c r="G135" s="140">
        <v>0</v>
      </c>
      <c r="H135" s="140">
        <v>0</v>
      </c>
      <c r="I135" s="140">
        <v>0</v>
      </c>
      <c r="J135" s="140">
        <v>4</v>
      </c>
      <c r="K135" s="65">
        <f t="shared" si="17"/>
        <v>3</v>
      </c>
      <c r="L135" s="79">
        <f t="shared" si="16"/>
        <v>0</v>
      </c>
      <c r="M135" s="79">
        <f t="shared" si="22"/>
        <v>7</v>
      </c>
      <c r="N135" s="80">
        <f t="shared" si="23"/>
        <v>0.42857142857142855</v>
      </c>
      <c r="O135" s="141">
        <v>15.2</v>
      </c>
      <c r="P135" s="141">
        <v>24.2</v>
      </c>
      <c r="Q135" s="141">
        <v>29.6</v>
      </c>
      <c r="R135" s="133">
        <v>14.8</v>
      </c>
      <c r="S135" s="139">
        <v>0</v>
      </c>
      <c r="T135" s="170">
        <v>0</v>
      </c>
      <c r="U135" s="24">
        <f t="shared" si="18"/>
        <v>0.72693726937269365</v>
      </c>
      <c r="V135" s="24">
        <f t="shared" si="19"/>
        <v>2.5272610647851187E-2</v>
      </c>
      <c r="W135" s="133">
        <v>0</v>
      </c>
      <c r="X135" s="24">
        <f t="shared" si="20"/>
        <v>0</v>
      </c>
      <c r="Y135" s="142">
        <v>0</v>
      </c>
      <c r="Z135" s="80">
        <f t="shared" si="21"/>
        <v>0</v>
      </c>
    </row>
    <row r="136" spans="1:26" x14ac:dyDescent="0.25">
      <c r="A136" s="9" t="str">
        <f>'8'!A136</f>
        <v>Eastern York SD</v>
      </c>
      <c r="B136" s="160" t="str">
        <f>'8'!B136</f>
        <v>York</v>
      </c>
      <c r="C136" s="158">
        <f>'8'!C136</f>
        <v>683</v>
      </c>
      <c r="D136" s="158">
        <f>'8'!D136</f>
        <v>422</v>
      </c>
      <c r="E136" s="158">
        <f>'8'!E136</f>
        <v>1105</v>
      </c>
      <c r="F136" s="140">
        <v>1</v>
      </c>
      <c r="G136" s="140">
        <v>2</v>
      </c>
      <c r="H136" s="140">
        <v>0</v>
      </c>
      <c r="I136" s="140">
        <v>0</v>
      </c>
      <c r="J136" s="140">
        <v>2</v>
      </c>
      <c r="K136" s="65">
        <f t="shared" si="17"/>
        <v>3</v>
      </c>
      <c r="L136" s="79">
        <f t="shared" si="16"/>
        <v>0</v>
      </c>
      <c r="M136" s="79">
        <f t="shared" si="22"/>
        <v>5</v>
      </c>
      <c r="N136" s="80">
        <f t="shared" si="23"/>
        <v>0.6</v>
      </c>
      <c r="O136" s="141">
        <v>26.7</v>
      </c>
      <c r="P136" s="141">
        <v>41.4</v>
      </c>
      <c r="Q136" s="141">
        <v>48.9</v>
      </c>
      <c r="R136" s="133">
        <v>33.700000000000003</v>
      </c>
      <c r="S136" s="139">
        <v>106</v>
      </c>
      <c r="T136" s="170">
        <v>0</v>
      </c>
      <c r="U136" s="24">
        <f t="shared" si="18"/>
        <v>0.6689587426326129</v>
      </c>
      <c r="V136" s="24">
        <f t="shared" si="19"/>
        <v>6.1628959276018094E-2</v>
      </c>
      <c r="W136" s="133">
        <v>61.7</v>
      </c>
      <c r="X136" s="24">
        <f t="shared" si="20"/>
        <v>5.583710407239819E-2</v>
      </c>
      <c r="Y136" s="142">
        <v>0</v>
      </c>
      <c r="Z136" s="80">
        <f t="shared" si="21"/>
        <v>0</v>
      </c>
    </row>
    <row r="137" spans="1:26" x14ac:dyDescent="0.25">
      <c r="A137" s="9" t="str">
        <f>'8'!A137</f>
        <v>Easton Area SD</v>
      </c>
      <c r="B137" s="160" t="str">
        <f>'8'!B137</f>
        <v>Northampton</v>
      </c>
      <c r="C137" s="158">
        <f>'8'!C137</f>
        <v>2312</v>
      </c>
      <c r="D137" s="158">
        <f>'8'!D137</f>
        <v>1693</v>
      </c>
      <c r="E137" s="158">
        <f>'8'!E137</f>
        <v>4005</v>
      </c>
      <c r="F137" s="140">
        <v>2</v>
      </c>
      <c r="G137" s="140">
        <v>9</v>
      </c>
      <c r="H137" s="140">
        <v>6</v>
      </c>
      <c r="I137" s="140">
        <v>5</v>
      </c>
      <c r="J137" s="140">
        <v>17</v>
      </c>
      <c r="K137" s="65">
        <f t="shared" si="17"/>
        <v>22</v>
      </c>
      <c r="L137" s="79">
        <f t="shared" si="16"/>
        <v>11</v>
      </c>
      <c r="M137" s="79">
        <f t="shared" si="22"/>
        <v>39</v>
      </c>
      <c r="N137" s="80">
        <f t="shared" si="23"/>
        <v>0.5641025641025641</v>
      </c>
      <c r="O137" s="141">
        <v>254.4</v>
      </c>
      <c r="P137" s="141">
        <v>391.4</v>
      </c>
      <c r="Q137" s="141">
        <v>520.20000000000005</v>
      </c>
      <c r="R137" s="133">
        <v>246.5</v>
      </c>
      <c r="S137" s="139">
        <v>1060</v>
      </c>
      <c r="T137" s="170">
        <v>583</v>
      </c>
      <c r="U137" s="24">
        <f t="shared" si="18"/>
        <v>0.72374761851395264</v>
      </c>
      <c r="V137" s="24">
        <f t="shared" si="19"/>
        <v>0.16124843945068662</v>
      </c>
      <c r="W137" s="133">
        <v>587.1</v>
      </c>
      <c r="X137" s="24">
        <f t="shared" si="20"/>
        <v>0.14659176029962548</v>
      </c>
      <c r="Y137" s="142">
        <v>322.89999999999998</v>
      </c>
      <c r="Z137" s="80">
        <f t="shared" si="21"/>
        <v>8.062421972534331E-2</v>
      </c>
    </row>
    <row r="138" spans="1:26" x14ac:dyDescent="0.25">
      <c r="A138" s="9" t="str">
        <f>'8'!A138</f>
        <v>Elizabeth Forward SD</v>
      </c>
      <c r="B138" s="160" t="str">
        <f>'8'!B138</f>
        <v>Allegheny</v>
      </c>
      <c r="C138" s="158">
        <f>'8'!C138</f>
        <v>475</v>
      </c>
      <c r="D138" s="158">
        <f>'8'!D138</f>
        <v>313</v>
      </c>
      <c r="E138" s="158">
        <f>'8'!E138</f>
        <v>788</v>
      </c>
      <c r="F138" s="140">
        <v>0</v>
      </c>
      <c r="G138" s="140">
        <v>1</v>
      </c>
      <c r="H138" s="140">
        <v>0</v>
      </c>
      <c r="I138" s="140">
        <v>0</v>
      </c>
      <c r="J138" s="140">
        <v>6</v>
      </c>
      <c r="K138" s="65">
        <f t="shared" si="17"/>
        <v>1</v>
      </c>
      <c r="L138" s="79">
        <f t="shared" si="16"/>
        <v>0</v>
      </c>
      <c r="M138" s="79">
        <f t="shared" si="22"/>
        <v>7</v>
      </c>
      <c r="N138" s="80">
        <f t="shared" si="23"/>
        <v>0.14285714285714285</v>
      </c>
      <c r="O138" s="141">
        <v>15.3</v>
      </c>
      <c r="P138" s="141">
        <v>18.5</v>
      </c>
      <c r="Q138" s="141">
        <v>19.100000000000001</v>
      </c>
      <c r="R138" s="133">
        <v>176.3</v>
      </c>
      <c r="S138" s="139">
        <v>53</v>
      </c>
      <c r="T138" s="170">
        <v>0</v>
      </c>
      <c r="U138" s="24">
        <f t="shared" si="18"/>
        <v>0.16087577344121842</v>
      </c>
      <c r="V138" s="24">
        <f t="shared" si="19"/>
        <v>4.289340101522842E-2</v>
      </c>
      <c r="W138" s="133">
        <v>33.9</v>
      </c>
      <c r="X138" s="24">
        <f t="shared" si="20"/>
        <v>4.3020304568527915E-2</v>
      </c>
      <c r="Y138" s="142">
        <v>0</v>
      </c>
      <c r="Z138" s="80">
        <f t="shared" si="21"/>
        <v>0</v>
      </c>
    </row>
    <row r="139" spans="1:26" x14ac:dyDescent="0.25">
      <c r="A139" s="9" t="str">
        <f>'8'!A139</f>
        <v>Elizabethtown Area SD</v>
      </c>
      <c r="B139" s="160" t="str">
        <f>'8'!B139</f>
        <v>Lancaster</v>
      </c>
      <c r="C139" s="158">
        <f>'8'!C139</f>
        <v>1038</v>
      </c>
      <c r="D139" s="158">
        <f>'8'!D139</f>
        <v>710</v>
      </c>
      <c r="E139" s="158">
        <f>'8'!E139</f>
        <v>1748</v>
      </c>
      <c r="F139" s="140">
        <v>1</v>
      </c>
      <c r="G139" s="140">
        <v>2</v>
      </c>
      <c r="H139" s="140">
        <v>4</v>
      </c>
      <c r="I139" s="140">
        <v>2</v>
      </c>
      <c r="J139" s="140">
        <v>9</v>
      </c>
      <c r="K139" s="65">
        <f t="shared" si="17"/>
        <v>9</v>
      </c>
      <c r="L139" s="79">
        <f t="shared" si="16"/>
        <v>6</v>
      </c>
      <c r="M139" s="79">
        <f t="shared" si="22"/>
        <v>18</v>
      </c>
      <c r="N139" s="80">
        <f t="shared" si="23"/>
        <v>0.5</v>
      </c>
      <c r="O139" s="141">
        <v>99.5</v>
      </c>
      <c r="P139" s="141">
        <v>130.30000000000001</v>
      </c>
      <c r="Q139" s="141">
        <v>157.19999999999999</v>
      </c>
      <c r="R139" s="133">
        <v>37.4</v>
      </c>
      <c r="S139" s="139">
        <v>376</v>
      </c>
      <c r="T139" s="170">
        <v>318</v>
      </c>
      <c r="U139" s="24">
        <f t="shared" si="18"/>
        <v>0.86002994011976053</v>
      </c>
      <c r="V139" s="24">
        <f t="shared" si="19"/>
        <v>0.13146453089244853</v>
      </c>
      <c r="W139" s="133">
        <v>223.3</v>
      </c>
      <c r="X139" s="24">
        <f t="shared" si="20"/>
        <v>0.12774599542334097</v>
      </c>
      <c r="Y139" s="142">
        <v>188.8</v>
      </c>
      <c r="Z139" s="80">
        <f t="shared" si="21"/>
        <v>0.10800915331807781</v>
      </c>
    </row>
    <row r="140" spans="1:26" x14ac:dyDescent="0.25">
      <c r="A140" s="9" t="str">
        <f>'8'!A140</f>
        <v>Elk Lake SD</v>
      </c>
      <c r="B140" s="160" t="str">
        <f>'8'!B140</f>
        <v>Susquehanna</v>
      </c>
      <c r="C140" s="158">
        <f>'8'!C140</f>
        <v>308</v>
      </c>
      <c r="D140" s="158">
        <f>'8'!D140</f>
        <v>211</v>
      </c>
      <c r="E140" s="158">
        <f>'8'!E140</f>
        <v>519</v>
      </c>
      <c r="F140" s="140">
        <v>0</v>
      </c>
      <c r="G140" s="140">
        <v>0</v>
      </c>
      <c r="H140" s="140">
        <v>0</v>
      </c>
      <c r="I140" s="140">
        <v>0</v>
      </c>
      <c r="J140" s="140">
        <v>1</v>
      </c>
      <c r="K140" s="65">
        <f t="shared" si="17"/>
        <v>0</v>
      </c>
      <c r="L140" s="79">
        <f t="shared" si="16"/>
        <v>0</v>
      </c>
      <c r="M140" s="79">
        <f t="shared" si="22"/>
        <v>1</v>
      </c>
      <c r="N140" s="80">
        <f t="shared" si="23"/>
        <v>0</v>
      </c>
      <c r="O140" s="141">
        <v>0</v>
      </c>
      <c r="P140" s="141">
        <v>0</v>
      </c>
      <c r="Q140" s="141">
        <v>0</v>
      </c>
      <c r="R140" s="133">
        <v>31.9</v>
      </c>
      <c r="S140" s="139">
        <v>0</v>
      </c>
      <c r="T140" s="170">
        <v>0</v>
      </c>
      <c r="U140" s="24">
        <f t="shared" si="18"/>
        <v>0</v>
      </c>
      <c r="V140" s="24">
        <f t="shared" si="19"/>
        <v>0</v>
      </c>
      <c r="W140" s="133">
        <v>0</v>
      </c>
      <c r="X140" s="24">
        <f t="shared" si="20"/>
        <v>0</v>
      </c>
      <c r="Y140" s="142">
        <v>0</v>
      </c>
      <c r="Z140" s="80">
        <f t="shared" si="21"/>
        <v>0</v>
      </c>
    </row>
    <row r="141" spans="1:26" x14ac:dyDescent="0.25">
      <c r="A141" s="9" t="str">
        <f>'8'!A141</f>
        <v>Ellwood City Area SD</v>
      </c>
      <c r="B141" s="160" t="str">
        <f>'8'!B141</f>
        <v>Lawrence</v>
      </c>
      <c r="C141" s="158">
        <f>'8'!C141</f>
        <v>449</v>
      </c>
      <c r="D141" s="158">
        <f>'8'!D141</f>
        <v>311</v>
      </c>
      <c r="E141" s="158">
        <f>'8'!E141</f>
        <v>760</v>
      </c>
      <c r="F141" s="140">
        <v>2</v>
      </c>
      <c r="G141" s="140">
        <v>0</v>
      </c>
      <c r="H141" s="140">
        <v>0</v>
      </c>
      <c r="I141" s="140">
        <v>0</v>
      </c>
      <c r="J141" s="140">
        <v>3</v>
      </c>
      <c r="K141" s="65">
        <f t="shared" si="17"/>
        <v>2</v>
      </c>
      <c r="L141" s="79">
        <f t="shared" si="16"/>
        <v>0</v>
      </c>
      <c r="M141" s="79">
        <f t="shared" si="22"/>
        <v>5</v>
      </c>
      <c r="N141" s="80">
        <f t="shared" si="23"/>
        <v>0.4</v>
      </c>
      <c r="O141" s="141">
        <v>26.3</v>
      </c>
      <c r="P141" s="141">
        <v>38.299999999999997</v>
      </c>
      <c r="Q141" s="141">
        <v>41.4</v>
      </c>
      <c r="R141" s="133">
        <v>12.8</v>
      </c>
      <c r="S141" s="139">
        <v>0</v>
      </c>
      <c r="T141" s="170">
        <v>0</v>
      </c>
      <c r="U141" s="24">
        <f t="shared" si="18"/>
        <v>0.83462532299741599</v>
      </c>
      <c r="V141" s="24">
        <f t="shared" si="19"/>
        <v>8.4999999999999992E-2</v>
      </c>
      <c r="W141" s="133">
        <v>0</v>
      </c>
      <c r="X141" s="24">
        <f t="shared" si="20"/>
        <v>0</v>
      </c>
      <c r="Y141" s="142">
        <v>0</v>
      </c>
      <c r="Z141" s="80">
        <f t="shared" si="21"/>
        <v>0</v>
      </c>
    </row>
    <row r="142" spans="1:26" x14ac:dyDescent="0.25">
      <c r="A142" s="9" t="str">
        <f>'8'!A142</f>
        <v>Ephrata Area SD</v>
      </c>
      <c r="B142" s="160" t="str">
        <f>'8'!B142</f>
        <v>Lancaster</v>
      </c>
      <c r="C142" s="158">
        <f>'8'!C142</f>
        <v>1508</v>
      </c>
      <c r="D142" s="158">
        <f>'8'!D142</f>
        <v>946</v>
      </c>
      <c r="E142" s="158">
        <f>'8'!E142</f>
        <v>2454</v>
      </c>
      <c r="F142" s="140">
        <v>0</v>
      </c>
      <c r="G142" s="140">
        <v>4</v>
      </c>
      <c r="H142" s="140">
        <v>3</v>
      </c>
      <c r="I142" s="140">
        <v>2</v>
      </c>
      <c r="J142" s="140">
        <v>8</v>
      </c>
      <c r="K142" s="65">
        <f t="shared" si="17"/>
        <v>9</v>
      </c>
      <c r="L142" s="79">
        <f t="shared" si="16"/>
        <v>5</v>
      </c>
      <c r="M142" s="79">
        <f t="shared" si="22"/>
        <v>17</v>
      </c>
      <c r="N142" s="80">
        <f t="shared" si="23"/>
        <v>0.52941176470588236</v>
      </c>
      <c r="O142" s="141">
        <v>122.7</v>
      </c>
      <c r="P142" s="141">
        <v>160.6</v>
      </c>
      <c r="Q142" s="141">
        <v>193.7</v>
      </c>
      <c r="R142" s="133">
        <v>27.3</v>
      </c>
      <c r="S142" s="139">
        <v>477</v>
      </c>
      <c r="T142" s="170">
        <v>265</v>
      </c>
      <c r="U142" s="24">
        <f t="shared" si="18"/>
        <v>0.91210560206052793</v>
      </c>
      <c r="V142" s="24">
        <f t="shared" si="19"/>
        <v>0.11544417277913611</v>
      </c>
      <c r="W142" s="133">
        <v>283.3</v>
      </c>
      <c r="X142" s="24">
        <f t="shared" si="20"/>
        <v>0.11544417277913611</v>
      </c>
      <c r="Y142" s="142">
        <v>157.4</v>
      </c>
      <c r="Z142" s="80">
        <f t="shared" si="21"/>
        <v>6.4140179299103511E-2</v>
      </c>
    </row>
    <row r="143" spans="1:26" x14ac:dyDescent="0.25">
      <c r="A143" s="9" t="str">
        <f>'8'!A143</f>
        <v>Erie City SD</v>
      </c>
      <c r="B143" s="160" t="str">
        <f>'8'!B143</f>
        <v>Erie</v>
      </c>
      <c r="C143" s="158">
        <f>'8'!C143</f>
        <v>4646</v>
      </c>
      <c r="D143" s="158">
        <f>'8'!D143</f>
        <v>3008</v>
      </c>
      <c r="E143" s="158">
        <f>'8'!E143</f>
        <v>7654</v>
      </c>
      <c r="F143" s="140">
        <v>15</v>
      </c>
      <c r="G143" s="140">
        <v>12</v>
      </c>
      <c r="H143" s="140">
        <v>3</v>
      </c>
      <c r="I143" s="140">
        <v>10</v>
      </c>
      <c r="J143" s="140">
        <v>36</v>
      </c>
      <c r="K143" s="65">
        <f t="shared" si="17"/>
        <v>40</v>
      </c>
      <c r="L143" s="79">
        <f t="shared" si="16"/>
        <v>13</v>
      </c>
      <c r="M143" s="79">
        <f t="shared" si="22"/>
        <v>76</v>
      </c>
      <c r="N143" s="80">
        <f t="shared" si="23"/>
        <v>0.52631578947368418</v>
      </c>
      <c r="O143" s="141">
        <v>363</v>
      </c>
      <c r="P143" s="141">
        <v>435.8</v>
      </c>
      <c r="Q143" s="141">
        <v>523.20000000000005</v>
      </c>
      <c r="R143" s="133">
        <v>242.9</v>
      </c>
      <c r="S143" s="139">
        <v>1091</v>
      </c>
      <c r="T143" s="170">
        <v>689</v>
      </c>
      <c r="U143" s="24">
        <f t="shared" si="18"/>
        <v>0.7668234616492271</v>
      </c>
      <c r="V143" s="24">
        <f t="shared" si="19"/>
        <v>0.10436373138228376</v>
      </c>
      <c r="W143" s="133">
        <v>659.2</v>
      </c>
      <c r="X143" s="24">
        <f t="shared" si="20"/>
        <v>8.6124902012019861E-2</v>
      </c>
      <c r="Y143" s="142">
        <v>416.3</v>
      </c>
      <c r="Z143" s="80">
        <f t="shared" si="21"/>
        <v>5.4389861510321401E-2</v>
      </c>
    </row>
    <row r="144" spans="1:26" x14ac:dyDescent="0.25">
      <c r="A144" s="9" t="str">
        <f>'8'!A144</f>
        <v>Everett Area SD</v>
      </c>
      <c r="B144" s="160" t="str">
        <f>'8'!B144</f>
        <v>Bedford</v>
      </c>
      <c r="C144" s="158">
        <f>'8'!C144</f>
        <v>323</v>
      </c>
      <c r="D144" s="158">
        <f>'8'!D144</f>
        <v>203</v>
      </c>
      <c r="E144" s="158">
        <f>'8'!E144</f>
        <v>526</v>
      </c>
      <c r="F144" s="140">
        <v>1</v>
      </c>
      <c r="G144" s="140">
        <v>1</v>
      </c>
      <c r="H144" s="140">
        <v>0</v>
      </c>
      <c r="I144" s="140">
        <v>1</v>
      </c>
      <c r="J144" s="140">
        <v>4</v>
      </c>
      <c r="K144" s="65">
        <f t="shared" si="17"/>
        <v>3</v>
      </c>
      <c r="L144" s="79">
        <f t="shared" si="16"/>
        <v>1</v>
      </c>
      <c r="M144" s="79">
        <f t="shared" si="22"/>
        <v>7</v>
      </c>
      <c r="N144" s="80">
        <f t="shared" si="23"/>
        <v>0.42857142857142855</v>
      </c>
      <c r="O144" s="141">
        <v>15</v>
      </c>
      <c r="P144" s="141">
        <v>28.3</v>
      </c>
      <c r="Q144" s="141">
        <v>31.7</v>
      </c>
      <c r="R144" s="133">
        <v>39.299999999999997</v>
      </c>
      <c r="S144" s="139">
        <v>22</v>
      </c>
      <c r="T144" s="170">
        <v>11</v>
      </c>
      <c r="U144" s="24">
        <f t="shared" si="18"/>
        <v>0.52421307506053272</v>
      </c>
      <c r="V144" s="24">
        <f t="shared" si="19"/>
        <v>8.231939163498099E-2</v>
      </c>
      <c r="W144" s="133">
        <v>12.7</v>
      </c>
      <c r="X144" s="24">
        <f t="shared" si="20"/>
        <v>2.4144486692015209E-2</v>
      </c>
      <c r="Y144" s="142">
        <v>6.4</v>
      </c>
      <c r="Z144" s="80">
        <f t="shared" si="21"/>
        <v>1.2167300380228138E-2</v>
      </c>
    </row>
    <row r="145" spans="1:26" x14ac:dyDescent="0.25">
      <c r="A145" s="9" t="str">
        <f>'8'!A145</f>
        <v>Exeter Township SD</v>
      </c>
      <c r="B145" s="160" t="str">
        <f>'8'!B145</f>
        <v>Berks</v>
      </c>
      <c r="C145" s="158">
        <f>'8'!C145</f>
        <v>864</v>
      </c>
      <c r="D145" s="158">
        <f>'8'!D145</f>
        <v>625</v>
      </c>
      <c r="E145" s="158">
        <f>'8'!E145</f>
        <v>1489</v>
      </c>
      <c r="F145" s="140">
        <v>2</v>
      </c>
      <c r="G145" s="140">
        <v>0</v>
      </c>
      <c r="H145" s="140">
        <v>3</v>
      </c>
      <c r="I145" s="140">
        <v>1</v>
      </c>
      <c r="J145" s="140">
        <v>1</v>
      </c>
      <c r="K145" s="65">
        <f t="shared" si="17"/>
        <v>6</v>
      </c>
      <c r="L145" s="79">
        <f t="shared" si="16"/>
        <v>4</v>
      </c>
      <c r="M145" s="79">
        <f t="shared" si="22"/>
        <v>7</v>
      </c>
      <c r="N145" s="80">
        <f t="shared" si="23"/>
        <v>0.8571428571428571</v>
      </c>
      <c r="O145" s="141">
        <v>72.400000000000006</v>
      </c>
      <c r="P145" s="141">
        <v>106.4</v>
      </c>
      <c r="Q145" s="141">
        <v>139.19999999999999</v>
      </c>
      <c r="R145" s="133">
        <v>29.8</v>
      </c>
      <c r="S145" s="139">
        <v>212</v>
      </c>
      <c r="T145" s="170">
        <v>212</v>
      </c>
      <c r="U145" s="24">
        <f t="shared" si="18"/>
        <v>0.8571428571428571</v>
      </c>
      <c r="V145" s="24">
        <f t="shared" si="19"/>
        <v>0.1200805910006716</v>
      </c>
      <c r="W145" s="133">
        <v>119.2</v>
      </c>
      <c r="X145" s="24">
        <f t="shared" si="20"/>
        <v>8.0053727333781063E-2</v>
      </c>
      <c r="Y145" s="142">
        <v>119.2</v>
      </c>
      <c r="Z145" s="80">
        <f t="shared" si="21"/>
        <v>8.0053727333781063E-2</v>
      </c>
    </row>
    <row r="146" spans="1:26" x14ac:dyDescent="0.25">
      <c r="A146" s="9" t="str">
        <f>'8'!A146</f>
        <v>Fairfield Area SD</v>
      </c>
      <c r="B146" s="160" t="str">
        <f>'8'!B146</f>
        <v>Adams</v>
      </c>
      <c r="C146" s="158">
        <f>'8'!C146</f>
        <v>212</v>
      </c>
      <c r="D146" s="158">
        <f>'8'!D146</f>
        <v>153</v>
      </c>
      <c r="E146" s="158">
        <f>'8'!E146</f>
        <v>365</v>
      </c>
      <c r="F146" s="140">
        <v>0</v>
      </c>
      <c r="G146" s="140">
        <v>0</v>
      </c>
      <c r="H146" s="140">
        <v>1</v>
      </c>
      <c r="I146" s="140">
        <v>0</v>
      </c>
      <c r="J146" s="140">
        <v>9</v>
      </c>
      <c r="K146" s="65">
        <f t="shared" si="17"/>
        <v>1</v>
      </c>
      <c r="L146" s="79">
        <f t="shared" si="16"/>
        <v>1</v>
      </c>
      <c r="M146" s="79">
        <f t="shared" si="22"/>
        <v>10</v>
      </c>
      <c r="N146" s="80">
        <f t="shared" si="23"/>
        <v>0.1</v>
      </c>
      <c r="O146" s="141">
        <v>14.8</v>
      </c>
      <c r="P146" s="141">
        <v>18.2</v>
      </c>
      <c r="Q146" s="141">
        <v>20</v>
      </c>
      <c r="R146" s="133">
        <v>31.7</v>
      </c>
      <c r="S146" s="139">
        <v>53</v>
      </c>
      <c r="T146" s="170">
        <v>53</v>
      </c>
      <c r="U146" s="24">
        <f t="shared" si="18"/>
        <v>0.51004636785162283</v>
      </c>
      <c r="V146" s="24">
        <f t="shared" si="19"/>
        <v>9.0410958904109592E-2</v>
      </c>
      <c r="W146" s="133">
        <v>33</v>
      </c>
      <c r="X146" s="24">
        <f t="shared" si="20"/>
        <v>9.0410958904109592E-2</v>
      </c>
      <c r="Y146" s="142">
        <v>33</v>
      </c>
      <c r="Z146" s="80">
        <f t="shared" si="21"/>
        <v>9.0410958904109592E-2</v>
      </c>
    </row>
    <row r="147" spans="1:26" x14ac:dyDescent="0.25">
      <c r="A147" s="9" t="str">
        <f>'8'!A147</f>
        <v>Fairview SD</v>
      </c>
      <c r="B147" s="160" t="str">
        <f>'8'!B147</f>
        <v>Erie</v>
      </c>
      <c r="C147" s="158">
        <f>'8'!C147</f>
        <v>228</v>
      </c>
      <c r="D147" s="158">
        <f>'8'!D147</f>
        <v>201</v>
      </c>
      <c r="E147" s="158">
        <f>'8'!E147</f>
        <v>429</v>
      </c>
      <c r="F147" s="140">
        <v>3</v>
      </c>
      <c r="G147" s="140">
        <v>1</v>
      </c>
      <c r="H147" s="140">
        <v>1</v>
      </c>
      <c r="I147" s="140">
        <v>1</v>
      </c>
      <c r="J147" s="140">
        <v>0</v>
      </c>
      <c r="K147" s="65">
        <f t="shared" si="17"/>
        <v>6</v>
      </c>
      <c r="L147" s="79">
        <f t="shared" si="16"/>
        <v>2</v>
      </c>
      <c r="M147" s="79">
        <f t="shared" si="22"/>
        <v>6</v>
      </c>
      <c r="N147" s="80">
        <f t="shared" si="23"/>
        <v>1</v>
      </c>
      <c r="O147" s="141">
        <v>87.3</v>
      </c>
      <c r="P147" s="141">
        <v>104.8</v>
      </c>
      <c r="Q147" s="141">
        <v>125.8</v>
      </c>
      <c r="R147" s="133">
        <v>0</v>
      </c>
      <c r="S147" s="139">
        <v>159</v>
      </c>
      <c r="T147" s="170">
        <v>106</v>
      </c>
      <c r="U147" s="24">
        <f t="shared" si="18"/>
        <v>1</v>
      </c>
      <c r="V147" s="24">
        <f t="shared" si="19"/>
        <v>0.4477855477855478</v>
      </c>
      <c r="W147" s="133">
        <v>96.1</v>
      </c>
      <c r="X147" s="24">
        <f t="shared" si="20"/>
        <v>0.224009324009324</v>
      </c>
      <c r="Y147" s="142">
        <v>64.099999999999994</v>
      </c>
      <c r="Z147" s="80">
        <f t="shared" si="21"/>
        <v>0.1494172494172494</v>
      </c>
    </row>
    <row r="148" spans="1:26" x14ac:dyDescent="0.25">
      <c r="A148" s="9" t="str">
        <f>'8'!A148</f>
        <v>Fannett-Metal SD</v>
      </c>
      <c r="B148" s="160" t="str">
        <f>'8'!B148</f>
        <v>Franklin</v>
      </c>
      <c r="C148" s="158">
        <f>'8'!C148</f>
        <v>209</v>
      </c>
      <c r="D148" s="158">
        <f>'8'!D148</f>
        <v>138</v>
      </c>
      <c r="E148" s="158">
        <f>'8'!E148</f>
        <v>347</v>
      </c>
      <c r="F148" s="140">
        <v>0</v>
      </c>
      <c r="G148" s="140">
        <v>0</v>
      </c>
      <c r="H148" s="140">
        <v>0</v>
      </c>
      <c r="I148" s="140">
        <v>0</v>
      </c>
      <c r="J148" s="140">
        <v>2</v>
      </c>
      <c r="K148" s="65">
        <f t="shared" si="17"/>
        <v>0</v>
      </c>
      <c r="L148" s="79">
        <f t="shared" si="16"/>
        <v>0</v>
      </c>
      <c r="M148" s="79">
        <f t="shared" si="22"/>
        <v>2</v>
      </c>
      <c r="N148" s="80">
        <f t="shared" si="23"/>
        <v>0</v>
      </c>
      <c r="O148" s="141">
        <v>0</v>
      </c>
      <c r="P148" s="141">
        <v>0</v>
      </c>
      <c r="Q148" s="141">
        <v>0</v>
      </c>
      <c r="R148" s="133">
        <v>5.5</v>
      </c>
      <c r="S148" s="139">
        <v>0</v>
      </c>
      <c r="T148" s="170">
        <v>0</v>
      </c>
      <c r="U148" s="24">
        <f t="shared" si="18"/>
        <v>0</v>
      </c>
      <c r="V148" s="24">
        <f t="shared" si="19"/>
        <v>0</v>
      </c>
      <c r="W148" s="133">
        <v>0</v>
      </c>
      <c r="X148" s="24">
        <f t="shared" si="20"/>
        <v>0</v>
      </c>
      <c r="Y148" s="142">
        <v>0</v>
      </c>
      <c r="Z148" s="80">
        <f t="shared" si="21"/>
        <v>0</v>
      </c>
    </row>
    <row r="149" spans="1:26" x14ac:dyDescent="0.25">
      <c r="A149" s="9" t="str">
        <f>'8'!A149</f>
        <v>Farrell Area SD</v>
      </c>
      <c r="B149" s="160" t="str">
        <f>'8'!B149</f>
        <v>Mercer</v>
      </c>
      <c r="C149" s="158">
        <f>'8'!C149</f>
        <v>195</v>
      </c>
      <c r="D149" s="158">
        <f>'8'!D149</f>
        <v>151</v>
      </c>
      <c r="E149" s="158">
        <f>'8'!E149</f>
        <v>346</v>
      </c>
      <c r="F149" s="140">
        <v>0</v>
      </c>
      <c r="G149" s="140">
        <v>1</v>
      </c>
      <c r="H149" s="140">
        <v>1</v>
      </c>
      <c r="I149" s="140">
        <v>0</v>
      </c>
      <c r="J149" s="140">
        <v>8</v>
      </c>
      <c r="K149" s="65">
        <f t="shared" si="17"/>
        <v>2</v>
      </c>
      <c r="L149" s="79">
        <f t="shared" si="16"/>
        <v>1</v>
      </c>
      <c r="M149" s="79">
        <f t="shared" si="22"/>
        <v>10</v>
      </c>
      <c r="N149" s="80">
        <f t="shared" si="23"/>
        <v>0.2</v>
      </c>
      <c r="O149" s="141">
        <v>5</v>
      </c>
      <c r="P149" s="141">
        <v>6</v>
      </c>
      <c r="Q149" s="141">
        <v>4.9000000000000004</v>
      </c>
      <c r="R149" s="133">
        <v>40.1</v>
      </c>
      <c r="S149" s="139">
        <v>16</v>
      </c>
      <c r="T149" s="170">
        <v>11</v>
      </c>
      <c r="U149" s="24">
        <f t="shared" si="18"/>
        <v>0.21526418786692758</v>
      </c>
      <c r="V149" s="24">
        <f t="shared" si="19"/>
        <v>3.1791907514450865E-2</v>
      </c>
      <c r="W149" s="133">
        <v>11.1</v>
      </c>
      <c r="X149" s="24">
        <f t="shared" si="20"/>
        <v>3.2080924855491327E-2</v>
      </c>
      <c r="Y149" s="142">
        <v>7.6</v>
      </c>
      <c r="Z149" s="80">
        <f t="shared" si="21"/>
        <v>2.1965317919075144E-2</v>
      </c>
    </row>
    <row r="150" spans="1:26" x14ac:dyDescent="0.25">
      <c r="A150" s="9" t="str">
        <f>'8'!A150</f>
        <v>Ferndale Area SD</v>
      </c>
      <c r="B150" s="160" t="str">
        <f>'8'!B150</f>
        <v>Cambria</v>
      </c>
      <c r="C150" s="158">
        <f>'8'!C150</f>
        <v>163</v>
      </c>
      <c r="D150" s="158">
        <f>'8'!D150</f>
        <v>118</v>
      </c>
      <c r="E150" s="158">
        <f>'8'!E150</f>
        <v>281</v>
      </c>
      <c r="F150" s="140">
        <v>0</v>
      </c>
      <c r="G150" s="140">
        <v>0</v>
      </c>
      <c r="H150" s="140">
        <v>0</v>
      </c>
      <c r="I150" s="140">
        <v>0</v>
      </c>
      <c r="J150" s="140">
        <v>0</v>
      </c>
      <c r="K150" s="65">
        <f t="shared" si="17"/>
        <v>0</v>
      </c>
      <c r="L150" s="79">
        <f t="shared" si="16"/>
        <v>0</v>
      </c>
      <c r="M150" s="79">
        <f t="shared" si="22"/>
        <v>0</v>
      </c>
      <c r="N150" s="80"/>
      <c r="O150" s="141">
        <v>0</v>
      </c>
      <c r="P150" s="141">
        <v>0</v>
      </c>
      <c r="Q150" s="141">
        <v>0</v>
      </c>
      <c r="R150" s="133">
        <v>0</v>
      </c>
      <c r="S150" s="139">
        <v>0</v>
      </c>
      <c r="T150" s="170">
        <v>0</v>
      </c>
      <c r="U150" s="24"/>
      <c r="V150" s="24">
        <f t="shared" si="19"/>
        <v>0</v>
      </c>
      <c r="W150" s="133">
        <v>0</v>
      </c>
      <c r="X150" s="24">
        <f t="shared" si="20"/>
        <v>0</v>
      </c>
      <c r="Y150" s="142">
        <v>0</v>
      </c>
      <c r="Z150" s="80">
        <f t="shared" si="21"/>
        <v>0</v>
      </c>
    </row>
    <row r="151" spans="1:26" x14ac:dyDescent="0.25">
      <c r="A151" s="9" t="str">
        <f>'8'!A151</f>
        <v>Fleetwood Area SD</v>
      </c>
      <c r="B151" s="160" t="str">
        <f>'8'!B151</f>
        <v>Berks</v>
      </c>
      <c r="C151" s="158">
        <f>'8'!C151</f>
        <v>572</v>
      </c>
      <c r="D151" s="158">
        <f>'8'!D151</f>
        <v>429</v>
      </c>
      <c r="E151" s="158">
        <f>'8'!E151</f>
        <v>1001</v>
      </c>
      <c r="F151" s="140">
        <v>1</v>
      </c>
      <c r="G151" s="140">
        <v>2</v>
      </c>
      <c r="H151" s="140">
        <v>0</v>
      </c>
      <c r="I151" s="140">
        <v>2</v>
      </c>
      <c r="J151" s="140">
        <v>4</v>
      </c>
      <c r="K151" s="65">
        <f t="shared" si="17"/>
        <v>5</v>
      </c>
      <c r="L151" s="79">
        <f t="shared" si="16"/>
        <v>2</v>
      </c>
      <c r="M151" s="79">
        <f t="shared" si="22"/>
        <v>9</v>
      </c>
      <c r="N151" s="80">
        <f t="shared" si="23"/>
        <v>0.55555555555555558</v>
      </c>
      <c r="O151" s="141">
        <v>60.3</v>
      </c>
      <c r="P151" s="141">
        <v>88.7</v>
      </c>
      <c r="Q151" s="141">
        <v>116</v>
      </c>
      <c r="R151" s="133">
        <v>38.200000000000003</v>
      </c>
      <c r="S151" s="139">
        <v>212</v>
      </c>
      <c r="T151" s="170">
        <v>106</v>
      </c>
      <c r="U151" s="24">
        <f t="shared" si="18"/>
        <v>0.795940170940171</v>
      </c>
      <c r="V151" s="24">
        <f t="shared" si="19"/>
        <v>0.14885114885114886</v>
      </c>
      <c r="W151" s="133">
        <v>119.2</v>
      </c>
      <c r="X151" s="24">
        <f t="shared" si="20"/>
        <v>0.11908091908091908</v>
      </c>
      <c r="Y151" s="142">
        <v>59.6</v>
      </c>
      <c r="Z151" s="80">
        <f t="shared" si="21"/>
        <v>5.9540459540459542E-2</v>
      </c>
    </row>
    <row r="152" spans="1:26" x14ac:dyDescent="0.25">
      <c r="A152" s="9" t="str">
        <f>'8'!A152</f>
        <v>Forbes Road SD</v>
      </c>
      <c r="B152" s="160" t="str">
        <f>'8'!B152</f>
        <v>Fulton</v>
      </c>
      <c r="C152" s="158">
        <f>'8'!C152</f>
        <v>99</v>
      </c>
      <c r="D152" s="158">
        <f>'8'!D152</f>
        <v>61</v>
      </c>
      <c r="E152" s="158">
        <f>'8'!E152</f>
        <v>160</v>
      </c>
      <c r="F152" s="140">
        <v>0</v>
      </c>
      <c r="G152" s="140">
        <v>0</v>
      </c>
      <c r="H152" s="140">
        <v>0</v>
      </c>
      <c r="I152" s="140">
        <v>0</v>
      </c>
      <c r="J152" s="140">
        <v>0</v>
      </c>
      <c r="K152" s="65">
        <f t="shared" si="17"/>
        <v>0</v>
      </c>
      <c r="L152" s="79">
        <f t="shared" si="16"/>
        <v>0</v>
      </c>
      <c r="M152" s="79">
        <f t="shared" si="22"/>
        <v>0</v>
      </c>
      <c r="N152" s="80"/>
      <c r="O152" s="141">
        <v>0</v>
      </c>
      <c r="P152" s="141">
        <v>0</v>
      </c>
      <c r="Q152" s="141">
        <v>0</v>
      </c>
      <c r="R152" s="133">
        <v>0</v>
      </c>
      <c r="S152" s="139">
        <v>0</v>
      </c>
      <c r="T152" s="170">
        <v>0</v>
      </c>
      <c r="U152" s="24"/>
      <c r="V152" s="24">
        <f t="shared" si="19"/>
        <v>0</v>
      </c>
      <c r="W152" s="133">
        <v>0</v>
      </c>
      <c r="X152" s="24">
        <f t="shared" si="20"/>
        <v>0</v>
      </c>
      <c r="Y152" s="142">
        <v>0</v>
      </c>
      <c r="Z152" s="80">
        <f t="shared" si="21"/>
        <v>0</v>
      </c>
    </row>
    <row r="153" spans="1:26" x14ac:dyDescent="0.25">
      <c r="A153" s="9" t="str">
        <f>'8'!A153</f>
        <v>Forest Area SD</v>
      </c>
      <c r="B153" s="160" t="str">
        <f>'8'!B153</f>
        <v>Forest</v>
      </c>
      <c r="C153" s="158">
        <f>'8'!C153</f>
        <v>121</v>
      </c>
      <c r="D153" s="158">
        <f>'8'!D153</f>
        <v>80</v>
      </c>
      <c r="E153" s="158">
        <f>'8'!E153</f>
        <v>201</v>
      </c>
      <c r="F153" s="140">
        <v>1</v>
      </c>
      <c r="G153" s="140">
        <v>0</v>
      </c>
      <c r="H153" s="140">
        <v>0</v>
      </c>
      <c r="I153" s="140">
        <v>0</v>
      </c>
      <c r="J153" s="140">
        <v>0</v>
      </c>
      <c r="K153" s="65">
        <f t="shared" si="17"/>
        <v>1</v>
      </c>
      <c r="L153" s="79">
        <f t="shared" si="16"/>
        <v>0</v>
      </c>
      <c r="M153" s="79">
        <f t="shared" si="22"/>
        <v>1</v>
      </c>
      <c r="N153" s="80">
        <f t="shared" si="23"/>
        <v>1</v>
      </c>
      <c r="O153" s="141">
        <v>0</v>
      </c>
      <c r="P153" s="141">
        <v>0</v>
      </c>
      <c r="Q153" s="141">
        <v>0</v>
      </c>
      <c r="R153" s="133">
        <v>0</v>
      </c>
      <c r="S153" s="139">
        <v>0</v>
      </c>
      <c r="T153" s="170">
        <v>0</v>
      </c>
      <c r="U153" s="24"/>
      <c r="V153" s="24">
        <f t="shared" si="19"/>
        <v>0</v>
      </c>
      <c r="W153" s="133">
        <v>0</v>
      </c>
      <c r="X153" s="24">
        <f t="shared" si="20"/>
        <v>0</v>
      </c>
      <c r="Y153" s="142">
        <v>0</v>
      </c>
      <c r="Z153" s="80">
        <f t="shared" si="21"/>
        <v>0</v>
      </c>
    </row>
    <row r="154" spans="1:26" x14ac:dyDescent="0.25">
      <c r="A154" s="9" t="str">
        <f>'8'!A154</f>
        <v>Forest City Regional SD</v>
      </c>
      <c r="B154" s="160" t="str">
        <f>'8'!B154</f>
        <v>Susquehanna</v>
      </c>
      <c r="C154" s="158">
        <f>'8'!C154</f>
        <v>154</v>
      </c>
      <c r="D154" s="158">
        <f>'8'!D154</f>
        <v>113</v>
      </c>
      <c r="E154" s="158">
        <f>'8'!E154</f>
        <v>267</v>
      </c>
      <c r="F154" s="140">
        <v>0</v>
      </c>
      <c r="G154" s="140">
        <v>2</v>
      </c>
      <c r="H154" s="140">
        <v>0</v>
      </c>
      <c r="I154" s="140">
        <v>0</v>
      </c>
      <c r="J154" s="140">
        <v>5</v>
      </c>
      <c r="K154" s="65">
        <f t="shared" si="17"/>
        <v>2</v>
      </c>
      <c r="L154" s="79">
        <f t="shared" si="16"/>
        <v>0</v>
      </c>
      <c r="M154" s="79">
        <f t="shared" si="22"/>
        <v>7</v>
      </c>
      <c r="N154" s="80">
        <f t="shared" si="23"/>
        <v>0.2857142857142857</v>
      </c>
      <c r="O154" s="141">
        <v>20.8</v>
      </c>
      <c r="P154" s="141">
        <v>17.7</v>
      </c>
      <c r="Q154" s="141">
        <v>25.4</v>
      </c>
      <c r="R154" s="133">
        <v>54.8</v>
      </c>
      <c r="S154" s="139">
        <v>64</v>
      </c>
      <c r="T154" s="170">
        <v>0</v>
      </c>
      <c r="U154" s="24">
        <f t="shared" si="18"/>
        <v>0.41264737406216506</v>
      </c>
      <c r="V154" s="24">
        <f t="shared" si="19"/>
        <v>0.14419475655430711</v>
      </c>
      <c r="W154" s="133">
        <v>38.6</v>
      </c>
      <c r="X154" s="24">
        <f t="shared" si="20"/>
        <v>0.14456928838951311</v>
      </c>
      <c r="Y154" s="142">
        <v>0</v>
      </c>
      <c r="Z154" s="80">
        <f t="shared" si="21"/>
        <v>0</v>
      </c>
    </row>
    <row r="155" spans="1:26" x14ac:dyDescent="0.25">
      <c r="A155" s="9" t="str">
        <f>'8'!A155</f>
        <v>Forest Hills SD</v>
      </c>
      <c r="B155" s="160" t="str">
        <f>'8'!B155</f>
        <v>Cambria</v>
      </c>
      <c r="C155" s="158">
        <f>'8'!C155</f>
        <v>363</v>
      </c>
      <c r="D155" s="158">
        <f>'8'!D155</f>
        <v>275</v>
      </c>
      <c r="E155" s="158">
        <f>'8'!E155</f>
        <v>638</v>
      </c>
      <c r="F155" s="140">
        <v>1</v>
      </c>
      <c r="G155" s="140">
        <v>0</v>
      </c>
      <c r="H155" s="140">
        <v>1</v>
      </c>
      <c r="I155" s="140">
        <v>0</v>
      </c>
      <c r="J155" s="140">
        <v>5</v>
      </c>
      <c r="K155" s="65">
        <f t="shared" si="17"/>
        <v>2</v>
      </c>
      <c r="L155" s="79">
        <f t="shared" si="16"/>
        <v>1</v>
      </c>
      <c r="M155" s="79">
        <f t="shared" si="22"/>
        <v>7</v>
      </c>
      <c r="N155" s="80">
        <f t="shared" si="23"/>
        <v>0.2857142857142857</v>
      </c>
      <c r="O155" s="141">
        <v>33.6</v>
      </c>
      <c r="P155" s="141">
        <v>32</v>
      </c>
      <c r="Q155" s="141">
        <v>40.4</v>
      </c>
      <c r="R155" s="133">
        <v>30.3</v>
      </c>
      <c r="S155" s="139">
        <v>53</v>
      </c>
      <c r="T155" s="170">
        <v>53</v>
      </c>
      <c r="U155" s="24">
        <f t="shared" si="18"/>
        <v>0.68404588112617315</v>
      </c>
      <c r="V155" s="24">
        <f t="shared" si="19"/>
        <v>0.10282131661442005</v>
      </c>
      <c r="W155" s="133">
        <v>32.799999999999997</v>
      </c>
      <c r="X155" s="24">
        <f t="shared" si="20"/>
        <v>5.1410658307210026E-2</v>
      </c>
      <c r="Y155" s="142">
        <v>32.799999999999997</v>
      </c>
      <c r="Z155" s="80">
        <f t="shared" si="21"/>
        <v>5.1410658307210026E-2</v>
      </c>
    </row>
    <row r="156" spans="1:26" x14ac:dyDescent="0.25">
      <c r="A156" s="9" t="str">
        <f>'8'!A156</f>
        <v>Fort Cherry SD</v>
      </c>
      <c r="B156" s="160" t="str">
        <f>'8'!B156</f>
        <v>Washington</v>
      </c>
      <c r="C156" s="158">
        <f>'8'!C156</f>
        <v>240</v>
      </c>
      <c r="D156" s="158">
        <f>'8'!D156</f>
        <v>193</v>
      </c>
      <c r="E156" s="158">
        <f>'8'!E156</f>
        <v>433</v>
      </c>
      <c r="F156" s="140">
        <v>0</v>
      </c>
      <c r="G156" s="140">
        <v>0</v>
      </c>
      <c r="H156" s="140">
        <v>0</v>
      </c>
      <c r="I156" s="140">
        <v>0</v>
      </c>
      <c r="J156" s="140">
        <v>1</v>
      </c>
      <c r="K156" s="65">
        <f t="shared" si="17"/>
        <v>0</v>
      </c>
      <c r="L156" s="79">
        <f t="shared" si="16"/>
        <v>0</v>
      </c>
      <c r="M156" s="79">
        <f t="shared" si="22"/>
        <v>1</v>
      </c>
      <c r="N156" s="80">
        <f t="shared" si="23"/>
        <v>0</v>
      </c>
      <c r="O156" s="141">
        <v>0</v>
      </c>
      <c r="P156" s="141">
        <v>0</v>
      </c>
      <c r="Q156" s="141">
        <v>0</v>
      </c>
      <c r="R156" s="133">
        <v>33</v>
      </c>
      <c r="S156" s="139">
        <v>0</v>
      </c>
      <c r="T156" s="170">
        <v>0</v>
      </c>
      <c r="U156" s="24">
        <f t="shared" si="18"/>
        <v>0</v>
      </c>
      <c r="V156" s="24">
        <f t="shared" si="19"/>
        <v>0</v>
      </c>
      <c r="W156" s="133">
        <v>0</v>
      </c>
      <c r="X156" s="24">
        <f t="shared" si="20"/>
        <v>0</v>
      </c>
      <c r="Y156" s="142">
        <v>0</v>
      </c>
      <c r="Z156" s="80">
        <f t="shared" si="21"/>
        <v>0</v>
      </c>
    </row>
    <row r="157" spans="1:26" x14ac:dyDescent="0.25">
      <c r="A157" s="9" t="str">
        <f>'8'!A157</f>
        <v>Fort LeBoeuf SD</v>
      </c>
      <c r="B157" s="160" t="str">
        <f>'8'!B157</f>
        <v>Erie</v>
      </c>
      <c r="C157" s="158">
        <f>'8'!C157</f>
        <v>430</v>
      </c>
      <c r="D157" s="158">
        <f>'8'!D157</f>
        <v>294</v>
      </c>
      <c r="E157" s="158">
        <f>'8'!E157</f>
        <v>724</v>
      </c>
      <c r="F157" s="140">
        <v>6</v>
      </c>
      <c r="G157" s="140">
        <v>4</v>
      </c>
      <c r="H157" s="140">
        <v>1</v>
      </c>
      <c r="I157" s="140">
        <v>3</v>
      </c>
      <c r="J157" s="140">
        <v>2</v>
      </c>
      <c r="K157" s="65">
        <f t="shared" si="17"/>
        <v>14</v>
      </c>
      <c r="L157" s="79">
        <f t="shared" si="16"/>
        <v>4</v>
      </c>
      <c r="M157" s="79">
        <f t="shared" si="22"/>
        <v>16</v>
      </c>
      <c r="N157" s="80">
        <f t="shared" si="23"/>
        <v>0.875</v>
      </c>
      <c r="O157" s="141">
        <v>190.6</v>
      </c>
      <c r="P157" s="141">
        <v>228.8</v>
      </c>
      <c r="Q157" s="141">
        <v>274.60000000000002</v>
      </c>
      <c r="R157" s="133">
        <v>6</v>
      </c>
      <c r="S157" s="139">
        <v>424</v>
      </c>
      <c r="T157" s="170">
        <v>212</v>
      </c>
      <c r="U157" s="24">
        <f t="shared" si="18"/>
        <v>0.98589562764456984</v>
      </c>
      <c r="V157" s="24">
        <f t="shared" si="19"/>
        <v>0.57928176795580111</v>
      </c>
      <c r="W157" s="133">
        <v>256.2</v>
      </c>
      <c r="X157" s="24">
        <f t="shared" si="20"/>
        <v>0.35386740331491712</v>
      </c>
      <c r="Y157" s="142">
        <v>128.1</v>
      </c>
      <c r="Z157" s="80">
        <f t="shared" si="21"/>
        <v>0.17693370165745856</v>
      </c>
    </row>
    <row r="158" spans="1:26" x14ac:dyDescent="0.25">
      <c r="A158" s="9" t="str">
        <f>'8'!A158</f>
        <v>Fox Chapel Area SD</v>
      </c>
      <c r="B158" s="160" t="str">
        <f>'8'!B158</f>
        <v>Allegheny</v>
      </c>
      <c r="C158" s="158">
        <f>'8'!C158</f>
        <v>756</v>
      </c>
      <c r="D158" s="158">
        <f>'8'!D158</f>
        <v>599</v>
      </c>
      <c r="E158" s="158">
        <f>'8'!E158</f>
        <v>1355</v>
      </c>
      <c r="F158" s="140">
        <v>7</v>
      </c>
      <c r="G158" s="140">
        <v>6</v>
      </c>
      <c r="H158" s="140">
        <v>0</v>
      </c>
      <c r="I158" s="140">
        <v>1</v>
      </c>
      <c r="J158" s="140">
        <v>4</v>
      </c>
      <c r="K158" s="65">
        <f t="shared" si="17"/>
        <v>14</v>
      </c>
      <c r="L158" s="79">
        <f t="shared" si="16"/>
        <v>1</v>
      </c>
      <c r="M158" s="79">
        <f t="shared" si="22"/>
        <v>18</v>
      </c>
      <c r="N158" s="80">
        <f t="shared" si="23"/>
        <v>0.77777777777777779</v>
      </c>
      <c r="O158" s="141">
        <v>200.8</v>
      </c>
      <c r="P158" s="141">
        <v>242.4</v>
      </c>
      <c r="Q158" s="141">
        <v>250.7</v>
      </c>
      <c r="R158" s="133">
        <v>43.4</v>
      </c>
      <c r="S158" s="139">
        <v>323</v>
      </c>
      <c r="T158" s="170">
        <v>53</v>
      </c>
      <c r="U158" s="24">
        <f t="shared" si="18"/>
        <v>0.91080969995889849</v>
      </c>
      <c r="V158" s="24">
        <f t="shared" si="19"/>
        <v>0.32708487084870852</v>
      </c>
      <c r="W158" s="133">
        <v>206.3</v>
      </c>
      <c r="X158" s="24">
        <f t="shared" si="20"/>
        <v>0.15225092250922509</v>
      </c>
      <c r="Y158" s="142">
        <v>33.9</v>
      </c>
      <c r="Z158" s="80">
        <f t="shared" si="21"/>
        <v>2.5018450184501845E-2</v>
      </c>
    </row>
    <row r="159" spans="1:26" x14ac:dyDescent="0.25">
      <c r="A159" s="9" t="str">
        <f>'8'!A159</f>
        <v>Franklin Area SD</v>
      </c>
      <c r="B159" s="160" t="str">
        <f>'8'!B159</f>
        <v>Venango</v>
      </c>
      <c r="C159" s="158">
        <f>'8'!C159</f>
        <v>576</v>
      </c>
      <c r="D159" s="158">
        <f>'8'!D159</f>
        <v>373</v>
      </c>
      <c r="E159" s="158">
        <f>'8'!E159</f>
        <v>949</v>
      </c>
      <c r="F159" s="140">
        <v>0</v>
      </c>
      <c r="G159" s="140">
        <v>0</v>
      </c>
      <c r="H159" s="140">
        <v>0</v>
      </c>
      <c r="I159" s="140">
        <v>0</v>
      </c>
      <c r="J159" s="140">
        <v>5</v>
      </c>
      <c r="K159" s="65">
        <f t="shared" si="17"/>
        <v>0</v>
      </c>
      <c r="L159" s="79">
        <f t="shared" ref="L159:L222" si="24">H159+I159</f>
        <v>0</v>
      </c>
      <c r="M159" s="79">
        <f t="shared" si="22"/>
        <v>5</v>
      </c>
      <c r="N159" s="80">
        <f t="shared" si="23"/>
        <v>0</v>
      </c>
      <c r="O159" s="141">
        <v>0</v>
      </c>
      <c r="P159" s="141">
        <v>0</v>
      </c>
      <c r="Q159" s="141">
        <v>0</v>
      </c>
      <c r="R159" s="133">
        <v>15.3</v>
      </c>
      <c r="S159" s="139">
        <v>0</v>
      </c>
      <c r="T159" s="170">
        <v>0</v>
      </c>
      <c r="U159" s="24">
        <f t="shared" si="18"/>
        <v>0</v>
      </c>
      <c r="V159" s="24">
        <f t="shared" si="19"/>
        <v>0</v>
      </c>
      <c r="W159" s="133">
        <v>0</v>
      </c>
      <c r="X159" s="24">
        <f t="shared" si="20"/>
        <v>0</v>
      </c>
      <c r="Y159" s="142">
        <v>0</v>
      </c>
      <c r="Z159" s="80">
        <f t="shared" si="21"/>
        <v>0</v>
      </c>
    </row>
    <row r="160" spans="1:26" x14ac:dyDescent="0.25">
      <c r="A160" s="9" t="str">
        <f>'8'!A160</f>
        <v>Franklin Regional SD</v>
      </c>
      <c r="B160" s="160" t="str">
        <f>'8'!B160</f>
        <v>Westmoreland</v>
      </c>
      <c r="C160" s="158">
        <f>'8'!C160</f>
        <v>590</v>
      </c>
      <c r="D160" s="158">
        <f>'8'!D160</f>
        <v>476</v>
      </c>
      <c r="E160" s="158">
        <f>'8'!E160</f>
        <v>1066</v>
      </c>
      <c r="F160" s="140">
        <v>3</v>
      </c>
      <c r="G160" s="140">
        <v>1</v>
      </c>
      <c r="H160" s="140">
        <v>0</v>
      </c>
      <c r="I160" s="140">
        <v>0</v>
      </c>
      <c r="J160" s="140">
        <v>9</v>
      </c>
      <c r="K160" s="65">
        <f t="shared" si="17"/>
        <v>4</v>
      </c>
      <c r="L160" s="79">
        <f t="shared" si="24"/>
        <v>0</v>
      </c>
      <c r="M160" s="79">
        <f t="shared" si="22"/>
        <v>13</v>
      </c>
      <c r="N160" s="80">
        <f t="shared" si="23"/>
        <v>0.30769230769230771</v>
      </c>
      <c r="O160" s="141">
        <v>54.7</v>
      </c>
      <c r="P160" s="141">
        <v>73.2</v>
      </c>
      <c r="Q160" s="141">
        <v>84.1</v>
      </c>
      <c r="R160" s="133">
        <v>204.6</v>
      </c>
      <c r="S160" s="139">
        <v>53</v>
      </c>
      <c r="T160" s="170">
        <v>0</v>
      </c>
      <c r="U160" s="24">
        <f t="shared" si="18"/>
        <v>0.38466165413533837</v>
      </c>
      <c r="V160" s="24">
        <f t="shared" si="19"/>
        <v>0.11998123827392121</v>
      </c>
      <c r="W160" s="133">
        <v>32</v>
      </c>
      <c r="X160" s="24">
        <f t="shared" si="20"/>
        <v>3.0018761726078799E-2</v>
      </c>
      <c r="Y160" s="142">
        <v>0</v>
      </c>
      <c r="Z160" s="80">
        <f t="shared" si="21"/>
        <v>0</v>
      </c>
    </row>
    <row r="161" spans="1:26" x14ac:dyDescent="0.25">
      <c r="A161" s="9" t="str">
        <f>'8'!A161</f>
        <v>Frazier SD</v>
      </c>
      <c r="B161" s="160" t="str">
        <f>'8'!B161</f>
        <v>Fayette</v>
      </c>
      <c r="C161" s="158">
        <f>'8'!C161</f>
        <v>211</v>
      </c>
      <c r="D161" s="158">
        <f>'8'!D161</f>
        <v>156</v>
      </c>
      <c r="E161" s="158">
        <f>'8'!E161</f>
        <v>367</v>
      </c>
      <c r="F161" s="140">
        <v>0</v>
      </c>
      <c r="G161" s="140">
        <v>0</v>
      </c>
      <c r="H161" s="140">
        <v>0</v>
      </c>
      <c r="I161" s="140">
        <v>0</v>
      </c>
      <c r="J161" s="140">
        <v>1</v>
      </c>
      <c r="K161" s="65">
        <f t="shared" si="17"/>
        <v>0</v>
      </c>
      <c r="L161" s="79">
        <f t="shared" si="24"/>
        <v>0</v>
      </c>
      <c r="M161" s="79">
        <f t="shared" si="22"/>
        <v>1</v>
      </c>
      <c r="N161" s="80">
        <f t="shared" si="23"/>
        <v>0</v>
      </c>
      <c r="O161" s="141">
        <v>0</v>
      </c>
      <c r="P161" s="141">
        <v>0</v>
      </c>
      <c r="Q161" s="141">
        <v>0</v>
      </c>
      <c r="R161" s="133">
        <v>6.7</v>
      </c>
      <c r="S161" s="139">
        <v>0</v>
      </c>
      <c r="T161" s="170">
        <v>0</v>
      </c>
      <c r="U161" s="24">
        <f t="shared" si="18"/>
        <v>0</v>
      </c>
      <c r="V161" s="24">
        <f t="shared" si="19"/>
        <v>0</v>
      </c>
      <c r="W161" s="133">
        <v>0</v>
      </c>
      <c r="X161" s="24">
        <f t="shared" si="20"/>
        <v>0</v>
      </c>
      <c r="Y161" s="142">
        <v>0</v>
      </c>
      <c r="Z161" s="80">
        <f t="shared" si="21"/>
        <v>0</v>
      </c>
    </row>
    <row r="162" spans="1:26" x14ac:dyDescent="0.25">
      <c r="A162" s="9" t="str">
        <f>'8'!A162</f>
        <v>Freedom Area SD</v>
      </c>
      <c r="B162" s="160" t="str">
        <f>'8'!B162</f>
        <v>Beaver</v>
      </c>
      <c r="C162" s="158">
        <f>'8'!C162</f>
        <v>317</v>
      </c>
      <c r="D162" s="158">
        <f>'8'!D162</f>
        <v>202</v>
      </c>
      <c r="E162" s="158">
        <f>'8'!E162</f>
        <v>519</v>
      </c>
      <c r="F162" s="140">
        <v>0</v>
      </c>
      <c r="G162" s="140">
        <v>1</v>
      </c>
      <c r="H162" s="140">
        <v>0</v>
      </c>
      <c r="I162" s="140">
        <v>0</v>
      </c>
      <c r="J162" s="140">
        <v>1</v>
      </c>
      <c r="K162" s="65">
        <f t="shared" si="17"/>
        <v>1</v>
      </c>
      <c r="L162" s="79">
        <f t="shared" si="24"/>
        <v>0</v>
      </c>
      <c r="M162" s="79">
        <f t="shared" si="22"/>
        <v>2</v>
      </c>
      <c r="N162" s="80">
        <f t="shared" si="23"/>
        <v>0.5</v>
      </c>
      <c r="O162" s="141">
        <v>14</v>
      </c>
      <c r="P162" s="141">
        <v>16.8</v>
      </c>
      <c r="Q162" s="141">
        <v>22.2</v>
      </c>
      <c r="R162" s="133">
        <v>30.8</v>
      </c>
      <c r="S162" s="139">
        <v>53</v>
      </c>
      <c r="T162" s="170">
        <v>0</v>
      </c>
      <c r="U162" s="24">
        <f t="shared" si="18"/>
        <v>0.5</v>
      </c>
      <c r="V162" s="24">
        <f t="shared" si="19"/>
        <v>5.9344894026974952E-2</v>
      </c>
      <c r="W162" s="133">
        <v>30.8</v>
      </c>
      <c r="X162" s="24">
        <f t="shared" si="20"/>
        <v>5.9344894026974952E-2</v>
      </c>
      <c r="Y162" s="142">
        <v>0</v>
      </c>
      <c r="Z162" s="80">
        <f t="shared" si="21"/>
        <v>0</v>
      </c>
    </row>
    <row r="163" spans="1:26" x14ac:dyDescent="0.25">
      <c r="A163" s="9" t="str">
        <f>'8'!A163</f>
        <v>Freeport Area SD</v>
      </c>
      <c r="B163" s="160" t="str">
        <f>'8'!B163</f>
        <v>Armstrong</v>
      </c>
      <c r="C163" s="158">
        <f>'8'!C163</f>
        <v>366</v>
      </c>
      <c r="D163" s="158">
        <f>'8'!D163</f>
        <v>265</v>
      </c>
      <c r="E163" s="158">
        <f>'8'!E163</f>
        <v>631</v>
      </c>
      <c r="F163" s="140">
        <v>3</v>
      </c>
      <c r="G163" s="140">
        <v>0</v>
      </c>
      <c r="H163" s="140">
        <v>2</v>
      </c>
      <c r="I163" s="140">
        <v>0</v>
      </c>
      <c r="J163" s="140">
        <v>2</v>
      </c>
      <c r="K163" s="65">
        <f t="shared" si="17"/>
        <v>5</v>
      </c>
      <c r="L163" s="79">
        <f t="shared" si="24"/>
        <v>2</v>
      </c>
      <c r="M163" s="79">
        <f t="shared" si="22"/>
        <v>7</v>
      </c>
      <c r="N163" s="80">
        <f t="shared" si="23"/>
        <v>0.7142857142857143</v>
      </c>
      <c r="O163" s="141">
        <v>65.3</v>
      </c>
      <c r="P163" s="141">
        <v>78.900000000000006</v>
      </c>
      <c r="Q163" s="141">
        <v>78.900000000000006</v>
      </c>
      <c r="R163" s="133">
        <v>37.5</v>
      </c>
      <c r="S163" s="139">
        <v>106</v>
      </c>
      <c r="T163" s="170">
        <v>106</v>
      </c>
      <c r="U163" s="24">
        <f t="shared" si="18"/>
        <v>0.79361585030269677</v>
      </c>
      <c r="V163" s="24">
        <f t="shared" si="19"/>
        <v>0.22852614896988904</v>
      </c>
      <c r="W163" s="133">
        <v>68.5</v>
      </c>
      <c r="X163" s="24">
        <f t="shared" si="20"/>
        <v>0.10855784469096671</v>
      </c>
      <c r="Y163" s="142">
        <v>68.5</v>
      </c>
      <c r="Z163" s="80">
        <f t="shared" si="21"/>
        <v>0.10855784469096671</v>
      </c>
    </row>
    <row r="164" spans="1:26" x14ac:dyDescent="0.25">
      <c r="A164" s="9" t="str">
        <f>'8'!A164</f>
        <v>Galeton Area SD</v>
      </c>
      <c r="B164" s="160" t="str">
        <f>'8'!B164</f>
        <v>Potter</v>
      </c>
      <c r="C164" s="158">
        <f>'8'!C164</f>
        <v>101</v>
      </c>
      <c r="D164" s="158">
        <f>'8'!D164</f>
        <v>64</v>
      </c>
      <c r="E164" s="158">
        <f>'8'!E164</f>
        <v>165</v>
      </c>
      <c r="F164" s="140">
        <v>1</v>
      </c>
      <c r="G164" s="140">
        <v>0</v>
      </c>
      <c r="H164" s="140">
        <v>0</v>
      </c>
      <c r="I164" s="140">
        <v>0</v>
      </c>
      <c r="J164" s="140">
        <v>1</v>
      </c>
      <c r="K164" s="65">
        <f t="shared" si="17"/>
        <v>1</v>
      </c>
      <c r="L164" s="79">
        <f t="shared" si="24"/>
        <v>0</v>
      </c>
      <c r="M164" s="79">
        <f t="shared" si="22"/>
        <v>2</v>
      </c>
      <c r="N164" s="80">
        <f t="shared" si="23"/>
        <v>0.5</v>
      </c>
      <c r="O164" s="141">
        <v>37.9</v>
      </c>
      <c r="P164" s="141">
        <v>7.6</v>
      </c>
      <c r="Q164" s="141">
        <v>7.6</v>
      </c>
      <c r="R164" s="133">
        <v>4.3</v>
      </c>
      <c r="S164" s="139">
        <v>0</v>
      </c>
      <c r="T164" s="170">
        <v>0</v>
      </c>
      <c r="U164" s="24">
        <f t="shared" si="18"/>
        <v>0.91365461847389562</v>
      </c>
      <c r="V164" s="24">
        <f t="shared" si="19"/>
        <v>0.27575757575757576</v>
      </c>
      <c r="W164" s="133">
        <v>0</v>
      </c>
      <c r="X164" s="24">
        <f t="shared" si="20"/>
        <v>0</v>
      </c>
      <c r="Y164" s="142">
        <v>0</v>
      </c>
      <c r="Z164" s="80">
        <f t="shared" si="21"/>
        <v>0</v>
      </c>
    </row>
    <row r="165" spans="1:26" x14ac:dyDescent="0.25">
      <c r="A165" s="9" t="str">
        <f>'8'!A165</f>
        <v>Garnet Valley SD</v>
      </c>
      <c r="B165" s="160" t="str">
        <f>'8'!B165</f>
        <v>Delaware</v>
      </c>
      <c r="C165" s="158">
        <f>'8'!C165</f>
        <v>696</v>
      </c>
      <c r="D165" s="158">
        <f>'8'!D165</f>
        <v>594</v>
      </c>
      <c r="E165" s="158">
        <f>'8'!E165</f>
        <v>1290</v>
      </c>
      <c r="F165" s="140">
        <v>1</v>
      </c>
      <c r="G165" s="140">
        <v>1</v>
      </c>
      <c r="H165" s="140">
        <v>0</v>
      </c>
      <c r="I165" s="140">
        <v>3</v>
      </c>
      <c r="J165" s="140">
        <v>2</v>
      </c>
      <c r="K165" s="65">
        <f t="shared" si="17"/>
        <v>5</v>
      </c>
      <c r="L165" s="79">
        <f t="shared" si="24"/>
        <v>3</v>
      </c>
      <c r="M165" s="79">
        <f t="shared" si="22"/>
        <v>7</v>
      </c>
      <c r="N165" s="80">
        <f t="shared" si="23"/>
        <v>0.7142857142857143</v>
      </c>
      <c r="O165" s="141">
        <v>54</v>
      </c>
      <c r="P165" s="141">
        <v>77.599999999999994</v>
      </c>
      <c r="Q165" s="141">
        <v>85.4</v>
      </c>
      <c r="R165" s="133">
        <v>64.3</v>
      </c>
      <c r="S165" s="139">
        <v>164</v>
      </c>
      <c r="T165" s="170">
        <v>159</v>
      </c>
      <c r="U165" s="24">
        <f t="shared" si="18"/>
        <v>0.67177131189382344</v>
      </c>
      <c r="V165" s="24">
        <f t="shared" si="19"/>
        <v>0.10201550387596899</v>
      </c>
      <c r="W165" s="133">
        <v>99.5</v>
      </c>
      <c r="X165" s="24">
        <f t="shared" si="20"/>
        <v>7.713178294573643E-2</v>
      </c>
      <c r="Y165" s="142">
        <v>96.4</v>
      </c>
      <c r="Z165" s="80">
        <f t="shared" si="21"/>
        <v>7.472868217054264E-2</v>
      </c>
    </row>
    <row r="166" spans="1:26" x14ac:dyDescent="0.25">
      <c r="A166" s="9" t="str">
        <f>'8'!A166</f>
        <v>Gateway SD</v>
      </c>
      <c r="B166" s="160" t="str">
        <f>'8'!B166</f>
        <v>Allegheny</v>
      </c>
      <c r="C166" s="158">
        <f>'8'!C166</f>
        <v>957</v>
      </c>
      <c r="D166" s="158">
        <f>'8'!D166</f>
        <v>614</v>
      </c>
      <c r="E166" s="158">
        <f>'8'!E166</f>
        <v>1571</v>
      </c>
      <c r="F166" s="140">
        <v>3</v>
      </c>
      <c r="G166" s="140">
        <v>0</v>
      </c>
      <c r="H166" s="140">
        <v>1</v>
      </c>
      <c r="I166" s="140">
        <v>2</v>
      </c>
      <c r="J166" s="140">
        <v>11</v>
      </c>
      <c r="K166" s="65">
        <f t="shared" si="17"/>
        <v>6</v>
      </c>
      <c r="L166" s="79">
        <f t="shared" si="24"/>
        <v>3</v>
      </c>
      <c r="M166" s="79">
        <f t="shared" si="22"/>
        <v>17</v>
      </c>
      <c r="N166" s="80">
        <f t="shared" si="23"/>
        <v>0.35294117647058826</v>
      </c>
      <c r="O166" s="141">
        <v>92</v>
      </c>
      <c r="P166" s="141">
        <v>111.1</v>
      </c>
      <c r="Q166" s="141">
        <v>114.9</v>
      </c>
      <c r="R166" s="133">
        <v>249.7</v>
      </c>
      <c r="S166" s="139">
        <v>159</v>
      </c>
      <c r="T166" s="170">
        <v>159</v>
      </c>
      <c r="U166" s="24">
        <f t="shared" si="18"/>
        <v>0.44854240282685515</v>
      </c>
      <c r="V166" s="24">
        <f t="shared" si="19"/>
        <v>0.12928071292170593</v>
      </c>
      <c r="W166" s="133">
        <v>101.6</v>
      </c>
      <c r="X166" s="24">
        <f t="shared" si="20"/>
        <v>6.4672183322724369E-2</v>
      </c>
      <c r="Y166" s="142">
        <v>101.6</v>
      </c>
      <c r="Z166" s="80">
        <f t="shared" si="21"/>
        <v>6.4672183322724369E-2</v>
      </c>
    </row>
    <row r="167" spans="1:26" x14ac:dyDescent="0.25">
      <c r="A167" s="9" t="str">
        <f>'8'!A167</f>
        <v>General McLane SD</v>
      </c>
      <c r="B167" s="160" t="str">
        <f>'8'!B167</f>
        <v>Erie</v>
      </c>
      <c r="C167" s="158">
        <f>'8'!C167</f>
        <v>423</v>
      </c>
      <c r="D167" s="158">
        <f>'8'!D167</f>
        <v>286</v>
      </c>
      <c r="E167" s="158">
        <f>'8'!E167</f>
        <v>709</v>
      </c>
      <c r="F167" s="140">
        <v>0</v>
      </c>
      <c r="G167" s="140">
        <v>1</v>
      </c>
      <c r="H167" s="140">
        <v>2</v>
      </c>
      <c r="I167" s="140">
        <v>4</v>
      </c>
      <c r="J167" s="140">
        <v>3</v>
      </c>
      <c r="K167" s="65">
        <f t="shared" si="17"/>
        <v>7</v>
      </c>
      <c r="L167" s="79">
        <f t="shared" si="24"/>
        <v>6</v>
      </c>
      <c r="M167" s="79">
        <f t="shared" si="22"/>
        <v>10</v>
      </c>
      <c r="N167" s="80">
        <f t="shared" si="23"/>
        <v>0.7</v>
      </c>
      <c r="O167" s="141">
        <v>88.7</v>
      </c>
      <c r="P167" s="141">
        <v>106.5</v>
      </c>
      <c r="Q167" s="141">
        <v>127.8</v>
      </c>
      <c r="R167" s="133">
        <v>12.7</v>
      </c>
      <c r="S167" s="139">
        <v>323</v>
      </c>
      <c r="T167" s="170">
        <v>270</v>
      </c>
      <c r="U167" s="24">
        <f t="shared" si="18"/>
        <v>0.93891293891293892</v>
      </c>
      <c r="V167" s="24">
        <f t="shared" si="19"/>
        <v>0.27531734837799715</v>
      </c>
      <c r="W167" s="133">
        <v>195.2</v>
      </c>
      <c r="X167" s="24">
        <f t="shared" si="20"/>
        <v>0.27531734837799715</v>
      </c>
      <c r="Y167" s="142">
        <v>163.1</v>
      </c>
      <c r="Z167" s="80">
        <f t="shared" si="21"/>
        <v>0.23004231311706627</v>
      </c>
    </row>
    <row r="168" spans="1:26" x14ac:dyDescent="0.25">
      <c r="A168" s="9" t="str">
        <f>'8'!A168</f>
        <v>Gettysburg Area SD</v>
      </c>
      <c r="B168" s="160" t="str">
        <f>'8'!B168</f>
        <v>Adams</v>
      </c>
      <c r="C168" s="158">
        <f>'8'!C168</f>
        <v>730</v>
      </c>
      <c r="D168" s="158">
        <f>'8'!D168</f>
        <v>523</v>
      </c>
      <c r="E168" s="158">
        <f>'8'!E168</f>
        <v>1253</v>
      </c>
      <c r="F168" s="140">
        <v>2</v>
      </c>
      <c r="G168" s="140">
        <v>0</v>
      </c>
      <c r="H168" s="140">
        <v>2</v>
      </c>
      <c r="I168" s="140">
        <v>2</v>
      </c>
      <c r="J168" s="140">
        <v>9</v>
      </c>
      <c r="K168" s="65">
        <f t="shared" si="17"/>
        <v>6</v>
      </c>
      <c r="L168" s="79">
        <f t="shared" si="24"/>
        <v>4</v>
      </c>
      <c r="M168" s="79">
        <f t="shared" si="22"/>
        <v>15</v>
      </c>
      <c r="N168" s="80">
        <f t="shared" si="23"/>
        <v>0.4</v>
      </c>
      <c r="O168" s="141">
        <v>77</v>
      </c>
      <c r="P168" s="141">
        <v>94.7</v>
      </c>
      <c r="Q168" s="141">
        <v>104.4</v>
      </c>
      <c r="R168" s="133">
        <v>87.7</v>
      </c>
      <c r="S168" s="139">
        <v>212</v>
      </c>
      <c r="T168" s="170">
        <v>212</v>
      </c>
      <c r="U168" s="24">
        <f t="shared" si="18"/>
        <v>0.66191210485736318</v>
      </c>
      <c r="V168" s="24">
        <f t="shared" si="19"/>
        <v>0.13703112529928171</v>
      </c>
      <c r="W168" s="133">
        <v>131.80000000000001</v>
      </c>
      <c r="X168" s="24">
        <f t="shared" si="20"/>
        <v>0.10518754988028732</v>
      </c>
      <c r="Y168" s="142">
        <v>131.80000000000001</v>
      </c>
      <c r="Z168" s="80">
        <f t="shared" si="21"/>
        <v>0.10518754988028732</v>
      </c>
    </row>
    <row r="169" spans="1:26" x14ac:dyDescent="0.25">
      <c r="A169" s="9" t="str">
        <f>'8'!A169</f>
        <v>Girard SD</v>
      </c>
      <c r="B169" s="160" t="str">
        <f>'8'!B169</f>
        <v>Erie</v>
      </c>
      <c r="C169" s="158">
        <f>'8'!C169</f>
        <v>387</v>
      </c>
      <c r="D169" s="158">
        <f>'8'!D169</f>
        <v>282</v>
      </c>
      <c r="E169" s="158">
        <f>'8'!E169</f>
        <v>669</v>
      </c>
      <c r="F169" s="140">
        <v>0</v>
      </c>
      <c r="G169" s="140">
        <v>1</v>
      </c>
      <c r="H169" s="140">
        <v>3</v>
      </c>
      <c r="I169" s="140">
        <v>1</v>
      </c>
      <c r="J169" s="140">
        <v>2</v>
      </c>
      <c r="K169" s="65">
        <f t="shared" si="17"/>
        <v>5</v>
      </c>
      <c r="L169" s="79">
        <f t="shared" si="24"/>
        <v>4</v>
      </c>
      <c r="M169" s="79">
        <f t="shared" si="22"/>
        <v>7</v>
      </c>
      <c r="N169" s="80">
        <f t="shared" si="23"/>
        <v>0.7142857142857143</v>
      </c>
      <c r="O169" s="141">
        <v>61.2</v>
      </c>
      <c r="P169" s="141">
        <v>73.5</v>
      </c>
      <c r="Q169" s="141">
        <v>88.3</v>
      </c>
      <c r="R169" s="133">
        <v>6</v>
      </c>
      <c r="S169" s="139">
        <v>223</v>
      </c>
      <c r="T169" s="170">
        <v>170</v>
      </c>
      <c r="U169" s="24">
        <f t="shared" si="18"/>
        <v>0.95735607675906187</v>
      </c>
      <c r="V169" s="24">
        <f t="shared" si="19"/>
        <v>0.20134529147982061</v>
      </c>
      <c r="W169" s="133">
        <v>134.69999999999999</v>
      </c>
      <c r="X169" s="24">
        <f t="shared" si="20"/>
        <v>0.20134529147982061</v>
      </c>
      <c r="Y169" s="142">
        <v>102.7</v>
      </c>
      <c r="Z169" s="80">
        <f t="shared" si="21"/>
        <v>0.15351270553064275</v>
      </c>
    </row>
    <row r="170" spans="1:26" x14ac:dyDescent="0.25">
      <c r="A170" s="9" t="str">
        <f>'8'!A170</f>
        <v>Glendale SD</v>
      </c>
      <c r="B170" s="160" t="str">
        <f>'8'!B170</f>
        <v>Clearfield</v>
      </c>
      <c r="C170" s="158">
        <f>'8'!C170</f>
        <v>156</v>
      </c>
      <c r="D170" s="158">
        <f>'8'!D170</f>
        <v>109</v>
      </c>
      <c r="E170" s="158">
        <f>'8'!E170</f>
        <v>265</v>
      </c>
      <c r="F170" s="140">
        <v>1</v>
      </c>
      <c r="G170" s="140">
        <v>0</v>
      </c>
      <c r="H170" s="140">
        <v>0</v>
      </c>
      <c r="I170" s="140">
        <v>0</v>
      </c>
      <c r="J170" s="140">
        <v>2</v>
      </c>
      <c r="K170" s="65">
        <f t="shared" si="17"/>
        <v>1</v>
      </c>
      <c r="L170" s="79">
        <f t="shared" si="24"/>
        <v>0</v>
      </c>
      <c r="M170" s="79">
        <f t="shared" si="22"/>
        <v>3</v>
      </c>
      <c r="N170" s="80">
        <f t="shared" si="23"/>
        <v>0.33333333333333331</v>
      </c>
      <c r="O170" s="141">
        <v>2.7</v>
      </c>
      <c r="P170" s="141">
        <v>3.8</v>
      </c>
      <c r="Q170" s="141">
        <v>4.5</v>
      </c>
      <c r="R170" s="133">
        <v>5.9</v>
      </c>
      <c r="S170" s="139">
        <v>0</v>
      </c>
      <c r="T170" s="170">
        <v>0</v>
      </c>
      <c r="U170" s="24">
        <f t="shared" si="18"/>
        <v>0.52419354838709675</v>
      </c>
      <c r="V170" s="24">
        <f t="shared" si="19"/>
        <v>2.4528301886792454E-2</v>
      </c>
      <c r="W170" s="133">
        <v>0</v>
      </c>
      <c r="X170" s="24">
        <f t="shared" si="20"/>
        <v>0</v>
      </c>
      <c r="Y170" s="142">
        <v>0</v>
      </c>
      <c r="Z170" s="80">
        <f t="shared" si="21"/>
        <v>0</v>
      </c>
    </row>
    <row r="171" spans="1:26" x14ac:dyDescent="0.25">
      <c r="A171" s="9" t="str">
        <f>'8'!A171</f>
        <v>Governor Mifflin SD</v>
      </c>
      <c r="B171" s="160" t="str">
        <f>'8'!B171</f>
        <v>Berks</v>
      </c>
      <c r="C171" s="158">
        <f>'8'!C171</f>
        <v>890</v>
      </c>
      <c r="D171" s="158">
        <f>'8'!D171</f>
        <v>675</v>
      </c>
      <c r="E171" s="158">
        <f>'8'!E171</f>
        <v>1565</v>
      </c>
      <c r="F171" s="140">
        <v>2</v>
      </c>
      <c r="G171" s="140">
        <v>2</v>
      </c>
      <c r="H171" s="140">
        <v>0</v>
      </c>
      <c r="I171" s="140">
        <v>1</v>
      </c>
      <c r="J171" s="140">
        <v>7</v>
      </c>
      <c r="K171" s="65">
        <f t="shared" si="17"/>
        <v>5</v>
      </c>
      <c r="L171" s="79">
        <f t="shared" si="24"/>
        <v>1</v>
      </c>
      <c r="M171" s="79">
        <f t="shared" si="22"/>
        <v>12</v>
      </c>
      <c r="N171" s="80">
        <f t="shared" si="23"/>
        <v>0.41666666666666669</v>
      </c>
      <c r="O171" s="141">
        <v>60.3</v>
      </c>
      <c r="P171" s="141">
        <v>88.7</v>
      </c>
      <c r="Q171" s="141">
        <v>116</v>
      </c>
      <c r="R171" s="133">
        <v>154.69999999999999</v>
      </c>
      <c r="S171" s="139">
        <v>159</v>
      </c>
      <c r="T171" s="170">
        <v>53</v>
      </c>
      <c r="U171" s="24">
        <f t="shared" si="18"/>
        <v>0.49061573921633195</v>
      </c>
      <c r="V171" s="24">
        <f t="shared" si="19"/>
        <v>9.5207667731629392E-2</v>
      </c>
      <c r="W171" s="133">
        <v>89.4</v>
      </c>
      <c r="X171" s="24">
        <f t="shared" si="20"/>
        <v>5.7124600638977639E-2</v>
      </c>
      <c r="Y171" s="142">
        <v>29.8</v>
      </c>
      <c r="Z171" s="80">
        <f t="shared" si="21"/>
        <v>1.904153354632588E-2</v>
      </c>
    </row>
    <row r="172" spans="1:26" x14ac:dyDescent="0.25">
      <c r="A172" s="9" t="str">
        <f>'8'!A172</f>
        <v>Great Valley SD</v>
      </c>
      <c r="B172" s="160" t="str">
        <f>'8'!B172</f>
        <v>Chester</v>
      </c>
      <c r="C172" s="158">
        <f>'8'!C172</f>
        <v>871</v>
      </c>
      <c r="D172" s="158">
        <f>'8'!D172</f>
        <v>683</v>
      </c>
      <c r="E172" s="158">
        <f>'8'!E172</f>
        <v>1554</v>
      </c>
      <c r="F172" s="140">
        <v>2</v>
      </c>
      <c r="G172" s="140">
        <v>2</v>
      </c>
      <c r="H172" s="140">
        <v>0</v>
      </c>
      <c r="I172" s="140">
        <v>5</v>
      </c>
      <c r="J172" s="140">
        <v>8</v>
      </c>
      <c r="K172" s="65">
        <f t="shared" si="17"/>
        <v>9</v>
      </c>
      <c r="L172" s="79">
        <f t="shared" si="24"/>
        <v>5</v>
      </c>
      <c r="M172" s="79">
        <f t="shared" si="22"/>
        <v>17</v>
      </c>
      <c r="N172" s="80">
        <f t="shared" si="23"/>
        <v>0.52941176470588236</v>
      </c>
      <c r="O172" s="141">
        <v>120.8</v>
      </c>
      <c r="P172" s="141">
        <v>173.1</v>
      </c>
      <c r="Q172" s="141">
        <v>183.1</v>
      </c>
      <c r="R172" s="133">
        <v>231.7</v>
      </c>
      <c r="S172" s="139">
        <v>371</v>
      </c>
      <c r="T172" s="170">
        <v>265</v>
      </c>
      <c r="U172" s="24">
        <f t="shared" si="18"/>
        <v>0.55917047184170476</v>
      </c>
      <c r="V172" s="24">
        <f t="shared" si="19"/>
        <v>0.1891248391248391</v>
      </c>
      <c r="W172" s="133">
        <v>228.6</v>
      </c>
      <c r="X172" s="24">
        <f t="shared" si="20"/>
        <v>0.1471042471042471</v>
      </c>
      <c r="Y172" s="142">
        <v>163.30000000000001</v>
      </c>
      <c r="Z172" s="80">
        <f t="shared" si="21"/>
        <v>0.10508365508365509</v>
      </c>
    </row>
    <row r="173" spans="1:26" x14ac:dyDescent="0.25">
      <c r="A173" s="9" t="str">
        <f>'8'!A173</f>
        <v>Greater Johnstown SD</v>
      </c>
      <c r="B173" s="160" t="str">
        <f>'8'!B173</f>
        <v>Cambria</v>
      </c>
      <c r="C173" s="158">
        <f>'8'!C173</f>
        <v>1018</v>
      </c>
      <c r="D173" s="158">
        <f>'8'!D173</f>
        <v>648</v>
      </c>
      <c r="E173" s="158">
        <f>'8'!E173</f>
        <v>1666</v>
      </c>
      <c r="F173" s="140">
        <v>8</v>
      </c>
      <c r="G173" s="140">
        <v>0</v>
      </c>
      <c r="H173" s="140">
        <v>4</v>
      </c>
      <c r="I173" s="140">
        <v>0</v>
      </c>
      <c r="J173" s="140">
        <v>15</v>
      </c>
      <c r="K173" s="65">
        <f t="shared" si="17"/>
        <v>12</v>
      </c>
      <c r="L173" s="79">
        <f t="shared" si="24"/>
        <v>4</v>
      </c>
      <c r="M173" s="79">
        <f t="shared" si="22"/>
        <v>27</v>
      </c>
      <c r="N173" s="80">
        <f t="shared" si="23"/>
        <v>0.44444444444444442</v>
      </c>
      <c r="O173" s="141">
        <v>159.9</v>
      </c>
      <c r="P173" s="141">
        <v>152</v>
      </c>
      <c r="Q173" s="141">
        <v>192.2</v>
      </c>
      <c r="R173" s="133">
        <v>209.8</v>
      </c>
      <c r="S173" s="139">
        <v>212</v>
      </c>
      <c r="T173" s="170">
        <v>212</v>
      </c>
      <c r="U173" s="24">
        <f t="shared" si="18"/>
        <v>0.59785317232125734</v>
      </c>
      <c r="V173" s="24">
        <f t="shared" si="19"/>
        <v>0.18721488595438174</v>
      </c>
      <c r="W173" s="133">
        <v>131.19999999999999</v>
      </c>
      <c r="X173" s="24">
        <f t="shared" si="20"/>
        <v>7.8751500600240096E-2</v>
      </c>
      <c r="Y173" s="142">
        <v>131.19999999999999</v>
      </c>
      <c r="Z173" s="80">
        <f t="shared" si="21"/>
        <v>7.8751500600240096E-2</v>
      </c>
    </row>
    <row r="174" spans="1:26" x14ac:dyDescent="0.25">
      <c r="A174" s="9" t="str">
        <f>'8'!A174</f>
        <v>Greater Latrobe SD</v>
      </c>
      <c r="B174" s="160" t="str">
        <f>'8'!B174</f>
        <v>Westmoreland</v>
      </c>
      <c r="C174" s="158">
        <f>'8'!C174</f>
        <v>749</v>
      </c>
      <c r="D174" s="158">
        <f>'8'!D174</f>
        <v>604</v>
      </c>
      <c r="E174" s="158">
        <f>'8'!E174</f>
        <v>1353</v>
      </c>
      <c r="F174" s="140">
        <v>2</v>
      </c>
      <c r="G174" s="140">
        <v>1</v>
      </c>
      <c r="H174" s="140">
        <v>0</v>
      </c>
      <c r="I174" s="140">
        <v>2</v>
      </c>
      <c r="J174" s="140">
        <v>4</v>
      </c>
      <c r="K174" s="65">
        <f t="shared" si="17"/>
        <v>5</v>
      </c>
      <c r="L174" s="79">
        <f t="shared" si="24"/>
        <v>2</v>
      </c>
      <c r="M174" s="79">
        <f t="shared" si="22"/>
        <v>9</v>
      </c>
      <c r="N174" s="80">
        <f t="shared" si="23"/>
        <v>0.55555555555555558</v>
      </c>
      <c r="O174" s="141">
        <v>68.400000000000006</v>
      </c>
      <c r="P174" s="141">
        <v>91.5</v>
      </c>
      <c r="Q174" s="141">
        <v>105.1</v>
      </c>
      <c r="R174" s="133">
        <v>48.3</v>
      </c>
      <c r="S174" s="139">
        <v>159</v>
      </c>
      <c r="T174" s="170">
        <v>106</v>
      </c>
      <c r="U174" s="24">
        <f t="shared" si="18"/>
        <v>0.76801152737752165</v>
      </c>
      <c r="V174" s="24">
        <f t="shared" si="19"/>
        <v>0.11818181818181818</v>
      </c>
      <c r="W174" s="133">
        <v>95.9</v>
      </c>
      <c r="X174" s="24">
        <f t="shared" si="20"/>
        <v>7.087952697708795E-2</v>
      </c>
      <c r="Y174" s="142">
        <v>64</v>
      </c>
      <c r="Z174" s="80">
        <f t="shared" si="21"/>
        <v>4.7302291204730229E-2</v>
      </c>
    </row>
    <row r="175" spans="1:26" x14ac:dyDescent="0.25">
      <c r="A175" s="9" t="str">
        <f>'8'!A175</f>
        <v>Greater Nanticoke Area SD</v>
      </c>
      <c r="B175" s="160" t="str">
        <f>'8'!B175</f>
        <v>Luzerne</v>
      </c>
      <c r="C175" s="158">
        <f>'8'!C175</f>
        <v>546</v>
      </c>
      <c r="D175" s="158">
        <f>'8'!D175</f>
        <v>343</v>
      </c>
      <c r="E175" s="158">
        <f>'8'!E175</f>
        <v>889</v>
      </c>
      <c r="F175" s="140">
        <v>1</v>
      </c>
      <c r="G175" s="140">
        <v>1</v>
      </c>
      <c r="H175" s="140">
        <v>0</v>
      </c>
      <c r="I175" s="140">
        <v>0</v>
      </c>
      <c r="J175" s="140">
        <v>3</v>
      </c>
      <c r="K175" s="65">
        <f t="shared" si="17"/>
        <v>2</v>
      </c>
      <c r="L175" s="79">
        <f t="shared" si="24"/>
        <v>0</v>
      </c>
      <c r="M175" s="79">
        <f t="shared" si="22"/>
        <v>5</v>
      </c>
      <c r="N175" s="80">
        <f t="shared" si="23"/>
        <v>0.4</v>
      </c>
      <c r="O175" s="141">
        <v>17.8</v>
      </c>
      <c r="P175" s="141">
        <v>22.8</v>
      </c>
      <c r="Q175" s="141">
        <v>23.4</v>
      </c>
      <c r="R175" s="133">
        <v>39.9</v>
      </c>
      <c r="S175" s="139">
        <v>53</v>
      </c>
      <c r="T175" s="170">
        <v>0</v>
      </c>
      <c r="U175" s="24">
        <f t="shared" si="18"/>
        <v>0.5043478260869565</v>
      </c>
      <c r="V175" s="24">
        <f t="shared" si="19"/>
        <v>4.5669291338582677E-2</v>
      </c>
      <c r="W175" s="133">
        <v>33.6</v>
      </c>
      <c r="X175" s="24">
        <f t="shared" si="20"/>
        <v>3.7795275590551181E-2</v>
      </c>
      <c r="Y175" s="142">
        <v>0</v>
      </c>
      <c r="Z175" s="80">
        <f t="shared" si="21"/>
        <v>0</v>
      </c>
    </row>
    <row r="176" spans="1:26" x14ac:dyDescent="0.25">
      <c r="A176" s="9" t="str">
        <f>'8'!A176</f>
        <v>Greencastle-Antrim SD</v>
      </c>
      <c r="B176" s="160" t="str">
        <f>'8'!B176</f>
        <v>Franklin</v>
      </c>
      <c r="C176" s="158">
        <f>'8'!C176</f>
        <v>736</v>
      </c>
      <c r="D176" s="158">
        <f>'8'!D176</f>
        <v>518</v>
      </c>
      <c r="E176" s="158">
        <f>'8'!E176</f>
        <v>1254</v>
      </c>
      <c r="F176" s="140">
        <v>0</v>
      </c>
      <c r="G176" s="140">
        <v>1</v>
      </c>
      <c r="H176" s="140">
        <v>0</v>
      </c>
      <c r="I176" s="140">
        <v>0</v>
      </c>
      <c r="J176" s="140">
        <v>20</v>
      </c>
      <c r="K176" s="65">
        <f t="shared" si="17"/>
        <v>1</v>
      </c>
      <c r="L176" s="79">
        <f t="shared" si="24"/>
        <v>0</v>
      </c>
      <c r="M176" s="79">
        <f t="shared" si="22"/>
        <v>21</v>
      </c>
      <c r="N176" s="80">
        <f t="shared" si="23"/>
        <v>4.7619047619047616E-2</v>
      </c>
      <c r="O176" s="141">
        <v>12.4</v>
      </c>
      <c r="P176" s="141">
        <v>17.100000000000001</v>
      </c>
      <c r="Q176" s="141">
        <v>23.6</v>
      </c>
      <c r="R176" s="133">
        <v>112.1</v>
      </c>
      <c r="S176" s="139">
        <v>53</v>
      </c>
      <c r="T176" s="170">
        <v>0</v>
      </c>
      <c r="U176" s="24">
        <f t="shared" si="18"/>
        <v>0.20833333333333334</v>
      </c>
      <c r="V176" s="24">
        <f t="shared" si="19"/>
        <v>2.3524720893141945E-2</v>
      </c>
      <c r="W176" s="133">
        <v>29.4</v>
      </c>
      <c r="X176" s="24">
        <f t="shared" si="20"/>
        <v>2.3444976076555022E-2</v>
      </c>
      <c r="Y176" s="142">
        <v>0</v>
      </c>
      <c r="Z176" s="80">
        <f t="shared" si="21"/>
        <v>0</v>
      </c>
    </row>
    <row r="177" spans="1:26" x14ac:dyDescent="0.25">
      <c r="A177" s="9" t="str">
        <f>'8'!A177</f>
        <v>Greensburg Salem SD</v>
      </c>
      <c r="B177" s="160" t="str">
        <f>'8'!B177</f>
        <v>Westmoreland</v>
      </c>
      <c r="C177" s="158">
        <f>'8'!C177</f>
        <v>763</v>
      </c>
      <c r="D177" s="158">
        <f>'8'!D177</f>
        <v>500</v>
      </c>
      <c r="E177" s="158">
        <f>'8'!E177</f>
        <v>1263</v>
      </c>
      <c r="F177" s="140">
        <v>12</v>
      </c>
      <c r="G177" s="140">
        <v>5</v>
      </c>
      <c r="H177" s="140">
        <v>2</v>
      </c>
      <c r="I177" s="140">
        <v>2</v>
      </c>
      <c r="J177" s="140">
        <v>9</v>
      </c>
      <c r="K177" s="65">
        <f t="shared" si="17"/>
        <v>21</v>
      </c>
      <c r="L177" s="79">
        <f t="shared" si="24"/>
        <v>4</v>
      </c>
      <c r="M177" s="79">
        <f t="shared" si="22"/>
        <v>30</v>
      </c>
      <c r="N177" s="80">
        <f t="shared" si="23"/>
        <v>0.7</v>
      </c>
      <c r="O177" s="141">
        <v>274.8</v>
      </c>
      <c r="P177" s="141">
        <v>367.8</v>
      </c>
      <c r="Q177" s="141">
        <v>422.4</v>
      </c>
      <c r="R177" s="133">
        <v>143</v>
      </c>
      <c r="S177" s="139">
        <v>477</v>
      </c>
      <c r="T177" s="170">
        <v>212</v>
      </c>
      <c r="U177" s="24">
        <f t="shared" si="18"/>
        <v>0.81797352342158858</v>
      </c>
      <c r="V177" s="24">
        <f t="shared" si="19"/>
        <v>0.50878859857482184</v>
      </c>
      <c r="W177" s="133">
        <v>287.8</v>
      </c>
      <c r="X177" s="24">
        <f t="shared" si="20"/>
        <v>0.2278701504354711</v>
      </c>
      <c r="Y177" s="142">
        <v>127.9</v>
      </c>
      <c r="Z177" s="80">
        <f t="shared" si="21"/>
        <v>0.10126682501979414</v>
      </c>
    </row>
    <row r="178" spans="1:26" x14ac:dyDescent="0.25">
      <c r="A178" s="9" t="str">
        <f>'8'!A178</f>
        <v>Greenville Area SD</v>
      </c>
      <c r="B178" s="160" t="str">
        <f>'8'!B178</f>
        <v>Mercer</v>
      </c>
      <c r="C178" s="158">
        <f>'8'!C178</f>
        <v>300</v>
      </c>
      <c r="D178" s="158">
        <f>'8'!D178</f>
        <v>195</v>
      </c>
      <c r="E178" s="158">
        <f>'8'!E178</f>
        <v>495</v>
      </c>
      <c r="F178" s="140">
        <v>2</v>
      </c>
      <c r="G178" s="140">
        <v>0</v>
      </c>
      <c r="H178" s="140">
        <v>0</v>
      </c>
      <c r="I178" s="140">
        <v>0</v>
      </c>
      <c r="J178" s="140">
        <v>5</v>
      </c>
      <c r="K178" s="65">
        <f t="shared" si="17"/>
        <v>2</v>
      </c>
      <c r="L178" s="79">
        <f t="shared" si="24"/>
        <v>0</v>
      </c>
      <c r="M178" s="79">
        <f t="shared" si="22"/>
        <v>7</v>
      </c>
      <c r="N178" s="80">
        <f t="shared" si="23"/>
        <v>0.2857142857142857</v>
      </c>
      <c r="O178" s="141">
        <v>5</v>
      </c>
      <c r="P178" s="141">
        <v>6</v>
      </c>
      <c r="Q178" s="141">
        <v>4.9000000000000004</v>
      </c>
      <c r="R178" s="133">
        <v>58.8</v>
      </c>
      <c r="S178" s="139">
        <v>0</v>
      </c>
      <c r="T178" s="170">
        <v>0</v>
      </c>
      <c r="U178" s="24">
        <f t="shared" si="18"/>
        <v>0.15759312320916907</v>
      </c>
      <c r="V178" s="24">
        <f t="shared" si="19"/>
        <v>2.2222222222222223E-2</v>
      </c>
      <c r="W178" s="133">
        <v>0</v>
      </c>
      <c r="X178" s="24">
        <f t="shared" si="20"/>
        <v>0</v>
      </c>
      <c r="Y178" s="142">
        <v>0</v>
      </c>
      <c r="Z178" s="80">
        <f t="shared" si="21"/>
        <v>0</v>
      </c>
    </row>
    <row r="179" spans="1:26" x14ac:dyDescent="0.25">
      <c r="A179" s="9" t="str">
        <f>'8'!A179</f>
        <v>Greenwood SD</v>
      </c>
      <c r="B179" s="160" t="str">
        <f>'8'!B179</f>
        <v>Perry</v>
      </c>
      <c r="C179" s="158">
        <f>'8'!C179</f>
        <v>187</v>
      </c>
      <c r="D179" s="158">
        <f>'8'!D179</f>
        <v>121</v>
      </c>
      <c r="E179" s="158">
        <f>'8'!E179</f>
        <v>308</v>
      </c>
      <c r="F179" s="140">
        <v>0</v>
      </c>
      <c r="G179" s="140">
        <v>0</v>
      </c>
      <c r="H179" s="140">
        <v>0</v>
      </c>
      <c r="I179" s="140">
        <v>0</v>
      </c>
      <c r="J179" s="140">
        <v>3</v>
      </c>
      <c r="K179" s="65">
        <f t="shared" si="17"/>
        <v>0</v>
      </c>
      <c r="L179" s="79">
        <f t="shared" si="24"/>
        <v>0</v>
      </c>
      <c r="M179" s="79">
        <f t="shared" si="22"/>
        <v>3</v>
      </c>
      <c r="N179" s="80">
        <f t="shared" si="23"/>
        <v>0</v>
      </c>
      <c r="O179" s="141">
        <v>0</v>
      </c>
      <c r="P179" s="141">
        <v>0</v>
      </c>
      <c r="Q179" s="141">
        <v>0</v>
      </c>
      <c r="R179" s="133">
        <v>14</v>
      </c>
      <c r="S179" s="139">
        <v>0</v>
      </c>
      <c r="T179" s="170">
        <v>0</v>
      </c>
      <c r="U179" s="24">
        <f t="shared" si="18"/>
        <v>0</v>
      </c>
      <c r="V179" s="24">
        <f t="shared" si="19"/>
        <v>0</v>
      </c>
      <c r="W179" s="133">
        <v>0</v>
      </c>
      <c r="X179" s="24">
        <f t="shared" si="20"/>
        <v>0</v>
      </c>
      <c r="Y179" s="142">
        <v>0</v>
      </c>
      <c r="Z179" s="80">
        <f t="shared" si="21"/>
        <v>0</v>
      </c>
    </row>
    <row r="180" spans="1:26" x14ac:dyDescent="0.25">
      <c r="A180" s="9" t="str">
        <f>'8'!A180</f>
        <v>Grove City Area SD</v>
      </c>
      <c r="B180" s="160" t="str">
        <f>'8'!B180</f>
        <v>Mercer</v>
      </c>
      <c r="C180" s="158">
        <f>'8'!C180</f>
        <v>450</v>
      </c>
      <c r="D180" s="158">
        <f>'8'!D180</f>
        <v>337</v>
      </c>
      <c r="E180" s="158">
        <f>'8'!E180</f>
        <v>787</v>
      </c>
      <c r="F180" s="140">
        <v>1</v>
      </c>
      <c r="G180" s="140">
        <v>2</v>
      </c>
      <c r="H180" s="140">
        <v>2</v>
      </c>
      <c r="I180" s="140">
        <v>0</v>
      </c>
      <c r="J180" s="140">
        <v>2</v>
      </c>
      <c r="K180" s="65">
        <f t="shared" si="17"/>
        <v>5</v>
      </c>
      <c r="L180" s="79">
        <f t="shared" si="24"/>
        <v>2</v>
      </c>
      <c r="M180" s="79">
        <f t="shared" si="22"/>
        <v>7</v>
      </c>
      <c r="N180" s="80">
        <f t="shared" si="23"/>
        <v>0.7142857142857143</v>
      </c>
      <c r="O180" s="141">
        <v>68.2</v>
      </c>
      <c r="P180" s="141">
        <v>82</v>
      </c>
      <c r="Q180" s="141">
        <v>66.8</v>
      </c>
      <c r="R180" s="133">
        <v>6.9</v>
      </c>
      <c r="S180" s="139">
        <v>212</v>
      </c>
      <c r="T180" s="170">
        <v>106</v>
      </c>
      <c r="U180" s="24">
        <f t="shared" si="18"/>
        <v>0.95607893061744109</v>
      </c>
      <c r="V180" s="24">
        <f t="shared" si="19"/>
        <v>0.19085133418043201</v>
      </c>
      <c r="W180" s="133">
        <v>146.69999999999999</v>
      </c>
      <c r="X180" s="24">
        <f t="shared" si="20"/>
        <v>0.18640406607369758</v>
      </c>
      <c r="Y180" s="142">
        <v>73.400000000000006</v>
      </c>
      <c r="Z180" s="80">
        <f t="shared" si="21"/>
        <v>9.3265565438373582E-2</v>
      </c>
    </row>
    <row r="181" spans="1:26" x14ac:dyDescent="0.25">
      <c r="A181" s="9" t="str">
        <f>'8'!A181</f>
        <v>Halifax Area SD</v>
      </c>
      <c r="B181" s="160" t="str">
        <f>'8'!B181</f>
        <v>Dauphin</v>
      </c>
      <c r="C181" s="158">
        <f>'8'!C181</f>
        <v>246</v>
      </c>
      <c r="D181" s="158">
        <f>'8'!D181</f>
        <v>186</v>
      </c>
      <c r="E181" s="158">
        <f>'8'!E181</f>
        <v>432</v>
      </c>
      <c r="F181" s="140">
        <v>0</v>
      </c>
      <c r="G181" s="140">
        <v>1</v>
      </c>
      <c r="H181" s="140">
        <v>1</v>
      </c>
      <c r="I181" s="140">
        <v>0</v>
      </c>
      <c r="J181" s="140">
        <v>4</v>
      </c>
      <c r="K181" s="65">
        <f t="shared" si="17"/>
        <v>2</v>
      </c>
      <c r="L181" s="79">
        <f t="shared" si="24"/>
        <v>1</v>
      </c>
      <c r="M181" s="79">
        <f t="shared" si="22"/>
        <v>6</v>
      </c>
      <c r="N181" s="80">
        <f t="shared" si="23"/>
        <v>0.33333333333333331</v>
      </c>
      <c r="O181" s="141">
        <v>26.6</v>
      </c>
      <c r="P181" s="141">
        <v>35.6</v>
      </c>
      <c r="Q181" s="141">
        <v>43.8</v>
      </c>
      <c r="R181" s="133">
        <v>39.9</v>
      </c>
      <c r="S181" s="139">
        <v>106</v>
      </c>
      <c r="T181" s="170">
        <v>53</v>
      </c>
      <c r="U181" s="24">
        <f t="shared" si="18"/>
        <v>0.60920666013712055</v>
      </c>
      <c r="V181" s="24">
        <f t="shared" si="19"/>
        <v>0.14398148148148149</v>
      </c>
      <c r="W181" s="133">
        <v>62.2</v>
      </c>
      <c r="X181" s="24">
        <f t="shared" si="20"/>
        <v>0.14398148148148149</v>
      </c>
      <c r="Y181" s="142">
        <v>31.1</v>
      </c>
      <c r="Z181" s="80">
        <f t="shared" si="21"/>
        <v>7.1990740740740744E-2</v>
      </c>
    </row>
    <row r="182" spans="1:26" x14ac:dyDescent="0.25">
      <c r="A182" s="9" t="str">
        <f>'8'!A182</f>
        <v>Hamburg Area SD</v>
      </c>
      <c r="B182" s="160" t="str">
        <f>'8'!B182</f>
        <v>Berks</v>
      </c>
      <c r="C182" s="158">
        <f>'8'!C182</f>
        <v>501</v>
      </c>
      <c r="D182" s="158">
        <f>'8'!D182</f>
        <v>362</v>
      </c>
      <c r="E182" s="158">
        <f>'8'!E182</f>
        <v>863</v>
      </c>
      <c r="F182" s="140">
        <v>3</v>
      </c>
      <c r="G182" s="140">
        <v>0</v>
      </c>
      <c r="H182" s="140">
        <v>1</v>
      </c>
      <c r="I182" s="140">
        <v>1</v>
      </c>
      <c r="J182" s="140">
        <v>4</v>
      </c>
      <c r="K182" s="65">
        <f t="shared" si="17"/>
        <v>5</v>
      </c>
      <c r="L182" s="79">
        <f t="shared" si="24"/>
        <v>2</v>
      </c>
      <c r="M182" s="79">
        <f t="shared" si="22"/>
        <v>9</v>
      </c>
      <c r="N182" s="80">
        <f t="shared" si="23"/>
        <v>0.55555555555555558</v>
      </c>
      <c r="O182" s="141">
        <v>49.4</v>
      </c>
      <c r="P182" s="141">
        <v>72.599999999999994</v>
      </c>
      <c r="Q182" s="141">
        <v>95</v>
      </c>
      <c r="R182" s="133">
        <v>38.200000000000003</v>
      </c>
      <c r="S182" s="139">
        <v>106</v>
      </c>
      <c r="T182" s="170">
        <v>106</v>
      </c>
      <c r="U182" s="24">
        <f t="shared" si="18"/>
        <v>0.76154806491885152</v>
      </c>
      <c r="V182" s="24">
        <f t="shared" si="19"/>
        <v>0.14136732329084589</v>
      </c>
      <c r="W182" s="133">
        <v>59.6</v>
      </c>
      <c r="X182" s="24">
        <f t="shared" si="20"/>
        <v>6.9061413673232916E-2</v>
      </c>
      <c r="Y182" s="142">
        <v>59.6</v>
      </c>
      <c r="Z182" s="80">
        <f t="shared" si="21"/>
        <v>6.9061413673232916E-2</v>
      </c>
    </row>
    <row r="183" spans="1:26" x14ac:dyDescent="0.25">
      <c r="A183" s="9" t="str">
        <f>'8'!A183</f>
        <v>Hampton Township SD</v>
      </c>
      <c r="B183" s="160" t="str">
        <f>'8'!B183</f>
        <v>Allegheny</v>
      </c>
      <c r="C183" s="158">
        <f>'8'!C183</f>
        <v>475</v>
      </c>
      <c r="D183" s="158">
        <f>'8'!D183</f>
        <v>373</v>
      </c>
      <c r="E183" s="158">
        <f>'8'!E183</f>
        <v>848</v>
      </c>
      <c r="F183" s="140">
        <v>2</v>
      </c>
      <c r="G183" s="140">
        <v>1</v>
      </c>
      <c r="H183" s="140">
        <v>0</v>
      </c>
      <c r="I183" s="140">
        <v>1</v>
      </c>
      <c r="J183" s="140">
        <v>12</v>
      </c>
      <c r="K183" s="65">
        <f t="shared" si="17"/>
        <v>4</v>
      </c>
      <c r="L183" s="79">
        <f t="shared" si="24"/>
        <v>1</v>
      </c>
      <c r="M183" s="79">
        <f t="shared" si="22"/>
        <v>16</v>
      </c>
      <c r="N183" s="80">
        <f t="shared" si="23"/>
        <v>0.25</v>
      </c>
      <c r="O183" s="141">
        <v>61.3</v>
      </c>
      <c r="P183" s="141">
        <v>74.099999999999994</v>
      </c>
      <c r="Q183" s="141">
        <v>76.599999999999994</v>
      </c>
      <c r="R183" s="133">
        <v>287.39999999999998</v>
      </c>
      <c r="S183" s="139">
        <v>106</v>
      </c>
      <c r="T183" s="170">
        <v>53</v>
      </c>
      <c r="U183" s="24">
        <f t="shared" si="18"/>
        <v>0.32024597918637654</v>
      </c>
      <c r="V183" s="24">
        <f t="shared" si="19"/>
        <v>0.1596698113207547</v>
      </c>
      <c r="W183" s="133">
        <v>67.7</v>
      </c>
      <c r="X183" s="24">
        <f t="shared" si="20"/>
        <v>7.9834905660377362E-2</v>
      </c>
      <c r="Y183" s="142">
        <v>33.9</v>
      </c>
      <c r="Z183" s="80">
        <f t="shared" si="21"/>
        <v>3.9976415094339621E-2</v>
      </c>
    </row>
    <row r="184" spans="1:26" x14ac:dyDescent="0.25">
      <c r="A184" s="9" t="str">
        <f>'8'!A184</f>
        <v>Hanover Area SD</v>
      </c>
      <c r="B184" s="160" t="str">
        <f>'8'!B184</f>
        <v>Luzerne</v>
      </c>
      <c r="C184" s="158">
        <f>'8'!C184</f>
        <v>547</v>
      </c>
      <c r="D184" s="158">
        <f>'8'!D184</f>
        <v>359</v>
      </c>
      <c r="E184" s="158">
        <f>'8'!E184</f>
        <v>906</v>
      </c>
      <c r="F184" s="140">
        <v>0</v>
      </c>
      <c r="G184" s="140">
        <v>0</v>
      </c>
      <c r="H184" s="140">
        <v>0</v>
      </c>
      <c r="I184" s="140">
        <v>1</v>
      </c>
      <c r="J184" s="140">
        <v>1</v>
      </c>
      <c r="K184" s="65">
        <f t="shared" si="17"/>
        <v>1</v>
      </c>
      <c r="L184" s="79">
        <f t="shared" si="24"/>
        <v>1</v>
      </c>
      <c r="M184" s="79">
        <f t="shared" si="22"/>
        <v>2</v>
      </c>
      <c r="N184" s="80">
        <f t="shared" si="23"/>
        <v>0.5</v>
      </c>
      <c r="O184" s="141">
        <v>14.8</v>
      </c>
      <c r="P184" s="141">
        <v>18.8</v>
      </c>
      <c r="Q184" s="141">
        <v>19.399999999999999</v>
      </c>
      <c r="R184" s="133">
        <v>33.6</v>
      </c>
      <c r="S184" s="139">
        <v>53</v>
      </c>
      <c r="T184" s="170">
        <v>53</v>
      </c>
      <c r="U184" s="24">
        <f t="shared" si="18"/>
        <v>0.5</v>
      </c>
      <c r="V184" s="24">
        <f t="shared" si="19"/>
        <v>3.7086092715231792E-2</v>
      </c>
      <c r="W184" s="133">
        <v>33.6</v>
      </c>
      <c r="X184" s="24">
        <f t="shared" si="20"/>
        <v>3.7086092715231792E-2</v>
      </c>
      <c r="Y184" s="142">
        <v>33.6</v>
      </c>
      <c r="Z184" s="80">
        <f t="shared" si="21"/>
        <v>3.7086092715231792E-2</v>
      </c>
    </row>
    <row r="185" spans="1:26" x14ac:dyDescent="0.25">
      <c r="A185" s="9" t="str">
        <f>'8'!A185</f>
        <v>Hanover Public SD</v>
      </c>
      <c r="B185" s="160" t="str">
        <f>'8'!B185</f>
        <v>York</v>
      </c>
      <c r="C185" s="158">
        <f>'8'!C185</f>
        <v>641</v>
      </c>
      <c r="D185" s="158">
        <f>'8'!D185</f>
        <v>403</v>
      </c>
      <c r="E185" s="158">
        <f>'8'!E185</f>
        <v>1044</v>
      </c>
      <c r="F185" s="140">
        <v>2</v>
      </c>
      <c r="G185" s="140">
        <v>6</v>
      </c>
      <c r="H185" s="140">
        <v>0</v>
      </c>
      <c r="I185" s="140">
        <v>2</v>
      </c>
      <c r="J185" s="140">
        <v>21</v>
      </c>
      <c r="K185" s="65">
        <f t="shared" si="17"/>
        <v>10</v>
      </c>
      <c r="L185" s="79">
        <f t="shared" si="24"/>
        <v>2</v>
      </c>
      <c r="M185" s="79">
        <f t="shared" si="22"/>
        <v>31</v>
      </c>
      <c r="N185" s="80">
        <f t="shared" si="23"/>
        <v>0.32258064516129031</v>
      </c>
      <c r="O185" s="141">
        <v>121</v>
      </c>
      <c r="P185" s="141">
        <v>187.4</v>
      </c>
      <c r="Q185" s="141">
        <v>221.6</v>
      </c>
      <c r="R185" s="133">
        <v>214.7</v>
      </c>
      <c r="S185" s="139">
        <v>424</v>
      </c>
      <c r="T185" s="170">
        <v>106</v>
      </c>
      <c r="U185" s="24">
        <f t="shared" si="18"/>
        <v>0.58956222519594725</v>
      </c>
      <c r="V185" s="24">
        <f t="shared" si="19"/>
        <v>0.29540229885057467</v>
      </c>
      <c r="W185" s="133">
        <v>246.7</v>
      </c>
      <c r="X185" s="24">
        <f t="shared" si="20"/>
        <v>0.23630268199233714</v>
      </c>
      <c r="Y185" s="142">
        <v>61.7</v>
      </c>
      <c r="Z185" s="80">
        <f t="shared" si="21"/>
        <v>5.9099616858237551E-2</v>
      </c>
    </row>
    <row r="186" spans="1:26" x14ac:dyDescent="0.25">
      <c r="A186" s="9" t="str">
        <f>'8'!A186</f>
        <v>Harbor Creek SD</v>
      </c>
      <c r="B186" s="160" t="str">
        <f>'8'!B186</f>
        <v>Erie</v>
      </c>
      <c r="C186" s="158">
        <f>'8'!C186</f>
        <v>382</v>
      </c>
      <c r="D186" s="158">
        <f>'8'!D186</f>
        <v>299</v>
      </c>
      <c r="E186" s="158">
        <f>'8'!E186</f>
        <v>681</v>
      </c>
      <c r="F186" s="140">
        <v>5</v>
      </c>
      <c r="G186" s="140">
        <v>0</v>
      </c>
      <c r="H186" s="140">
        <v>1</v>
      </c>
      <c r="I186" s="140">
        <v>7</v>
      </c>
      <c r="J186" s="140">
        <v>6</v>
      </c>
      <c r="K186" s="65">
        <f t="shared" si="17"/>
        <v>13</v>
      </c>
      <c r="L186" s="79">
        <f t="shared" si="24"/>
        <v>8</v>
      </c>
      <c r="M186" s="79">
        <f t="shared" si="22"/>
        <v>19</v>
      </c>
      <c r="N186" s="80">
        <f t="shared" si="23"/>
        <v>0.68421052631578949</v>
      </c>
      <c r="O186" s="141">
        <v>136.5</v>
      </c>
      <c r="P186" s="141">
        <v>163.80000000000001</v>
      </c>
      <c r="Q186" s="141">
        <v>196.7</v>
      </c>
      <c r="R186" s="133">
        <v>105.1</v>
      </c>
      <c r="S186" s="139">
        <v>424</v>
      </c>
      <c r="T186" s="170">
        <v>424</v>
      </c>
      <c r="U186" s="24">
        <f t="shared" si="18"/>
        <v>0.74074987666502223</v>
      </c>
      <c r="V186" s="24">
        <f t="shared" si="19"/>
        <v>0.44096916299559474</v>
      </c>
      <c r="W186" s="133">
        <v>256.2</v>
      </c>
      <c r="X186" s="24">
        <f t="shared" si="20"/>
        <v>0.37621145374449338</v>
      </c>
      <c r="Y186" s="142">
        <v>256.2</v>
      </c>
      <c r="Z186" s="80">
        <f t="shared" si="21"/>
        <v>0.37621145374449338</v>
      </c>
    </row>
    <row r="187" spans="1:26" x14ac:dyDescent="0.25">
      <c r="A187" s="9" t="str">
        <f>'8'!A187</f>
        <v>Harmony Area SD</v>
      </c>
      <c r="B187" s="160" t="str">
        <f>'8'!B187</f>
        <v>Clearfield</v>
      </c>
      <c r="C187" s="158">
        <f>'8'!C187</f>
        <v>74</v>
      </c>
      <c r="D187" s="158">
        <f>'8'!D187</f>
        <v>48</v>
      </c>
      <c r="E187" s="158">
        <f>'8'!E187</f>
        <v>122</v>
      </c>
      <c r="F187" s="140">
        <v>0</v>
      </c>
      <c r="G187" s="140">
        <v>0</v>
      </c>
      <c r="H187" s="140">
        <v>0</v>
      </c>
      <c r="I187" s="140">
        <v>0</v>
      </c>
      <c r="J187" s="140">
        <v>0</v>
      </c>
      <c r="K187" s="65">
        <f t="shared" si="17"/>
        <v>0</v>
      </c>
      <c r="L187" s="79">
        <f t="shared" si="24"/>
        <v>0</v>
      </c>
      <c r="M187" s="79">
        <f t="shared" si="22"/>
        <v>0</v>
      </c>
      <c r="N187" s="80"/>
      <c r="O187" s="141">
        <v>0</v>
      </c>
      <c r="P187" s="141">
        <v>0</v>
      </c>
      <c r="Q187" s="141">
        <v>0</v>
      </c>
      <c r="R187" s="133">
        <v>0</v>
      </c>
      <c r="S187" s="139">
        <v>0</v>
      </c>
      <c r="T187" s="170">
        <v>0</v>
      </c>
      <c r="U187" s="24"/>
      <c r="V187" s="24">
        <f t="shared" si="19"/>
        <v>0</v>
      </c>
      <c r="W187" s="133">
        <v>0</v>
      </c>
      <c r="X187" s="24">
        <f t="shared" si="20"/>
        <v>0</v>
      </c>
      <c r="Y187" s="142">
        <v>0</v>
      </c>
      <c r="Z187" s="80">
        <f t="shared" si="21"/>
        <v>0</v>
      </c>
    </row>
    <row r="188" spans="1:26" x14ac:dyDescent="0.25">
      <c r="A188" s="9" t="str">
        <f>'8'!A188</f>
        <v>Harrisburg City SD</v>
      </c>
      <c r="B188" s="160" t="str">
        <f>'8'!B188</f>
        <v>Dauphin</v>
      </c>
      <c r="C188" s="158">
        <f>'8'!C188</f>
        <v>2673</v>
      </c>
      <c r="D188" s="158">
        <f>'8'!D188</f>
        <v>1719</v>
      </c>
      <c r="E188" s="158">
        <f>'8'!E188</f>
        <v>4392</v>
      </c>
      <c r="F188" s="140">
        <v>16</v>
      </c>
      <c r="G188" s="140">
        <v>14</v>
      </c>
      <c r="H188" s="140">
        <v>8</v>
      </c>
      <c r="I188" s="140">
        <v>6</v>
      </c>
      <c r="J188" s="140">
        <v>39</v>
      </c>
      <c r="K188" s="65">
        <f t="shared" si="17"/>
        <v>44</v>
      </c>
      <c r="L188" s="79">
        <f t="shared" si="24"/>
        <v>14</v>
      </c>
      <c r="M188" s="79">
        <f t="shared" si="22"/>
        <v>83</v>
      </c>
      <c r="N188" s="80">
        <f t="shared" si="23"/>
        <v>0.53012048192771088</v>
      </c>
      <c r="O188" s="141">
        <v>453.1</v>
      </c>
      <c r="P188" s="141">
        <v>605.79999999999995</v>
      </c>
      <c r="Q188" s="141">
        <v>745.1</v>
      </c>
      <c r="R188" s="133">
        <v>470.2</v>
      </c>
      <c r="S188" s="139">
        <v>1130</v>
      </c>
      <c r="T188" s="170">
        <v>646</v>
      </c>
      <c r="U188" s="24">
        <f t="shared" si="18"/>
        <v>0.69249885553593615</v>
      </c>
      <c r="V188" s="24">
        <f t="shared" si="19"/>
        <v>0.24109744990892534</v>
      </c>
      <c r="W188" s="133">
        <v>663.3</v>
      </c>
      <c r="X188" s="24">
        <f t="shared" si="20"/>
        <v>0.15102459016393441</v>
      </c>
      <c r="Y188" s="142">
        <v>379.2</v>
      </c>
      <c r="Z188" s="80">
        <f t="shared" si="21"/>
        <v>8.6338797814207655E-2</v>
      </c>
    </row>
    <row r="189" spans="1:26" x14ac:dyDescent="0.25">
      <c r="A189" s="9" t="str">
        <f>'8'!A189</f>
        <v>Hatboro-Horsham SD</v>
      </c>
      <c r="B189" s="160" t="str">
        <f>'8'!B189</f>
        <v>Montgomery</v>
      </c>
      <c r="C189" s="158">
        <f>'8'!C189</f>
        <v>1092</v>
      </c>
      <c r="D189" s="158">
        <f>'8'!D189</f>
        <v>676</v>
      </c>
      <c r="E189" s="158">
        <f>'8'!E189</f>
        <v>1768</v>
      </c>
      <c r="F189" s="140">
        <v>7</v>
      </c>
      <c r="G189" s="140">
        <v>3</v>
      </c>
      <c r="H189" s="140">
        <v>0</v>
      </c>
      <c r="I189" s="140">
        <v>3</v>
      </c>
      <c r="J189" s="140">
        <v>8</v>
      </c>
      <c r="K189" s="65">
        <f t="shared" si="17"/>
        <v>13</v>
      </c>
      <c r="L189" s="79">
        <f t="shared" si="24"/>
        <v>3</v>
      </c>
      <c r="M189" s="79">
        <f t="shared" si="22"/>
        <v>21</v>
      </c>
      <c r="N189" s="80">
        <f t="shared" si="23"/>
        <v>0.61904761904761907</v>
      </c>
      <c r="O189" s="141">
        <v>170.2</v>
      </c>
      <c r="P189" s="141">
        <v>241.7</v>
      </c>
      <c r="Q189" s="141">
        <v>277.10000000000002</v>
      </c>
      <c r="R189" s="133">
        <v>110</v>
      </c>
      <c r="S189" s="139">
        <v>318</v>
      </c>
      <c r="T189" s="170">
        <v>159</v>
      </c>
      <c r="U189" s="24">
        <f t="shared" si="18"/>
        <v>0.78923165357348146</v>
      </c>
      <c r="V189" s="24">
        <f t="shared" si="19"/>
        <v>0.23297511312217192</v>
      </c>
      <c r="W189" s="133">
        <v>190.1</v>
      </c>
      <c r="X189" s="24">
        <f t="shared" si="20"/>
        <v>0.10752262443438913</v>
      </c>
      <c r="Y189" s="142">
        <v>95.1</v>
      </c>
      <c r="Z189" s="80">
        <f t="shared" si="21"/>
        <v>5.3789592760180992E-2</v>
      </c>
    </row>
    <row r="190" spans="1:26" x14ac:dyDescent="0.25">
      <c r="A190" s="9" t="str">
        <f>'8'!A190</f>
        <v>Haverford Township SD</v>
      </c>
      <c r="B190" s="160" t="str">
        <f>'8'!B190</f>
        <v>Delaware</v>
      </c>
      <c r="C190" s="158">
        <f>'8'!C190</f>
        <v>1871</v>
      </c>
      <c r="D190" s="158">
        <f>'8'!D190</f>
        <v>1321</v>
      </c>
      <c r="E190" s="158">
        <f>'8'!E190</f>
        <v>3192</v>
      </c>
      <c r="F190" s="140">
        <v>0</v>
      </c>
      <c r="G190" s="140">
        <v>2</v>
      </c>
      <c r="H190" s="140">
        <v>0</v>
      </c>
      <c r="I190" s="140">
        <v>0</v>
      </c>
      <c r="J190" s="140">
        <v>11</v>
      </c>
      <c r="K190" s="65">
        <f t="shared" si="17"/>
        <v>2</v>
      </c>
      <c r="L190" s="79">
        <f t="shared" si="24"/>
        <v>0</v>
      </c>
      <c r="M190" s="79">
        <f t="shared" si="22"/>
        <v>13</v>
      </c>
      <c r="N190" s="80">
        <f t="shared" si="23"/>
        <v>0.15384615384615385</v>
      </c>
      <c r="O190" s="141">
        <v>26.4</v>
      </c>
      <c r="P190" s="141">
        <v>37.9</v>
      </c>
      <c r="Q190" s="141">
        <v>41.7</v>
      </c>
      <c r="R190" s="133">
        <v>353.5</v>
      </c>
      <c r="S190" s="139">
        <v>106</v>
      </c>
      <c r="T190" s="170">
        <v>0</v>
      </c>
      <c r="U190" s="24">
        <f t="shared" si="18"/>
        <v>0.15390138822403063</v>
      </c>
      <c r="V190" s="24">
        <f t="shared" si="19"/>
        <v>2.0144110275689221E-2</v>
      </c>
      <c r="W190" s="133">
        <v>64.3</v>
      </c>
      <c r="X190" s="24">
        <f t="shared" si="20"/>
        <v>2.0144110275689221E-2</v>
      </c>
      <c r="Y190" s="142">
        <v>0</v>
      </c>
      <c r="Z190" s="80">
        <f t="shared" si="21"/>
        <v>0</v>
      </c>
    </row>
    <row r="191" spans="1:26" x14ac:dyDescent="0.25">
      <c r="A191" s="9" t="str">
        <f>'8'!A191</f>
        <v>Hazleton Area SD</v>
      </c>
      <c r="B191" s="160" t="str">
        <f>'8'!B191</f>
        <v>Luzerne</v>
      </c>
      <c r="C191" s="158">
        <f>'8'!C191</f>
        <v>2502</v>
      </c>
      <c r="D191" s="158">
        <f>'8'!D191</f>
        <v>1761</v>
      </c>
      <c r="E191" s="158">
        <f>'8'!E191</f>
        <v>4263</v>
      </c>
      <c r="F191" s="140">
        <v>16</v>
      </c>
      <c r="G191" s="140">
        <v>5</v>
      </c>
      <c r="H191" s="140">
        <v>1</v>
      </c>
      <c r="I191" s="140">
        <v>2</v>
      </c>
      <c r="J191" s="140">
        <v>16</v>
      </c>
      <c r="K191" s="65">
        <f t="shared" si="17"/>
        <v>24</v>
      </c>
      <c r="L191" s="79">
        <f t="shared" si="24"/>
        <v>3</v>
      </c>
      <c r="M191" s="79">
        <f t="shared" si="22"/>
        <v>40</v>
      </c>
      <c r="N191" s="80">
        <f t="shared" si="23"/>
        <v>0.6</v>
      </c>
      <c r="O191" s="141">
        <v>272.39999999999998</v>
      </c>
      <c r="P191" s="141">
        <v>347.7</v>
      </c>
      <c r="Q191" s="141">
        <v>357.9</v>
      </c>
      <c r="R191" s="133">
        <v>240.9</v>
      </c>
      <c r="S191" s="139">
        <v>424</v>
      </c>
      <c r="T191" s="170">
        <v>159</v>
      </c>
      <c r="U191" s="24">
        <f t="shared" si="18"/>
        <v>0.72020905923344947</v>
      </c>
      <c r="V191" s="24">
        <f t="shared" si="19"/>
        <v>0.14546094299788878</v>
      </c>
      <c r="W191" s="133">
        <v>268.8</v>
      </c>
      <c r="X191" s="24">
        <f t="shared" si="20"/>
        <v>6.3054187192118236E-2</v>
      </c>
      <c r="Y191" s="142">
        <v>100.8</v>
      </c>
      <c r="Z191" s="80">
        <f t="shared" si="21"/>
        <v>2.3645320197044333E-2</v>
      </c>
    </row>
    <row r="192" spans="1:26" x14ac:dyDescent="0.25">
      <c r="A192" s="9" t="str">
        <f>'8'!A192</f>
        <v>Hempfield Area SD</v>
      </c>
      <c r="B192" s="160" t="str">
        <f>'8'!B192</f>
        <v>Westmoreland</v>
      </c>
      <c r="C192" s="158">
        <f>'8'!C192</f>
        <v>1365</v>
      </c>
      <c r="D192" s="158">
        <f>'8'!D192</f>
        <v>914</v>
      </c>
      <c r="E192" s="158">
        <f>'8'!E192</f>
        <v>2279</v>
      </c>
      <c r="F192" s="140">
        <v>1</v>
      </c>
      <c r="G192" s="140">
        <v>1</v>
      </c>
      <c r="H192" s="140">
        <v>1</v>
      </c>
      <c r="I192" s="140">
        <v>1</v>
      </c>
      <c r="J192" s="140">
        <v>0</v>
      </c>
      <c r="K192" s="65">
        <f t="shared" si="17"/>
        <v>4</v>
      </c>
      <c r="L192" s="79">
        <f t="shared" si="24"/>
        <v>2</v>
      </c>
      <c r="M192" s="79">
        <f t="shared" si="22"/>
        <v>4</v>
      </c>
      <c r="N192" s="80">
        <f t="shared" si="23"/>
        <v>1</v>
      </c>
      <c r="O192" s="141">
        <v>54.7</v>
      </c>
      <c r="P192" s="141">
        <v>73.2</v>
      </c>
      <c r="Q192" s="141">
        <v>84.1</v>
      </c>
      <c r="R192" s="133">
        <v>0</v>
      </c>
      <c r="S192" s="139">
        <v>159</v>
      </c>
      <c r="T192" s="170">
        <v>106</v>
      </c>
      <c r="U192" s="24">
        <f t="shared" si="18"/>
        <v>1</v>
      </c>
      <c r="V192" s="24">
        <f t="shared" si="19"/>
        <v>5.6121105748135149E-2</v>
      </c>
      <c r="W192" s="133">
        <v>95.9</v>
      </c>
      <c r="X192" s="24">
        <f t="shared" si="20"/>
        <v>4.2079859587538397E-2</v>
      </c>
      <c r="Y192" s="142">
        <v>64</v>
      </c>
      <c r="Z192" s="80">
        <f t="shared" si="21"/>
        <v>2.8082492321193506E-2</v>
      </c>
    </row>
    <row r="193" spans="1:26" x14ac:dyDescent="0.25">
      <c r="A193" s="9" t="str">
        <f>'8'!A193</f>
        <v>Hempfield SD</v>
      </c>
      <c r="B193" s="160" t="str">
        <f>'8'!B193</f>
        <v>Lancaster</v>
      </c>
      <c r="C193" s="158">
        <f>'8'!C193</f>
        <v>1556</v>
      </c>
      <c r="D193" s="158">
        <f>'8'!D193</f>
        <v>1144</v>
      </c>
      <c r="E193" s="158">
        <f>'8'!E193</f>
        <v>2700</v>
      </c>
      <c r="F193" s="140">
        <v>1</v>
      </c>
      <c r="G193" s="140">
        <v>1</v>
      </c>
      <c r="H193" s="140">
        <v>0</v>
      </c>
      <c r="I193" s="140">
        <v>2</v>
      </c>
      <c r="J193" s="140">
        <v>9</v>
      </c>
      <c r="K193" s="65">
        <f t="shared" si="17"/>
        <v>4</v>
      </c>
      <c r="L193" s="79">
        <f t="shared" si="24"/>
        <v>2</v>
      </c>
      <c r="M193" s="79">
        <f t="shared" si="22"/>
        <v>13</v>
      </c>
      <c r="N193" s="80">
        <f t="shared" si="23"/>
        <v>0.30769230769230771</v>
      </c>
      <c r="O193" s="141">
        <v>42.2</v>
      </c>
      <c r="P193" s="141">
        <v>55.2</v>
      </c>
      <c r="Q193" s="141">
        <v>66.599999999999994</v>
      </c>
      <c r="R193" s="133">
        <v>204.9</v>
      </c>
      <c r="S193" s="139">
        <v>111</v>
      </c>
      <c r="T193" s="170">
        <v>58</v>
      </c>
      <c r="U193" s="24">
        <f t="shared" si="18"/>
        <v>0.32219649354945418</v>
      </c>
      <c r="V193" s="24">
        <f t="shared" si="19"/>
        <v>3.6074074074074078E-2</v>
      </c>
      <c r="W193" s="133">
        <v>65.900000000000006</v>
      </c>
      <c r="X193" s="24">
        <f t="shared" si="20"/>
        <v>2.4407407407407409E-2</v>
      </c>
      <c r="Y193" s="142">
        <v>34.4</v>
      </c>
      <c r="Z193" s="80">
        <f t="shared" si="21"/>
        <v>1.274074074074074E-2</v>
      </c>
    </row>
    <row r="194" spans="1:26" x14ac:dyDescent="0.25">
      <c r="A194" s="9" t="str">
        <f>'8'!A194</f>
        <v>Hermitage SD</v>
      </c>
      <c r="B194" s="160" t="str">
        <f>'8'!B194</f>
        <v>Mercer</v>
      </c>
      <c r="C194" s="158">
        <f>'8'!C194</f>
        <v>429</v>
      </c>
      <c r="D194" s="158">
        <f>'8'!D194</f>
        <v>315</v>
      </c>
      <c r="E194" s="158">
        <f>'8'!E194</f>
        <v>744</v>
      </c>
      <c r="F194" s="140">
        <v>2</v>
      </c>
      <c r="G194" s="140">
        <v>1</v>
      </c>
      <c r="H194" s="140">
        <v>4</v>
      </c>
      <c r="I194" s="140">
        <v>1</v>
      </c>
      <c r="J194" s="140">
        <v>3</v>
      </c>
      <c r="K194" s="65">
        <f t="shared" si="17"/>
        <v>8</v>
      </c>
      <c r="L194" s="79">
        <f t="shared" si="24"/>
        <v>5</v>
      </c>
      <c r="M194" s="79">
        <f t="shared" si="22"/>
        <v>11</v>
      </c>
      <c r="N194" s="80">
        <f t="shared" si="23"/>
        <v>0.72727272727272729</v>
      </c>
      <c r="O194" s="141">
        <v>91.8</v>
      </c>
      <c r="P194" s="141">
        <v>110.3</v>
      </c>
      <c r="Q194" s="141">
        <v>89.9</v>
      </c>
      <c r="R194" s="133">
        <v>10.4</v>
      </c>
      <c r="S194" s="139">
        <v>276</v>
      </c>
      <c r="T194" s="170">
        <v>223</v>
      </c>
      <c r="U194" s="24">
        <f t="shared" si="18"/>
        <v>0.95105882352941173</v>
      </c>
      <c r="V194" s="24">
        <f t="shared" si="19"/>
        <v>0.27163978494623653</v>
      </c>
      <c r="W194" s="133">
        <v>191</v>
      </c>
      <c r="X194" s="24">
        <f t="shared" si="20"/>
        <v>0.25672043010752688</v>
      </c>
      <c r="Y194" s="142">
        <v>154.30000000000001</v>
      </c>
      <c r="Z194" s="80">
        <f t="shared" si="21"/>
        <v>0.20739247311827957</v>
      </c>
    </row>
    <row r="195" spans="1:26" x14ac:dyDescent="0.25">
      <c r="A195" s="9" t="str">
        <f>'8'!A195</f>
        <v>Highlands SD</v>
      </c>
      <c r="B195" s="160" t="str">
        <f>'8'!B195</f>
        <v>Allegheny</v>
      </c>
      <c r="C195" s="158">
        <f>'8'!C195</f>
        <v>702</v>
      </c>
      <c r="D195" s="158">
        <f>'8'!D195</f>
        <v>452</v>
      </c>
      <c r="E195" s="158">
        <f>'8'!E195</f>
        <v>1154</v>
      </c>
      <c r="F195" s="140">
        <v>0</v>
      </c>
      <c r="G195" s="140">
        <v>0</v>
      </c>
      <c r="H195" s="140">
        <v>0</v>
      </c>
      <c r="I195" s="140">
        <v>0</v>
      </c>
      <c r="J195" s="140">
        <v>3</v>
      </c>
      <c r="K195" s="65">
        <f t="shared" si="17"/>
        <v>0</v>
      </c>
      <c r="L195" s="79">
        <f t="shared" si="24"/>
        <v>0</v>
      </c>
      <c r="M195" s="79">
        <f t="shared" si="22"/>
        <v>3</v>
      </c>
      <c r="N195" s="80">
        <f t="shared" si="23"/>
        <v>0</v>
      </c>
      <c r="O195" s="141">
        <v>0</v>
      </c>
      <c r="P195" s="141">
        <v>0</v>
      </c>
      <c r="Q195" s="141">
        <v>0</v>
      </c>
      <c r="R195" s="133">
        <v>70.900000000000006</v>
      </c>
      <c r="S195" s="139">
        <v>0</v>
      </c>
      <c r="T195" s="170">
        <v>0</v>
      </c>
      <c r="U195" s="24">
        <f t="shared" si="18"/>
        <v>0</v>
      </c>
      <c r="V195" s="24">
        <f t="shared" si="19"/>
        <v>0</v>
      </c>
      <c r="W195" s="133">
        <v>0</v>
      </c>
      <c r="X195" s="24">
        <f t="shared" si="20"/>
        <v>0</v>
      </c>
      <c r="Y195" s="142">
        <v>0</v>
      </c>
      <c r="Z195" s="80">
        <f t="shared" si="21"/>
        <v>0</v>
      </c>
    </row>
    <row r="196" spans="1:26" x14ac:dyDescent="0.25">
      <c r="A196" s="9" t="str">
        <f>'8'!A196</f>
        <v>Hollidaysburg Area SD</v>
      </c>
      <c r="B196" s="160" t="str">
        <f>'8'!B196</f>
        <v>Blair</v>
      </c>
      <c r="C196" s="158">
        <f>'8'!C196</f>
        <v>799</v>
      </c>
      <c r="D196" s="158">
        <f>'8'!D196</f>
        <v>553</v>
      </c>
      <c r="E196" s="158">
        <f>'8'!E196</f>
        <v>1352</v>
      </c>
      <c r="F196" s="140">
        <v>0</v>
      </c>
      <c r="G196" s="140">
        <v>1</v>
      </c>
      <c r="H196" s="140">
        <v>0</v>
      </c>
      <c r="I196" s="140">
        <v>3</v>
      </c>
      <c r="J196" s="140">
        <v>5</v>
      </c>
      <c r="K196" s="65">
        <f t="shared" ref="K196:K259" si="25">SUM(F196:I196)</f>
        <v>4</v>
      </c>
      <c r="L196" s="79">
        <f t="shared" si="24"/>
        <v>3</v>
      </c>
      <c r="M196" s="79">
        <f t="shared" si="22"/>
        <v>9</v>
      </c>
      <c r="N196" s="80">
        <f t="shared" si="23"/>
        <v>0.44444444444444442</v>
      </c>
      <c r="O196" s="141">
        <v>42.2</v>
      </c>
      <c r="P196" s="141">
        <v>59.9</v>
      </c>
      <c r="Q196" s="141">
        <v>67.900000000000006</v>
      </c>
      <c r="R196" s="133">
        <v>130.30000000000001</v>
      </c>
      <c r="S196" s="139">
        <v>170</v>
      </c>
      <c r="T196" s="170">
        <v>159</v>
      </c>
      <c r="U196" s="24">
        <f t="shared" ref="U196:U259" si="26">(O196+P196)/(O196+P196+R196)</f>
        <v>0.43932874354561097</v>
      </c>
      <c r="V196" s="24">
        <f t="shared" ref="V196:V259" si="27">(O196+P196)/E196</f>
        <v>7.5517751479289935E-2</v>
      </c>
      <c r="W196" s="133">
        <v>102.1</v>
      </c>
      <c r="X196" s="24">
        <f t="shared" ref="X196:X259" si="28">W196/E196</f>
        <v>7.5517751479289935E-2</v>
      </c>
      <c r="Y196" s="142">
        <v>95.5</v>
      </c>
      <c r="Z196" s="80">
        <f t="shared" ref="Z196:Z259" si="29">Y196/E196</f>
        <v>7.0636094674556213E-2</v>
      </c>
    </row>
    <row r="197" spans="1:26" x14ac:dyDescent="0.25">
      <c r="A197" s="9" t="str">
        <f>'8'!A197</f>
        <v>Homer-Center SD</v>
      </c>
      <c r="B197" s="160" t="str">
        <f>'8'!B197</f>
        <v>Indiana</v>
      </c>
      <c r="C197" s="158">
        <f>'8'!C197</f>
        <v>181</v>
      </c>
      <c r="D197" s="158">
        <f>'8'!D197</f>
        <v>146</v>
      </c>
      <c r="E197" s="158">
        <f>'8'!E197</f>
        <v>327</v>
      </c>
      <c r="F197" s="140">
        <v>1</v>
      </c>
      <c r="G197" s="140">
        <v>0</v>
      </c>
      <c r="H197" s="140">
        <v>1</v>
      </c>
      <c r="I197" s="140">
        <v>0</v>
      </c>
      <c r="J197" s="140">
        <v>1</v>
      </c>
      <c r="K197" s="65">
        <f t="shared" si="25"/>
        <v>2</v>
      </c>
      <c r="L197" s="79">
        <f t="shared" si="24"/>
        <v>1</v>
      </c>
      <c r="M197" s="79">
        <f t="shared" ref="M197:M260" si="30">J197+K197</f>
        <v>3</v>
      </c>
      <c r="N197" s="80">
        <f t="shared" ref="N197:N260" si="31">K197/M197</f>
        <v>0.66666666666666663</v>
      </c>
      <c r="O197" s="141">
        <v>3.8</v>
      </c>
      <c r="P197" s="141">
        <v>5.2</v>
      </c>
      <c r="Q197" s="141">
        <v>7</v>
      </c>
      <c r="R197" s="133">
        <v>30</v>
      </c>
      <c r="S197" s="139">
        <v>5</v>
      </c>
      <c r="T197" s="170">
        <v>5</v>
      </c>
      <c r="U197" s="24">
        <f t="shared" si="26"/>
        <v>0.23076923076923078</v>
      </c>
      <c r="V197" s="24">
        <f t="shared" si="27"/>
        <v>2.7522935779816515E-2</v>
      </c>
      <c r="W197" s="133">
        <v>2.8</v>
      </c>
      <c r="X197" s="24">
        <f t="shared" si="28"/>
        <v>8.5626911314984708E-3</v>
      </c>
      <c r="Y197" s="142">
        <v>2.8</v>
      </c>
      <c r="Z197" s="80">
        <f t="shared" si="29"/>
        <v>8.5626911314984708E-3</v>
      </c>
    </row>
    <row r="198" spans="1:26" x14ac:dyDescent="0.25">
      <c r="A198" s="9" t="str">
        <f>'8'!A198</f>
        <v>Hopewell Area SD</v>
      </c>
      <c r="B198" s="160" t="str">
        <f>'8'!B198</f>
        <v>Beaver</v>
      </c>
      <c r="C198" s="158">
        <f>'8'!C198</f>
        <v>504</v>
      </c>
      <c r="D198" s="158">
        <f>'8'!D198</f>
        <v>344</v>
      </c>
      <c r="E198" s="158">
        <f>'8'!E198</f>
        <v>848</v>
      </c>
      <c r="F198" s="140">
        <v>5</v>
      </c>
      <c r="G198" s="140">
        <v>6</v>
      </c>
      <c r="H198" s="140">
        <v>1</v>
      </c>
      <c r="I198" s="140">
        <v>0</v>
      </c>
      <c r="J198" s="140">
        <v>14</v>
      </c>
      <c r="K198" s="65">
        <f t="shared" si="25"/>
        <v>12</v>
      </c>
      <c r="L198" s="79">
        <f t="shared" si="24"/>
        <v>1</v>
      </c>
      <c r="M198" s="79">
        <f t="shared" si="30"/>
        <v>26</v>
      </c>
      <c r="N198" s="80">
        <f t="shared" si="31"/>
        <v>0.46153846153846156</v>
      </c>
      <c r="O198" s="141">
        <v>131.19999999999999</v>
      </c>
      <c r="P198" s="141">
        <v>158.19999999999999</v>
      </c>
      <c r="Q198" s="141">
        <v>208.6</v>
      </c>
      <c r="R198" s="133">
        <v>208.1</v>
      </c>
      <c r="S198" s="139">
        <v>233</v>
      </c>
      <c r="T198" s="170">
        <v>11</v>
      </c>
      <c r="U198" s="24">
        <f t="shared" si="26"/>
        <v>0.58170854271356776</v>
      </c>
      <c r="V198" s="24">
        <f t="shared" si="27"/>
        <v>0.34127358490566034</v>
      </c>
      <c r="W198" s="133">
        <v>135.4</v>
      </c>
      <c r="X198" s="24">
        <f t="shared" si="28"/>
        <v>0.15966981132075472</v>
      </c>
      <c r="Y198" s="142">
        <v>6.4</v>
      </c>
      <c r="Z198" s="80">
        <f t="shared" si="29"/>
        <v>7.5471698113207548E-3</v>
      </c>
    </row>
    <row r="199" spans="1:26" x14ac:dyDescent="0.25">
      <c r="A199" s="9" t="str">
        <f>'8'!A199</f>
        <v>Huntingdon Area SD</v>
      </c>
      <c r="B199" s="160" t="str">
        <f>'8'!B199</f>
        <v>Huntingdon</v>
      </c>
      <c r="C199" s="158">
        <f>'8'!C199</f>
        <v>554</v>
      </c>
      <c r="D199" s="158">
        <f>'8'!D199</f>
        <v>379</v>
      </c>
      <c r="E199" s="158">
        <f>'8'!E199</f>
        <v>933</v>
      </c>
      <c r="F199" s="140">
        <v>1</v>
      </c>
      <c r="G199" s="140">
        <v>3</v>
      </c>
      <c r="H199" s="140">
        <v>0</v>
      </c>
      <c r="I199" s="140">
        <v>2</v>
      </c>
      <c r="J199" s="140">
        <v>12</v>
      </c>
      <c r="K199" s="65">
        <f t="shared" si="25"/>
        <v>6</v>
      </c>
      <c r="L199" s="79">
        <f t="shared" si="24"/>
        <v>2</v>
      </c>
      <c r="M199" s="79">
        <f t="shared" si="30"/>
        <v>18</v>
      </c>
      <c r="N199" s="80">
        <f t="shared" si="31"/>
        <v>0.33333333333333331</v>
      </c>
      <c r="O199" s="141">
        <v>49.8</v>
      </c>
      <c r="P199" s="141">
        <v>60.9</v>
      </c>
      <c r="Q199" s="141">
        <v>33.200000000000003</v>
      </c>
      <c r="R199" s="133">
        <v>60</v>
      </c>
      <c r="S199" s="139">
        <v>91</v>
      </c>
      <c r="T199" s="170">
        <v>64</v>
      </c>
      <c r="U199" s="24">
        <f t="shared" si="26"/>
        <v>0.64850615114235499</v>
      </c>
      <c r="V199" s="24">
        <f t="shared" si="27"/>
        <v>0.11864951768488745</v>
      </c>
      <c r="W199" s="133">
        <v>70</v>
      </c>
      <c r="X199" s="24">
        <f t="shared" si="28"/>
        <v>7.5026795284030015E-2</v>
      </c>
      <c r="Y199" s="142">
        <v>49.2</v>
      </c>
      <c r="Z199" s="80">
        <f t="shared" si="29"/>
        <v>5.2733118971061095E-2</v>
      </c>
    </row>
    <row r="200" spans="1:26" x14ac:dyDescent="0.25">
      <c r="A200" s="9" t="str">
        <f>'8'!A200</f>
        <v>Indiana Area SD</v>
      </c>
      <c r="B200" s="160" t="str">
        <f>'8'!B200</f>
        <v>Indiana</v>
      </c>
      <c r="C200" s="158">
        <f>'8'!C200</f>
        <v>718</v>
      </c>
      <c r="D200" s="158">
        <f>'8'!D200</f>
        <v>496</v>
      </c>
      <c r="E200" s="158">
        <f>'8'!E200</f>
        <v>1214</v>
      </c>
      <c r="F200" s="140">
        <v>6</v>
      </c>
      <c r="G200" s="140">
        <v>1</v>
      </c>
      <c r="H200" s="140">
        <v>0</v>
      </c>
      <c r="I200" s="140">
        <v>6</v>
      </c>
      <c r="J200" s="140">
        <v>11</v>
      </c>
      <c r="K200" s="65">
        <f t="shared" si="25"/>
        <v>13</v>
      </c>
      <c r="L200" s="79">
        <f t="shared" si="24"/>
        <v>6</v>
      </c>
      <c r="M200" s="79">
        <f t="shared" si="30"/>
        <v>24</v>
      </c>
      <c r="N200" s="80">
        <f t="shared" si="31"/>
        <v>0.54166666666666663</v>
      </c>
      <c r="O200" s="141">
        <v>108.4</v>
      </c>
      <c r="P200" s="141">
        <v>148.80000000000001</v>
      </c>
      <c r="Q200" s="141">
        <v>197.7</v>
      </c>
      <c r="R200" s="133">
        <v>92.2</v>
      </c>
      <c r="S200" s="139">
        <v>323</v>
      </c>
      <c r="T200" s="170">
        <v>318</v>
      </c>
      <c r="U200" s="24">
        <f t="shared" si="26"/>
        <v>0.73611906124785353</v>
      </c>
      <c r="V200" s="24">
        <f t="shared" si="27"/>
        <v>0.21186161449752886</v>
      </c>
      <c r="W200" s="133">
        <v>182.6</v>
      </c>
      <c r="X200" s="24">
        <f t="shared" si="28"/>
        <v>0.15041186161449752</v>
      </c>
      <c r="Y200" s="142">
        <v>179.8</v>
      </c>
      <c r="Z200" s="80">
        <f t="shared" si="29"/>
        <v>0.14810543657331138</v>
      </c>
    </row>
    <row r="201" spans="1:26" x14ac:dyDescent="0.25">
      <c r="A201" s="9" t="str">
        <f>'8'!A201</f>
        <v>Interboro SD</v>
      </c>
      <c r="B201" s="160" t="str">
        <f>'8'!B201</f>
        <v>Delaware</v>
      </c>
      <c r="C201" s="158">
        <f>'8'!C201</f>
        <v>763</v>
      </c>
      <c r="D201" s="158">
        <f>'8'!D201</f>
        <v>500</v>
      </c>
      <c r="E201" s="158">
        <f>'8'!E201</f>
        <v>1263</v>
      </c>
      <c r="F201" s="140">
        <v>1</v>
      </c>
      <c r="G201" s="140">
        <v>2</v>
      </c>
      <c r="H201" s="140">
        <v>1</v>
      </c>
      <c r="I201" s="140">
        <v>2</v>
      </c>
      <c r="J201" s="140">
        <v>3</v>
      </c>
      <c r="K201" s="65">
        <f t="shared" si="25"/>
        <v>6</v>
      </c>
      <c r="L201" s="79">
        <f t="shared" si="24"/>
        <v>3</v>
      </c>
      <c r="M201" s="79">
        <f t="shared" si="30"/>
        <v>9</v>
      </c>
      <c r="N201" s="80">
        <f t="shared" si="31"/>
        <v>0.66666666666666663</v>
      </c>
      <c r="O201" s="141">
        <v>79.2</v>
      </c>
      <c r="P201" s="141">
        <v>113.7</v>
      </c>
      <c r="Q201" s="141">
        <v>125.2</v>
      </c>
      <c r="R201" s="133">
        <v>45.5</v>
      </c>
      <c r="S201" s="139">
        <v>265</v>
      </c>
      <c r="T201" s="170">
        <v>159</v>
      </c>
      <c r="U201" s="24">
        <f t="shared" si="26"/>
        <v>0.80914429530201337</v>
      </c>
      <c r="V201" s="24">
        <f t="shared" si="27"/>
        <v>0.15273159144893111</v>
      </c>
      <c r="W201" s="133">
        <v>160.69999999999999</v>
      </c>
      <c r="X201" s="24">
        <f t="shared" si="28"/>
        <v>0.12723673792557402</v>
      </c>
      <c r="Y201" s="142">
        <v>96.4</v>
      </c>
      <c r="Z201" s="80">
        <f t="shared" si="29"/>
        <v>7.6326207442596994E-2</v>
      </c>
    </row>
    <row r="202" spans="1:26" x14ac:dyDescent="0.25">
      <c r="A202" s="9" t="str">
        <f>'8'!A202</f>
        <v>Iroquois SD</v>
      </c>
      <c r="B202" s="160" t="str">
        <f>'8'!B202</f>
        <v>Erie</v>
      </c>
      <c r="C202" s="158">
        <f>'8'!C202</f>
        <v>254</v>
      </c>
      <c r="D202" s="158">
        <f>'8'!D202</f>
        <v>184</v>
      </c>
      <c r="E202" s="158">
        <f>'8'!E202</f>
        <v>438</v>
      </c>
      <c r="F202" s="140">
        <v>0</v>
      </c>
      <c r="G202" s="140">
        <v>0</v>
      </c>
      <c r="H202" s="140">
        <v>0</v>
      </c>
      <c r="I202" s="140">
        <v>0</v>
      </c>
      <c r="J202" s="140">
        <v>0</v>
      </c>
      <c r="K202" s="65">
        <f t="shared" si="25"/>
        <v>0</v>
      </c>
      <c r="L202" s="79">
        <f t="shared" si="24"/>
        <v>0</v>
      </c>
      <c r="M202" s="79">
        <f t="shared" si="30"/>
        <v>0</v>
      </c>
      <c r="N202" s="80"/>
      <c r="O202" s="141">
        <v>0</v>
      </c>
      <c r="P202" s="141">
        <v>0</v>
      </c>
      <c r="Q202" s="141">
        <v>0</v>
      </c>
      <c r="R202" s="133">
        <v>0</v>
      </c>
      <c r="S202" s="139">
        <v>0</v>
      </c>
      <c r="T202" s="170">
        <v>0</v>
      </c>
      <c r="U202" s="24"/>
      <c r="V202" s="24">
        <f t="shared" si="27"/>
        <v>0</v>
      </c>
      <c r="W202" s="133">
        <v>0</v>
      </c>
      <c r="X202" s="24">
        <f t="shared" si="28"/>
        <v>0</v>
      </c>
      <c r="Y202" s="142">
        <v>0</v>
      </c>
      <c r="Z202" s="80">
        <f t="shared" si="29"/>
        <v>0</v>
      </c>
    </row>
    <row r="203" spans="1:26" x14ac:dyDescent="0.25">
      <c r="A203" s="9" t="str">
        <f>'8'!A203</f>
        <v>Jamestown Area SD</v>
      </c>
      <c r="B203" s="160" t="str">
        <f>'8'!B203</f>
        <v>Mercer</v>
      </c>
      <c r="C203" s="158">
        <f>'8'!C203</f>
        <v>98</v>
      </c>
      <c r="D203" s="158">
        <f>'8'!D203</f>
        <v>91</v>
      </c>
      <c r="E203" s="158">
        <f>'8'!E203</f>
        <v>189</v>
      </c>
      <c r="F203" s="140">
        <v>1</v>
      </c>
      <c r="G203" s="140">
        <v>0</v>
      </c>
      <c r="H203" s="140">
        <v>0</v>
      </c>
      <c r="I203" s="140">
        <v>0</v>
      </c>
      <c r="J203" s="140">
        <v>0</v>
      </c>
      <c r="K203" s="65">
        <f t="shared" si="25"/>
        <v>1</v>
      </c>
      <c r="L203" s="79">
        <f t="shared" si="24"/>
        <v>0</v>
      </c>
      <c r="M203" s="79">
        <f t="shared" si="30"/>
        <v>1</v>
      </c>
      <c r="N203" s="80">
        <f t="shared" si="31"/>
        <v>1</v>
      </c>
      <c r="O203" s="141">
        <v>1.6</v>
      </c>
      <c r="P203" s="141">
        <v>1.9</v>
      </c>
      <c r="Q203" s="141">
        <v>1.5</v>
      </c>
      <c r="R203" s="133">
        <v>0</v>
      </c>
      <c r="S203" s="139">
        <v>0</v>
      </c>
      <c r="T203" s="170">
        <v>0</v>
      </c>
      <c r="U203" s="24">
        <f t="shared" si="26"/>
        <v>1</v>
      </c>
      <c r="V203" s="24">
        <f t="shared" si="27"/>
        <v>1.8518518518518517E-2</v>
      </c>
      <c r="W203" s="133">
        <v>0</v>
      </c>
      <c r="X203" s="24">
        <f t="shared" si="28"/>
        <v>0</v>
      </c>
      <c r="Y203" s="142">
        <v>0</v>
      </c>
      <c r="Z203" s="80">
        <f t="shared" si="29"/>
        <v>0</v>
      </c>
    </row>
    <row r="204" spans="1:26" x14ac:dyDescent="0.25">
      <c r="A204" s="9" t="str">
        <f>'8'!A204</f>
        <v>Jeannette City SD</v>
      </c>
      <c r="B204" s="160" t="str">
        <f>'8'!B204</f>
        <v>Westmoreland</v>
      </c>
      <c r="C204" s="158">
        <f>'8'!C204</f>
        <v>372</v>
      </c>
      <c r="D204" s="158">
        <f>'8'!D204</f>
        <v>249</v>
      </c>
      <c r="E204" s="158">
        <f>'8'!E204</f>
        <v>621</v>
      </c>
      <c r="F204" s="140">
        <v>0</v>
      </c>
      <c r="G204" s="140">
        <v>0</v>
      </c>
      <c r="H204" s="140">
        <v>2</v>
      </c>
      <c r="I204" s="140">
        <v>1</v>
      </c>
      <c r="J204" s="140">
        <v>2</v>
      </c>
      <c r="K204" s="65">
        <f t="shared" si="25"/>
        <v>3</v>
      </c>
      <c r="L204" s="79">
        <f t="shared" si="24"/>
        <v>3</v>
      </c>
      <c r="M204" s="79">
        <f t="shared" si="30"/>
        <v>5</v>
      </c>
      <c r="N204" s="80">
        <f t="shared" si="31"/>
        <v>0.6</v>
      </c>
      <c r="O204" s="141">
        <v>41</v>
      </c>
      <c r="P204" s="141">
        <v>54.9</v>
      </c>
      <c r="Q204" s="141">
        <v>63.1</v>
      </c>
      <c r="R204" s="133">
        <v>35</v>
      </c>
      <c r="S204" s="139">
        <v>159</v>
      </c>
      <c r="T204" s="170">
        <v>159</v>
      </c>
      <c r="U204" s="24">
        <f t="shared" si="26"/>
        <v>0.73262032085561501</v>
      </c>
      <c r="V204" s="24">
        <f t="shared" si="27"/>
        <v>0.15442834138486314</v>
      </c>
      <c r="W204" s="133">
        <v>95.9</v>
      </c>
      <c r="X204" s="24">
        <f t="shared" si="28"/>
        <v>0.15442834138486314</v>
      </c>
      <c r="Y204" s="142">
        <v>95.9</v>
      </c>
      <c r="Z204" s="80">
        <f t="shared" si="29"/>
        <v>0.15442834138486314</v>
      </c>
    </row>
    <row r="205" spans="1:26" x14ac:dyDescent="0.25">
      <c r="A205" s="9" t="str">
        <f>'8'!A205</f>
        <v>Jefferson-Morgan SD</v>
      </c>
      <c r="B205" s="160" t="str">
        <f>'8'!B205</f>
        <v>Greene</v>
      </c>
      <c r="C205" s="158">
        <f>'8'!C205</f>
        <v>163</v>
      </c>
      <c r="D205" s="158">
        <f>'8'!D205</f>
        <v>107</v>
      </c>
      <c r="E205" s="158">
        <f>'8'!E205</f>
        <v>270</v>
      </c>
      <c r="F205" s="140">
        <v>0</v>
      </c>
      <c r="G205" s="140">
        <v>0</v>
      </c>
      <c r="H205" s="140">
        <v>0</v>
      </c>
      <c r="I205" s="140">
        <v>0</v>
      </c>
      <c r="J205" s="140">
        <v>1</v>
      </c>
      <c r="K205" s="65">
        <f t="shared" si="25"/>
        <v>0</v>
      </c>
      <c r="L205" s="79">
        <f t="shared" si="24"/>
        <v>0</v>
      </c>
      <c r="M205" s="79">
        <f t="shared" si="30"/>
        <v>1</v>
      </c>
      <c r="N205" s="80">
        <f t="shared" si="31"/>
        <v>0</v>
      </c>
      <c r="O205" s="141">
        <v>0</v>
      </c>
      <c r="P205" s="141">
        <v>0</v>
      </c>
      <c r="Q205" s="141">
        <v>0</v>
      </c>
      <c r="R205" s="133">
        <v>3.3</v>
      </c>
      <c r="S205" s="139">
        <v>0</v>
      </c>
      <c r="T205" s="170">
        <v>0</v>
      </c>
      <c r="U205" s="24">
        <f t="shared" si="26"/>
        <v>0</v>
      </c>
      <c r="V205" s="24">
        <f t="shared" si="27"/>
        <v>0</v>
      </c>
      <c r="W205" s="133">
        <v>0</v>
      </c>
      <c r="X205" s="24">
        <f t="shared" si="28"/>
        <v>0</v>
      </c>
      <c r="Y205" s="142">
        <v>0</v>
      </c>
      <c r="Z205" s="80">
        <f t="shared" si="29"/>
        <v>0</v>
      </c>
    </row>
    <row r="206" spans="1:26" x14ac:dyDescent="0.25">
      <c r="A206" s="9" t="str">
        <f>'8'!A206</f>
        <v>Jenkintown SD</v>
      </c>
      <c r="B206" s="160" t="str">
        <f>'8'!B206</f>
        <v>Montgomery</v>
      </c>
      <c r="C206" s="158">
        <f>'8'!C206</f>
        <v>123</v>
      </c>
      <c r="D206" s="158">
        <f>'8'!D206</f>
        <v>84</v>
      </c>
      <c r="E206" s="158">
        <f>'8'!E206</f>
        <v>207</v>
      </c>
      <c r="F206" s="140">
        <v>0</v>
      </c>
      <c r="G206" s="140">
        <v>0</v>
      </c>
      <c r="H206" s="140">
        <v>0</v>
      </c>
      <c r="I206" s="140">
        <v>0</v>
      </c>
      <c r="J206" s="140">
        <v>0</v>
      </c>
      <c r="K206" s="65">
        <f t="shared" si="25"/>
        <v>0</v>
      </c>
      <c r="L206" s="79">
        <f t="shared" si="24"/>
        <v>0</v>
      </c>
      <c r="M206" s="79">
        <f t="shared" si="30"/>
        <v>0</v>
      </c>
      <c r="N206" s="80"/>
      <c r="O206" s="141">
        <v>0</v>
      </c>
      <c r="P206" s="141">
        <v>0</v>
      </c>
      <c r="Q206" s="141">
        <v>0</v>
      </c>
      <c r="R206" s="133">
        <v>0</v>
      </c>
      <c r="S206" s="139">
        <v>0</v>
      </c>
      <c r="T206" s="170">
        <v>0</v>
      </c>
      <c r="U206" s="24"/>
      <c r="V206" s="24">
        <f t="shared" si="27"/>
        <v>0</v>
      </c>
      <c r="W206" s="133">
        <v>0</v>
      </c>
      <c r="X206" s="24">
        <f t="shared" si="28"/>
        <v>0</v>
      </c>
      <c r="Y206" s="142">
        <v>0</v>
      </c>
      <c r="Z206" s="80">
        <f t="shared" si="29"/>
        <v>0</v>
      </c>
    </row>
    <row r="207" spans="1:26" x14ac:dyDescent="0.25">
      <c r="A207" s="9" t="str">
        <f>'8'!A207</f>
        <v>Jersey Shore Area SD</v>
      </c>
      <c r="B207" s="160" t="str">
        <f>'8'!B207</f>
        <v>Lycoming</v>
      </c>
      <c r="C207" s="158">
        <f>'8'!C207</f>
        <v>583</v>
      </c>
      <c r="D207" s="158">
        <f>'8'!D207</f>
        <v>471</v>
      </c>
      <c r="E207" s="158">
        <f>'8'!E207</f>
        <v>1054</v>
      </c>
      <c r="F207" s="140">
        <v>3</v>
      </c>
      <c r="G207" s="140">
        <v>4</v>
      </c>
      <c r="H207" s="140">
        <v>1</v>
      </c>
      <c r="I207" s="140">
        <v>1</v>
      </c>
      <c r="J207" s="140">
        <v>2</v>
      </c>
      <c r="K207" s="65">
        <f t="shared" si="25"/>
        <v>9</v>
      </c>
      <c r="L207" s="79">
        <f t="shared" si="24"/>
        <v>2</v>
      </c>
      <c r="M207" s="79">
        <f t="shared" si="30"/>
        <v>11</v>
      </c>
      <c r="N207" s="80">
        <f t="shared" si="31"/>
        <v>0.81818181818181823</v>
      </c>
      <c r="O207" s="141">
        <v>97.1</v>
      </c>
      <c r="P207" s="141">
        <v>130.5</v>
      </c>
      <c r="Q207" s="141">
        <v>153.4</v>
      </c>
      <c r="R207" s="133">
        <v>9.6</v>
      </c>
      <c r="S207" s="139">
        <v>222</v>
      </c>
      <c r="T207" s="170">
        <v>106</v>
      </c>
      <c r="U207" s="24">
        <f t="shared" si="26"/>
        <v>0.9595278246205734</v>
      </c>
      <c r="V207" s="24">
        <f t="shared" si="27"/>
        <v>0.21593927893738141</v>
      </c>
      <c r="W207" s="133">
        <v>132.6</v>
      </c>
      <c r="X207" s="24">
        <f t="shared" si="28"/>
        <v>0.12580645161290321</v>
      </c>
      <c r="Y207" s="142">
        <v>63.3</v>
      </c>
      <c r="Z207" s="80">
        <f t="shared" si="29"/>
        <v>6.0056925996204928E-2</v>
      </c>
    </row>
    <row r="208" spans="1:26" x14ac:dyDescent="0.25">
      <c r="A208" s="9" t="str">
        <f>'8'!A208</f>
        <v>Jim Thorpe Area SD</v>
      </c>
      <c r="B208" s="160" t="str">
        <f>'8'!B208</f>
        <v>Carbon</v>
      </c>
      <c r="C208" s="158">
        <f>'8'!C208</f>
        <v>481</v>
      </c>
      <c r="D208" s="158">
        <f>'8'!D208</f>
        <v>325</v>
      </c>
      <c r="E208" s="158">
        <f>'8'!E208</f>
        <v>806</v>
      </c>
      <c r="F208" s="140">
        <v>1</v>
      </c>
      <c r="G208" s="140">
        <v>1</v>
      </c>
      <c r="H208" s="140">
        <v>0</v>
      </c>
      <c r="I208" s="140">
        <v>0</v>
      </c>
      <c r="J208" s="140">
        <v>2</v>
      </c>
      <c r="K208" s="65">
        <f t="shared" si="25"/>
        <v>2</v>
      </c>
      <c r="L208" s="79">
        <f t="shared" si="24"/>
        <v>0</v>
      </c>
      <c r="M208" s="79">
        <f t="shared" si="30"/>
        <v>4</v>
      </c>
      <c r="N208" s="80">
        <f t="shared" si="31"/>
        <v>0.5</v>
      </c>
      <c r="O208" s="141">
        <v>16.100000000000001</v>
      </c>
      <c r="P208" s="141">
        <v>21</v>
      </c>
      <c r="Q208" s="141">
        <v>26.9</v>
      </c>
      <c r="R208" s="133">
        <v>61.5</v>
      </c>
      <c r="S208" s="139">
        <v>53</v>
      </c>
      <c r="T208" s="170">
        <v>0</v>
      </c>
      <c r="U208" s="24">
        <f t="shared" si="26"/>
        <v>0.37626774847870187</v>
      </c>
      <c r="V208" s="24">
        <f t="shared" si="27"/>
        <v>4.6029776674937968E-2</v>
      </c>
      <c r="W208" s="133">
        <v>30.7</v>
      </c>
      <c r="X208" s="24">
        <f t="shared" si="28"/>
        <v>3.8089330024813892E-2</v>
      </c>
      <c r="Y208" s="142">
        <v>0</v>
      </c>
      <c r="Z208" s="80">
        <f t="shared" si="29"/>
        <v>0</v>
      </c>
    </row>
    <row r="209" spans="1:26" x14ac:dyDescent="0.25">
      <c r="A209" s="9" t="str">
        <f>'8'!A209</f>
        <v>Johnsonburg Area SD</v>
      </c>
      <c r="B209" s="160" t="str">
        <f>'8'!B209</f>
        <v>Elk</v>
      </c>
      <c r="C209" s="158">
        <f>'8'!C209</f>
        <v>142</v>
      </c>
      <c r="D209" s="158">
        <f>'8'!D209</f>
        <v>105</v>
      </c>
      <c r="E209" s="158">
        <f>'8'!E209</f>
        <v>247</v>
      </c>
      <c r="F209" s="140">
        <v>0</v>
      </c>
      <c r="G209" s="140">
        <v>0</v>
      </c>
      <c r="H209" s="140">
        <v>0</v>
      </c>
      <c r="I209" s="140">
        <v>0</v>
      </c>
      <c r="J209" s="140">
        <v>3</v>
      </c>
      <c r="K209" s="65">
        <f t="shared" si="25"/>
        <v>0</v>
      </c>
      <c r="L209" s="79">
        <f t="shared" si="24"/>
        <v>0</v>
      </c>
      <c r="M209" s="79">
        <f t="shared" si="30"/>
        <v>3</v>
      </c>
      <c r="N209" s="80">
        <f t="shared" si="31"/>
        <v>0</v>
      </c>
      <c r="O209" s="141">
        <v>0</v>
      </c>
      <c r="P209" s="141">
        <v>0</v>
      </c>
      <c r="Q209" s="141">
        <v>0</v>
      </c>
      <c r="R209" s="133">
        <v>11</v>
      </c>
      <c r="S209" s="139">
        <v>0</v>
      </c>
      <c r="T209" s="170">
        <v>0</v>
      </c>
      <c r="U209" s="24">
        <f t="shared" si="26"/>
        <v>0</v>
      </c>
      <c r="V209" s="24">
        <f t="shared" si="27"/>
        <v>0</v>
      </c>
      <c r="W209" s="133">
        <v>0</v>
      </c>
      <c r="X209" s="24">
        <f t="shared" si="28"/>
        <v>0</v>
      </c>
      <c r="Y209" s="142">
        <v>0</v>
      </c>
      <c r="Z209" s="80">
        <f t="shared" si="29"/>
        <v>0</v>
      </c>
    </row>
    <row r="210" spans="1:26" x14ac:dyDescent="0.25">
      <c r="A210" s="9" t="str">
        <f>'8'!A210</f>
        <v>Juniata County SD</v>
      </c>
      <c r="B210" s="160" t="str">
        <f>'8'!B210</f>
        <v>Juniata</v>
      </c>
      <c r="C210" s="158">
        <f>'8'!C210</f>
        <v>896</v>
      </c>
      <c r="D210" s="158">
        <f>'8'!D210</f>
        <v>625</v>
      </c>
      <c r="E210" s="158">
        <f>'8'!E210</f>
        <v>1521</v>
      </c>
      <c r="F210" s="140">
        <v>2</v>
      </c>
      <c r="G210" s="140">
        <v>0</v>
      </c>
      <c r="H210" s="140">
        <v>1</v>
      </c>
      <c r="I210" s="140">
        <v>0</v>
      </c>
      <c r="J210" s="140">
        <v>4</v>
      </c>
      <c r="K210" s="65">
        <f t="shared" si="25"/>
        <v>3</v>
      </c>
      <c r="L210" s="79">
        <f t="shared" si="24"/>
        <v>1</v>
      </c>
      <c r="M210" s="79">
        <f t="shared" si="30"/>
        <v>7</v>
      </c>
      <c r="N210" s="80">
        <f t="shared" si="31"/>
        <v>0.42857142857142855</v>
      </c>
      <c r="O210" s="141">
        <v>58.5</v>
      </c>
      <c r="P210" s="141">
        <v>29.3</v>
      </c>
      <c r="Q210" s="141">
        <v>29.3</v>
      </c>
      <c r="R210" s="133">
        <v>15</v>
      </c>
      <c r="S210" s="139">
        <v>53</v>
      </c>
      <c r="T210" s="170">
        <v>53</v>
      </c>
      <c r="U210" s="24">
        <f t="shared" si="26"/>
        <v>0.85408560311284043</v>
      </c>
      <c r="V210" s="24">
        <f t="shared" si="27"/>
        <v>5.7725180802103877E-2</v>
      </c>
      <c r="W210" s="133">
        <v>39.799999999999997</v>
      </c>
      <c r="X210" s="24">
        <f t="shared" si="28"/>
        <v>2.6166995397764625E-2</v>
      </c>
      <c r="Y210" s="142">
        <v>39.799999999999997</v>
      </c>
      <c r="Z210" s="80">
        <f t="shared" si="29"/>
        <v>2.6166995397764625E-2</v>
      </c>
    </row>
    <row r="211" spans="1:26" x14ac:dyDescent="0.25">
      <c r="A211" s="9" t="str">
        <f>'8'!A211</f>
        <v>Juniata Valley SD</v>
      </c>
      <c r="B211" s="160" t="str">
        <f>'8'!B211</f>
        <v>Huntingdon</v>
      </c>
      <c r="C211" s="158">
        <f>'8'!C211</f>
        <v>159</v>
      </c>
      <c r="D211" s="158">
        <f>'8'!D211</f>
        <v>115</v>
      </c>
      <c r="E211" s="158">
        <f>'8'!E211</f>
        <v>274</v>
      </c>
      <c r="F211" s="140">
        <v>1</v>
      </c>
      <c r="G211" s="140">
        <v>0</v>
      </c>
      <c r="H211" s="140">
        <v>0</v>
      </c>
      <c r="I211" s="140">
        <v>0</v>
      </c>
      <c r="J211" s="140">
        <v>2</v>
      </c>
      <c r="K211" s="65">
        <f t="shared" si="25"/>
        <v>1</v>
      </c>
      <c r="L211" s="79">
        <f t="shared" si="24"/>
        <v>0</v>
      </c>
      <c r="M211" s="79">
        <f t="shared" si="30"/>
        <v>3</v>
      </c>
      <c r="N211" s="80">
        <f t="shared" si="31"/>
        <v>0.33333333333333331</v>
      </c>
      <c r="O211" s="141">
        <v>18.3</v>
      </c>
      <c r="P211" s="141">
        <v>22.4</v>
      </c>
      <c r="Q211" s="141">
        <v>12.2</v>
      </c>
      <c r="R211" s="133">
        <v>12.3</v>
      </c>
      <c r="S211" s="139">
        <v>0</v>
      </c>
      <c r="T211" s="170">
        <v>0</v>
      </c>
      <c r="U211" s="24">
        <f t="shared" si="26"/>
        <v>0.76792452830188684</v>
      </c>
      <c r="V211" s="24">
        <f t="shared" si="27"/>
        <v>0.14854014598540147</v>
      </c>
      <c r="W211" s="133">
        <v>0</v>
      </c>
      <c r="X211" s="24">
        <f t="shared" si="28"/>
        <v>0</v>
      </c>
      <c r="Y211" s="142">
        <v>0</v>
      </c>
      <c r="Z211" s="80">
        <f t="shared" si="29"/>
        <v>0</v>
      </c>
    </row>
    <row r="212" spans="1:26" x14ac:dyDescent="0.25">
      <c r="A212" s="9" t="str">
        <f>'8'!A212</f>
        <v>Kane Area SD</v>
      </c>
      <c r="B212" s="160" t="str">
        <f>'8'!B212</f>
        <v>McKean</v>
      </c>
      <c r="C212" s="158">
        <f>'8'!C212</f>
        <v>234</v>
      </c>
      <c r="D212" s="158">
        <f>'8'!D212</f>
        <v>185</v>
      </c>
      <c r="E212" s="158">
        <f>'8'!E212</f>
        <v>419</v>
      </c>
      <c r="F212" s="140">
        <v>2</v>
      </c>
      <c r="G212" s="140">
        <v>1</v>
      </c>
      <c r="H212" s="140">
        <v>0</v>
      </c>
      <c r="I212" s="140">
        <v>0</v>
      </c>
      <c r="J212" s="140">
        <v>0</v>
      </c>
      <c r="K212" s="65">
        <f t="shared" si="25"/>
        <v>3</v>
      </c>
      <c r="L212" s="79">
        <f t="shared" si="24"/>
        <v>0</v>
      </c>
      <c r="M212" s="79">
        <f t="shared" si="30"/>
        <v>3</v>
      </c>
      <c r="N212" s="80">
        <f t="shared" si="31"/>
        <v>1</v>
      </c>
      <c r="O212" s="141">
        <v>44.5</v>
      </c>
      <c r="P212" s="141">
        <v>54.7</v>
      </c>
      <c r="Q212" s="141">
        <v>59.8</v>
      </c>
      <c r="R212" s="133">
        <v>0</v>
      </c>
      <c r="S212" s="139">
        <v>53</v>
      </c>
      <c r="T212" s="170">
        <v>0</v>
      </c>
      <c r="U212" s="24">
        <f t="shared" si="26"/>
        <v>1</v>
      </c>
      <c r="V212" s="24">
        <f t="shared" si="27"/>
        <v>0.23675417661097853</v>
      </c>
      <c r="W212" s="133">
        <v>33.1</v>
      </c>
      <c r="X212" s="24">
        <f t="shared" si="28"/>
        <v>7.8997613365155137E-2</v>
      </c>
      <c r="Y212" s="142">
        <v>0</v>
      </c>
      <c r="Z212" s="80">
        <f t="shared" si="29"/>
        <v>0</v>
      </c>
    </row>
    <row r="213" spans="1:26" x14ac:dyDescent="0.25">
      <c r="A213" s="9" t="str">
        <f>'8'!A213</f>
        <v>Karns City Area SD</v>
      </c>
      <c r="B213" s="160" t="str">
        <f>'8'!B213</f>
        <v>Butler</v>
      </c>
      <c r="C213" s="158">
        <f>'8'!C213</f>
        <v>293</v>
      </c>
      <c r="D213" s="158">
        <f>'8'!D213</f>
        <v>243</v>
      </c>
      <c r="E213" s="158">
        <f>'8'!E213</f>
        <v>536</v>
      </c>
      <c r="F213" s="140">
        <v>0</v>
      </c>
      <c r="G213" s="140">
        <v>0</v>
      </c>
      <c r="H213" s="140">
        <v>0</v>
      </c>
      <c r="I213" s="140">
        <v>0</v>
      </c>
      <c r="J213" s="140">
        <v>0</v>
      </c>
      <c r="K213" s="65">
        <f t="shared" si="25"/>
        <v>0</v>
      </c>
      <c r="L213" s="79">
        <f t="shared" si="24"/>
        <v>0</v>
      </c>
      <c r="M213" s="79">
        <f t="shared" si="30"/>
        <v>0</v>
      </c>
      <c r="N213" s="80"/>
      <c r="O213" s="141">
        <v>0</v>
      </c>
      <c r="P213" s="141">
        <v>0</v>
      </c>
      <c r="Q213" s="141">
        <v>0</v>
      </c>
      <c r="R213" s="133">
        <v>0</v>
      </c>
      <c r="S213" s="139">
        <v>0</v>
      </c>
      <c r="T213" s="170">
        <v>0</v>
      </c>
      <c r="U213" s="24"/>
      <c r="V213" s="24">
        <f t="shared" si="27"/>
        <v>0</v>
      </c>
      <c r="W213" s="133">
        <v>0</v>
      </c>
      <c r="X213" s="24">
        <f t="shared" si="28"/>
        <v>0</v>
      </c>
      <c r="Y213" s="142">
        <v>0</v>
      </c>
      <c r="Z213" s="80">
        <f t="shared" si="29"/>
        <v>0</v>
      </c>
    </row>
    <row r="214" spans="1:26" x14ac:dyDescent="0.25">
      <c r="A214" s="9" t="str">
        <f>'8'!A214</f>
        <v>Kennett Consolidated SD</v>
      </c>
      <c r="B214" s="160" t="str">
        <f>'8'!B214</f>
        <v>Chester</v>
      </c>
      <c r="C214" s="158">
        <f>'8'!C214</f>
        <v>1068</v>
      </c>
      <c r="D214" s="158">
        <f>'8'!D214</f>
        <v>776</v>
      </c>
      <c r="E214" s="158">
        <f>'8'!E214</f>
        <v>1844</v>
      </c>
      <c r="F214" s="140">
        <v>8</v>
      </c>
      <c r="G214" s="140">
        <v>1</v>
      </c>
      <c r="H214" s="140">
        <v>0</v>
      </c>
      <c r="I214" s="140">
        <v>2</v>
      </c>
      <c r="J214" s="140">
        <v>4</v>
      </c>
      <c r="K214" s="65">
        <f t="shared" si="25"/>
        <v>11</v>
      </c>
      <c r="L214" s="79">
        <f t="shared" si="24"/>
        <v>2</v>
      </c>
      <c r="M214" s="79">
        <f t="shared" si="30"/>
        <v>15</v>
      </c>
      <c r="N214" s="80">
        <f t="shared" si="31"/>
        <v>0.73333333333333328</v>
      </c>
      <c r="O214" s="141">
        <v>147.6</v>
      </c>
      <c r="P214" s="141">
        <v>211.6</v>
      </c>
      <c r="Q214" s="141">
        <v>223.8</v>
      </c>
      <c r="R214" s="133">
        <v>71.5</v>
      </c>
      <c r="S214" s="139">
        <v>159</v>
      </c>
      <c r="T214" s="170">
        <v>106</v>
      </c>
      <c r="U214" s="24">
        <f t="shared" si="26"/>
        <v>0.83399117715347104</v>
      </c>
      <c r="V214" s="24">
        <f t="shared" si="27"/>
        <v>0.1947939262472885</v>
      </c>
      <c r="W214" s="133">
        <v>98</v>
      </c>
      <c r="X214" s="24">
        <f t="shared" si="28"/>
        <v>5.3145336225596529E-2</v>
      </c>
      <c r="Y214" s="142">
        <v>65.3</v>
      </c>
      <c r="Z214" s="80">
        <f t="shared" si="29"/>
        <v>3.5412147505422993E-2</v>
      </c>
    </row>
    <row r="215" spans="1:26" x14ac:dyDescent="0.25">
      <c r="A215" s="9" t="str">
        <f>'8'!A215</f>
        <v>Keystone Central SD</v>
      </c>
      <c r="B215" s="160" t="str">
        <f>'8'!B215</f>
        <v>Clinton</v>
      </c>
      <c r="C215" s="158">
        <f>'8'!C215</f>
        <v>1228</v>
      </c>
      <c r="D215" s="158">
        <f>'8'!D215</f>
        <v>850</v>
      </c>
      <c r="E215" s="158">
        <f>'8'!E215</f>
        <v>2078</v>
      </c>
      <c r="F215" s="140">
        <v>2</v>
      </c>
      <c r="G215" s="140">
        <v>2</v>
      </c>
      <c r="H215" s="140">
        <v>2</v>
      </c>
      <c r="I215" s="140">
        <v>0</v>
      </c>
      <c r="J215" s="140">
        <v>9</v>
      </c>
      <c r="K215" s="65">
        <f t="shared" si="25"/>
        <v>6</v>
      </c>
      <c r="L215" s="79">
        <f t="shared" si="24"/>
        <v>2</v>
      </c>
      <c r="M215" s="79">
        <f t="shared" si="30"/>
        <v>15</v>
      </c>
      <c r="N215" s="80">
        <f t="shared" si="31"/>
        <v>0.4</v>
      </c>
      <c r="O215" s="141">
        <v>62.6</v>
      </c>
      <c r="P215" s="141">
        <v>95.1</v>
      </c>
      <c r="Q215" s="141">
        <v>118.3</v>
      </c>
      <c r="R215" s="133">
        <v>135.4</v>
      </c>
      <c r="S215" s="139">
        <v>212</v>
      </c>
      <c r="T215" s="170">
        <v>106</v>
      </c>
      <c r="U215" s="24">
        <f t="shared" si="26"/>
        <v>0.53804162401910605</v>
      </c>
      <c r="V215" s="24">
        <f t="shared" si="27"/>
        <v>7.5890279114533193E-2</v>
      </c>
      <c r="W215" s="133">
        <v>121.1</v>
      </c>
      <c r="X215" s="24">
        <f t="shared" si="28"/>
        <v>5.8277189605389794E-2</v>
      </c>
      <c r="Y215" s="142">
        <v>60.6</v>
      </c>
      <c r="Z215" s="80">
        <f t="shared" si="29"/>
        <v>2.9162656400384988E-2</v>
      </c>
    </row>
    <row r="216" spans="1:26" x14ac:dyDescent="0.25">
      <c r="A216" s="9" t="str">
        <f>'8'!A216</f>
        <v>Keystone Oaks SD</v>
      </c>
      <c r="B216" s="160" t="str">
        <f>'8'!B216</f>
        <v>Allegheny</v>
      </c>
      <c r="C216" s="158">
        <f>'8'!C216</f>
        <v>616</v>
      </c>
      <c r="D216" s="158">
        <f>'8'!D216</f>
        <v>405</v>
      </c>
      <c r="E216" s="158">
        <f>'8'!E216</f>
        <v>1021</v>
      </c>
      <c r="F216" s="140">
        <v>6</v>
      </c>
      <c r="G216" s="140">
        <v>2</v>
      </c>
      <c r="H216" s="140">
        <v>2</v>
      </c>
      <c r="I216" s="140">
        <v>4</v>
      </c>
      <c r="J216" s="140">
        <v>14</v>
      </c>
      <c r="K216" s="65">
        <f t="shared" si="25"/>
        <v>14</v>
      </c>
      <c r="L216" s="79">
        <f t="shared" si="24"/>
        <v>6</v>
      </c>
      <c r="M216" s="79">
        <f t="shared" si="30"/>
        <v>28</v>
      </c>
      <c r="N216" s="80">
        <f t="shared" si="31"/>
        <v>0.5</v>
      </c>
      <c r="O216" s="141">
        <v>214.7</v>
      </c>
      <c r="P216" s="141">
        <v>259.2</v>
      </c>
      <c r="Q216" s="141">
        <v>268.10000000000002</v>
      </c>
      <c r="R216" s="133">
        <v>381.9</v>
      </c>
      <c r="S216" s="139">
        <v>424</v>
      </c>
      <c r="T216" s="170">
        <v>318</v>
      </c>
      <c r="U216" s="24">
        <f t="shared" si="26"/>
        <v>0.55375087637298437</v>
      </c>
      <c r="V216" s="24">
        <f t="shared" si="27"/>
        <v>0.46415279138099902</v>
      </c>
      <c r="W216" s="133">
        <v>270.8</v>
      </c>
      <c r="X216" s="24">
        <f t="shared" si="28"/>
        <v>0.26523016650342801</v>
      </c>
      <c r="Y216" s="142">
        <v>203.1</v>
      </c>
      <c r="Z216" s="80">
        <f t="shared" si="29"/>
        <v>0.19892262487757101</v>
      </c>
    </row>
    <row r="217" spans="1:26" x14ac:dyDescent="0.25">
      <c r="A217" s="9" t="str">
        <f>'8'!A217</f>
        <v>Keystone SD</v>
      </c>
      <c r="B217" s="160" t="str">
        <f>'8'!B217</f>
        <v>Clarion</v>
      </c>
      <c r="C217" s="158">
        <f>'8'!C217</f>
        <v>265</v>
      </c>
      <c r="D217" s="158">
        <f>'8'!D217</f>
        <v>179</v>
      </c>
      <c r="E217" s="158">
        <f>'8'!E217</f>
        <v>444</v>
      </c>
      <c r="F217" s="140">
        <v>1</v>
      </c>
      <c r="G217" s="140">
        <v>0</v>
      </c>
      <c r="H217" s="140">
        <v>1</v>
      </c>
      <c r="I217" s="140">
        <v>0</v>
      </c>
      <c r="J217" s="140">
        <v>3</v>
      </c>
      <c r="K217" s="65">
        <f t="shared" si="25"/>
        <v>2</v>
      </c>
      <c r="L217" s="79">
        <f t="shared" si="24"/>
        <v>1</v>
      </c>
      <c r="M217" s="79">
        <f t="shared" si="30"/>
        <v>5</v>
      </c>
      <c r="N217" s="80">
        <f t="shared" si="31"/>
        <v>0.4</v>
      </c>
      <c r="O217" s="141">
        <v>31.8</v>
      </c>
      <c r="P217" s="141">
        <v>38.200000000000003</v>
      </c>
      <c r="Q217" s="141">
        <v>36</v>
      </c>
      <c r="R217" s="133">
        <v>9.9</v>
      </c>
      <c r="S217" s="139">
        <v>53</v>
      </c>
      <c r="T217" s="170">
        <v>53</v>
      </c>
      <c r="U217" s="24">
        <f t="shared" si="26"/>
        <v>0.87609511889862324</v>
      </c>
      <c r="V217" s="24">
        <f t="shared" si="27"/>
        <v>0.15765765765765766</v>
      </c>
      <c r="W217" s="133">
        <v>35</v>
      </c>
      <c r="X217" s="24">
        <f t="shared" si="28"/>
        <v>7.8828828828828829E-2</v>
      </c>
      <c r="Y217" s="142">
        <v>35</v>
      </c>
      <c r="Z217" s="80">
        <f t="shared" si="29"/>
        <v>7.8828828828828829E-2</v>
      </c>
    </row>
    <row r="218" spans="1:26" x14ac:dyDescent="0.25">
      <c r="A218" s="9" t="str">
        <f>'8'!A218</f>
        <v>Kiski Area SD</v>
      </c>
      <c r="B218" s="160" t="str">
        <f>'8'!B218</f>
        <v>Westmoreland</v>
      </c>
      <c r="C218" s="158">
        <f>'8'!C218</f>
        <v>798</v>
      </c>
      <c r="D218" s="158">
        <f>'8'!D218</f>
        <v>602</v>
      </c>
      <c r="E218" s="158">
        <f>'8'!E218</f>
        <v>1400</v>
      </c>
      <c r="F218" s="140">
        <v>3</v>
      </c>
      <c r="G218" s="140">
        <v>2</v>
      </c>
      <c r="H218" s="140">
        <v>0</v>
      </c>
      <c r="I218" s="140">
        <v>0</v>
      </c>
      <c r="J218" s="140">
        <v>2</v>
      </c>
      <c r="K218" s="65">
        <f t="shared" si="25"/>
        <v>5</v>
      </c>
      <c r="L218" s="79">
        <f t="shared" si="24"/>
        <v>0</v>
      </c>
      <c r="M218" s="79">
        <f t="shared" si="30"/>
        <v>7</v>
      </c>
      <c r="N218" s="80">
        <f t="shared" si="31"/>
        <v>0.7142857142857143</v>
      </c>
      <c r="O218" s="141">
        <v>68.400000000000006</v>
      </c>
      <c r="P218" s="141">
        <v>91.5</v>
      </c>
      <c r="Q218" s="141">
        <v>105.1</v>
      </c>
      <c r="R218" s="133">
        <v>38.6</v>
      </c>
      <c r="S218" s="139">
        <v>106</v>
      </c>
      <c r="T218" s="170">
        <v>0</v>
      </c>
      <c r="U218" s="24">
        <f t="shared" si="26"/>
        <v>0.80554156171284641</v>
      </c>
      <c r="V218" s="24">
        <f t="shared" si="27"/>
        <v>0.11421428571428571</v>
      </c>
      <c r="W218" s="133">
        <v>64</v>
      </c>
      <c r="X218" s="24">
        <f t="shared" si="28"/>
        <v>4.5714285714285714E-2</v>
      </c>
      <c r="Y218" s="142">
        <v>0</v>
      </c>
      <c r="Z218" s="80">
        <f t="shared" si="29"/>
        <v>0</v>
      </c>
    </row>
    <row r="219" spans="1:26" x14ac:dyDescent="0.25">
      <c r="A219" s="9" t="str">
        <f>'8'!A219</f>
        <v>Kutztown Area SD</v>
      </c>
      <c r="B219" s="160" t="str">
        <f>'8'!B219</f>
        <v>Berks</v>
      </c>
      <c r="C219" s="158">
        <f>'8'!C219</f>
        <v>395</v>
      </c>
      <c r="D219" s="158">
        <f>'8'!D219</f>
        <v>261</v>
      </c>
      <c r="E219" s="158">
        <f>'8'!E219</f>
        <v>656</v>
      </c>
      <c r="F219" s="140">
        <v>0</v>
      </c>
      <c r="G219" s="140">
        <v>0</v>
      </c>
      <c r="H219" s="140">
        <v>0</v>
      </c>
      <c r="I219" s="140">
        <v>0</v>
      </c>
      <c r="J219" s="140">
        <v>3</v>
      </c>
      <c r="K219" s="65">
        <f t="shared" si="25"/>
        <v>0</v>
      </c>
      <c r="L219" s="79">
        <f t="shared" si="24"/>
        <v>0</v>
      </c>
      <c r="M219" s="79">
        <f t="shared" si="30"/>
        <v>3</v>
      </c>
      <c r="N219" s="80">
        <f t="shared" si="31"/>
        <v>0</v>
      </c>
      <c r="O219" s="141">
        <v>0</v>
      </c>
      <c r="P219" s="141">
        <v>0</v>
      </c>
      <c r="Q219" s="141">
        <v>0</v>
      </c>
      <c r="R219" s="133">
        <v>65.8</v>
      </c>
      <c r="S219" s="139">
        <v>0</v>
      </c>
      <c r="T219" s="170">
        <v>0</v>
      </c>
      <c r="U219" s="24">
        <f t="shared" si="26"/>
        <v>0</v>
      </c>
      <c r="V219" s="24">
        <f t="shared" si="27"/>
        <v>0</v>
      </c>
      <c r="W219" s="133">
        <v>0</v>
      </c>
      <c r="X219" s="24">
        <f t="shared" si="28"/>
        <v>0</v>
      </c>
      <c r="Y219" s="142">
        <v>0</v>
      </c>
      <c r="Z219" s="80">
        <f t="shared" si="29"/>
        <v>0</v>
      </c>
    </row>
    <row r="220" spans="1:26" x14ac:dyDescent="0.25">
      <c r="A220" s="9" t="str">
        <f>'8'!A220</f>
        <v>Lackawanna Trail SD</v>
      </c>
      <c r="B220" s="160" t="str">
        <f>'8'!B220</f>
        <v>Wyoming</v>
      </c>
      <c r="C220" s="158">
        <f>'8'!C220</f>
        <v>247</v>
      </c>
      <c r="D220" s="158">
        <f>'8'!D220</f>
        <v>178</v>
      </c>
      <c r="E220" s="158">
        <f>'8'!E220</f>
        <v>425</v>
      </c>
      <c r="F220" s="140">
        <v>1</v>
      </c>
      <c r="G220" s="140">
        <v>0</v>
      </c>
      <c r="H220" s="140">
        <v>0</v>
      </c>
      <c r="I220" s="140">
        <v>1</v>
      </c>
      <c r="J220" s="140">
        <v>0</v>
      </c>
      <c r="K220" s="65">
        <f t="shared" si="25"/>
        <v>2</v>
      </c>
      <c r="L220" s="79">
        <f t="shared" si="24"/>
        <v>1</v>
      </c>
      <c r="M220" s="79">
        <f t="shared" si="30"/>
        <v>2</v>
      </c>
      <c r="N220" s="80">
        <f t="shared" si="31"/>
        <v>1</v>
      </c>
      <c r="O220" s="141">
        <v>27.6</v>
      </c>
      <c r="P220" s="141">
        <v>42.4</v>
      </c>
      <c r="Q220" s="141">
        <v>36</v>
      </c>
      <c r="R220" s="133">
        <v>0</v>
      </c>
      <c r="S220" s="139">
        <v>53</v>
      </c>
      <c r="T220" s="170">
        <v>53</v>
      </c>
      <c r="U220" s="24">
        <f t="shared" si="26"/>
        <v>1</v>
      </c>
      <c r="V220" s="24">
        <f t="shared" si="27"/>
        <v>0.16470588235294117</v>
      </c>
      <c r="W220" s="133">
        <v>35</v>
      </c>
      <c r="X220" s="24">
        <f t="shared" si="28"/>
        <v>8.2352941176470587E-2</v>
      </c>
      <c r="Y220" s="142">
        <v>35</v>
      </c>
      <c r="Z220" s="80">
        <f t="shared" si="29"/>
        <v>8.2352941176470587E-2</v>
      </c>
    </row>
    <row r="221" spans="1:26" x14ac:dyDescent="0.25">
      <c r="A221" s="9" t="str">
        <f>'8'!A221</f>
        <v>Lakeland SD</v>
      </c>
      <c r="B221" s="160" t="str">
        <f>'8'!B221</f>
        <v>Lackawanna</v>
      </c>
      <c r="C221" s="158">
        <f>'8'!C221</f>
        <v>322</v>
      </c>
      <c r="D221" s="158">
        <f>'8'!D221</f>
        <v>261</v>
      </c>
      <c r="E221" s="158">
        <f>'8'!E221</f>
        <v>583</v>
      </c>
      <c r="F221" s="140">
        <v>0</v>
      </c>
      <c r="G221" s="140">
        <v>2</v>
      </c>
      <c r="H221" s="140">
        <v>0</v>
      </c>
      <c r="I221" s="140">
        <v>0</v>
      </c>
      <c r="J221" s="140">
        <v>1</v>
      </c>
      <c r="K221" s="65">
        <f t="shared" si="25"/>
        <v>2</v>
      </c>
      <c r="L221" s="79">
        <f t="shared" si="24"/>
        <v>0</v>
      </c>
      <c r="M221" s="79">
        <f t="shared" si="30"/>
        <v>3</v>
      </c>
      <c r="N221" s="80">
        <f t="shared" si="31"/>
        <v>0.66666666666666663</v>
      </c>
      <c r="O221" s="141">
        <v>21.3</v>
      </c>
      <c r="P221" s="141">
        <v>35.799999999999997</v>
      </c>
      <c r="Q221" s="141">
        <v>48.9</v>
      </c>
      <c r="R221" s="133">
        <v>28.5</v>
      </c>
      <c r="S221" s="139">
        <v>106</v>
      </c>
      <c r="T221" s="170">
        <v>0</v>
      </c>
      <c r="U221" s="24">
        <f t="shared" si="26"/>
        <v>0.66705607476635509</v>
      </c>
      <c r="V221" s="24">
        <f t="shared" si="27"/>
        <v>9.794168096054888E-2</v>
      </c>
      <c r="W221" s="133">
        <v>57.1</v>
      </c>
      <c r="X221" s="24">
        <f t="shared" si="28"/>
        <v>9.7941680960548894E-2</v>
      </c>
      <c r="Y221" s="142">
        <v>0</v>
      </c>
      <c r="Z221" s="80">
        <f t="shared" si="29"/>
        <v>0</v>
      </c>
    </row>
    <row r="222" spans="1:26" x14ac:dyDescent="0.25">
      <c r="A222" s="9" t="str">
        <f>'8'!A222</f>
        <v>Lake-Lehman SD</v>
      </c>
      <c r="B222" s="160" t="str">
        <f>'8'!B222</f>
        <v>Luzerne</v>
      </c>
      <c r="C222" s="158">
        <f>'8'!C222</f>
        <v>395</v>
      </c>
      <c r="D222" s="158">
        <f>'8'!D222</f>
        <v>286</v>
      </c>
      <c r="E222" s="158">
        <f>'8'!E222</f>
        <v>681</v>
      </c>
      <c r="F222" s="140">
        <v>2</v>
      </c>
      <c r="G222" s="140">
        <v>1</v>
      </c>
      <c r="H222" s="140">
        <v>0</v>
      </c>
      <c r="I222" s="140">
        <v>0</v>
      </c>
      <c r="J222" s="140">
        <v>2</v>
      </c>
      <c r="K222" s="65">
        <f t="shared" si="25"/>
        <v>3</v>
      </c>
      <c r="L222" s="79">
        <f t="shared" si="24"/>
        <v>0</v>
      </c>
      <c r="M222" s="79">
        <f t="shared" si="30"/>
        <v>5</v>
      </c>
      <c r="N222" s="80">
        <f t="shared" si="31"/>
        <v>0.6</v>
      </c>
      <c r="O222" s="141">
        <v>44.3</v>
      </c>
      <c r="P222" s="141">
        <v>56.5</v>
      </c>
      <c r="Q222" s="141">
        <v>58.2</v>
      </c>
      <c r="R222" s="133">
        <v>67.2</v>
      </c>
      <c r="S222" s="139">
        <v>53</v>
      </c>
      <c r="T222" s="170">
        <v>0</v>
      </c>
      <c r="U222" s="24">
        <f t="shared" si="26"/>
        <v>0.6</v>
      </c>
      <c r="V222" s="24">
        <f t="shared" si="27"/>
        <v>0.14801762114537445</v>
      </c>
      <c r="W222" s="133">
        <v>33.6</v>
      </c>
      <c r="X222" s="24">
        <f t="shared" si="28"/>
        <v>4.933920704845815E-2</v>
      </c>
      <c r="Y222" s="142">
        <v>0</v>
      </c>
      <c r="Z222" s="80">
        <f t="shared" si="29"/>
        <v>0</v>
      </c>
    </row>
    <row r="223" spans="1:26" x14ac:dyDescent="0.25">
      <c r="A223" s="9" t="str">
        <f>'8'!A223</f>
        <v>Lakeview SD</v>
      </c>
      <c r="B223" s="160" t="str">
        <f>'8'!B223</f>
        <v>Mercer</v>
      </c>
      <c r="C223" s="158">
        <f>'8'!C223</f>
        <v>284</v>
      </c>
      <c r="D223" s="158">
        <f>'8'!D223</f>
        <v>203</v>
      </c>
      <c r="E223" s="158">
        <f>'8'!E223</f>
        <v>487</v>
      </c>
      <c r="F223" s="140">
        <v>0</v>
      </c>
      <c r="G223" s="140">
        <v>0</v>
      </c>
      <c r="H223" s="140">
        <v>0</v>
      </c>
      <c r="I223" s="140">
        <v>0</v>
      </c>
      <c r="J223" s="140">
        <v>1</v>
      </c>
      <c r="K223" s="65">
        <f t="shared" si="25"/>
        <v>0</v>
      </c>
      <c r="L223" s="79">
        <f t="shared" ref="L223:L286" si="32">H223+I223</f>
        <v>0</v>
      </c>
      <c r="M223" s="79">
        <f t="shared" si="30"/>
        <v>1</v>
      </c>
      <c r="N223" s="80">
        <f t="shared" si="31"/>
        <v>0</v>
      </c>
      <c r="O223" s="141">
        <v>0</v>
      </c>
      <c r="P223" s="141">
        <v>0</v>
      </c>
      <c r="Q223" s="141">
        <v>0</v>
      </c>
      <c r="R223" s="133">
        <v>3.5</v>
      </c>
      <c r="S223" s="139">
        <v>0</v>
      </c>
      <c r="T223" s="170">
        <v>0</v>
      </c>
      <c r="U223" s="24">
        <f t="shared" si="26"/>
        <v>0</v>
      </c>
      <c r="V223" s="24">
        <f t="shared" si="27"/>
        <v>0</v>
      </c>
      <c r="W223" s="133">
        <v>0</v>
      </c>
      <c r="X223" s="24">
        <f t="shared" si="28"/>
        <v>0</v>
      </c>
      <c r="Y223" s="142">
        <v>0</v>
      </c>
      <c r="Z223" s="80">
        <f t="shared" si="29"/>
        <v>0</v>
      </c>
    </row>
    <row r="224" spans="1:26" x14ac:dyDescent="0.25">
      <c r="A224" s="9" t="str">
        <f>'8'!A224</f>
        <v>Lampeter-Strasburg SD</v>
      </c>
      <c r="B224" s="160" t="str">
        <f>'8'!B224</f>
        <v>Lancaster</v>
      </c>
      <c r="C224" s="158">
        <f>'8'!C224</f>
        <v>722</v>
      </c>
      <c r="D224" s="158">
        <f>'8'!D224</f>
        <v>517</v>
      </c>
      <c r="E224" s="158">
        <f>'8'!E224</f>
        <v>1239</v>
      </c>
      <c r="F224" s="140">
        <v>2</v>
      </c>
      <c r="G224" s="140">
        <v>2</v>
      </c>
      <c r="H224" s="140">
        <v>1</v>
      </c>
      <c r="I224" s="140">
        <v>0</v>
      </c>
      <c r="J224" s="140">
        <v>3</v>
      </c>
      <c r="K224" s="65">
        <f t="shared" si="25"/>
        <v>5</v>
      </c>
      <c r="L224" s="79">
        <f t="shared" si="32"/>
        <v>1</v>
      </c>
      <c r="M224" s="79">
        <f t="shared" si="30"/>
        <v>8</v>
      </c>
      <c r="N224" s="80">
        <f t="shared" si="31"/>
        <v>0.625</v>
      </c>
      <c r="O224" s="141">
        <v>43.5</v>
      </c>
      <c r="P224" s="141">
        <v>56.9</v>
      </c>
      <c r="Q224" s="141">
        <v>68.599999999999994</v>
      </c>
      <c r="R224" s="133">
        <v>37.4</v>
      </c>
      <c r="S224" s="139">
        <v>159</v>
      </c>
      <c r="T224" s="170">
        <v>53</v>
      </c>
      <c r="U224" s="24">
        <f t="shared" si="26"/>
        <v>0.72859216255442671</v>
      </c>
      <c r="V224" s="24">
        <f t="shared" si="27"/>
        <v>8.103309120258273E-2</v>
      </c>
      <c r="W224" s="133">
        <v>94.4</v>
      </c>
      <c r="X224" s="24">
        <f t="shared" si="28"/>
        <v>7.6190476190476197E-2</v>
      </c>
      <c r="Y224" s="142">
        <v>31.5</v>
      </c>
      <c r="Z224" s="80">
        <f t="shared" si="29"/>
        <v>2.5423728813559324E-2</v>
      </c>
    </row>
    <row r="225" spans="1:26" x14ac:dyDescent="0.25">
      <c r="A225" s="9" t="str">
        <f>'8'!A225</f>
        <v>Lancaster SD</v>
      </c>
      <c r="B225" s="160" t="str">
        <f>'8'!B225</f>
        <v>Lancaster</v>
      </c>
      <c r="C225" s="158">
        <f>'8'!C225</f>
        <v>3510</v>
      </c>
      <c r="D225" s="158">
        <f>'8'!D225</f>
        <v>2201</v>
      </c>
      <c r="E225" s="158">
        <f>'8'!E225</f>
        <v>5711</v>
      </c>
      <c r="F225" s="140">
        <v>22</v>
      </c>
      <c r="G225" s="140">
        <v>12</v>
      </c>
      <c r="H225" s="140">
        <v>3</v>
      </c>
      <c r="I225" s="140">
        <v>23</v>
      </c>
      <c r="J225" s="140">
        <v>67</v>
      </c>
      <c r="K225" s="65">
        <f t="shared" si="25"/>
        <v>60</v>
      </c>
      <c r="L225" s="79">
        <f t="shared" si="32"/>
        <v>26</v>
      </c>
      <c r="M225" s="79">
        <f t="shared" si="30"/>
        <v>127</v>
      </c>
      <c r="N225" s="80">
        <f t="shared" si="31"/>
        <v>0.47244094488188976</v>
      </c>
      <c r="O225" s="141">
        <v>510.8</v>
      </c>
      <c r="P225" s="141">
        <v>668.6</v>
      </c>
      <c r="Q225" s="141">
        <v>806.6</v>
      </c>
      <c r="R225" s="133">
        <v>444.8</v>
      </c>
      <c r="S225" s="139">
        <v>1636</v>
      </c>
      <c r="T225" s="170">
        <v>1240</v>
      </c>
      <c r="U225" s="24">
        <f t="shared" si="26"/>
        <v>0.72614210072651153</v>
      </c>
      <c r="V225" s="24">
        <f t="shared" si="27"/>
        <v>0.20651374540360709</v>
      </c>
      <c r="W225" s="133">
        <v>971.6</v>
      </c>
      <c r="X225" s="24">
        <f t="shared" si="28"/>
        <v>0.17012782349851166</v>
      </c>
      <c r="Y225" s="142">
        <v>736.4</v>
      </c>
      <c r="Z225" s="80">
        <f t="shared" si="29"/>
        <v>0.12894414288215725</v>
      </c>
    </row>
    <row r="226" spans="1:26" x14ac:dyDescent="0.25">
      <c r="A226" s="9" t="str">
        <f>'8'!A226</f>
        <v>Laurel Highlands SD</v>
      </c>
      <c r="B226" s="160" t="str">
        <f>'8'!B226</f>
        <v>Fayette</v>
      </c>
      <c r="C226" s="158">
        <f>'8'!C226</f>
        <v>578</v>
      </c>
      <c r="D226" s="158">
        <f>'8'!D226</f>
        <v>502</v>
      </c>
      <c r="E226" s="158">
        <f>'8'!E226</f>
        <v>1080</v>
      </c>
      <c r="F226" s="140">
        <v>0</v>
      </c>
      <c r="G226" s="140">
        <v>1</v>
      </c>
      <c r="H226" s="140">
        <v>0</v>
      </c>
      <c r="I226" s="140">
        <v>1</v>
      </c>
      <c r="J226" s="140">
        <v>0</v>
      </c>
      <c r="K226" s="65">
        <f t="shared" si="25"/>
        <v>2</v>
      </c>
      <c r="L226" s="79">
        <f t="shared" si="32"/>
        <v>1</v>
      </c>
      <c r="M226" s="79">
        <f t="shared" si="30"/>
        <v>2</v>
      </c>
      <c r="N226" s="80">
        <f t="shared" si="31"/>
        <v>1</v>
      </c>
      <c r="O226" s="141">
        <v>29.1</v>
      </c>
      <c r="P226" s="141">
        <v>35.700000000000003</v>
      </c>
      <c r="Q226" s="141">
        <v>41.2</v>
      </c>
      <c r="R226" s="133">
        <v>0</v>
      </c>
      <c r="S226" s="139">
        <v>106</v>
      </c>
      <c r="T226" s="170">
        <v>53</v>
      </c>
      <c r="U226" s="24">
        <f t="shared" si="26"/>
        <v>1</v>
      </c>
      <c r="V226" s="24">
        <f t="shared" si="27"/>
        <v>6.0000000000000012E-2</v>
      </c>
      <c r="W226" s="133">
        <v>64.8</v>
      </c>
      <c r="X226" s="24">
        <f t="shared" si="28"/>
        <v>0.06</v>
      </c>
      <c r="Y226" s="142">
        <v>32.4</v>
      </c>
      <c r="Z226" s="80">
        <f t="shared" si="29"/>
        <v>0.03</v>
      </c>
    </row>
    <row r="227" spans="1:26" x14ac:dyDescent="0.25">
      <c r="A227" s="9" t="str">
        <f>'8'!A227</f>
        <v>Laurel SD</v>
      </c>
      <c r="B227" s="160" t="str">
        <f>'8'!B227</f>
        <v>Lawrence</v>
      </c>
      <c r="C227" s="158">
        <f>'8'!C227</f>
        <v>231</v>
      </c>
      <c r="D227" s="158">
        <f>'8'!D227</f>
        <v>157</v>
      </c>
      <c r="E227" s="158">
        <f>'8'!E227</f>
        <v>388</v>
      </c>
      <c r="F227" s="140">
        <v>0</v>
      </c>
      <c r="G227" s="140">
        <v>0</v>
      </c>
      <c r="H227" s="140">
        <v>0</v>
      </c>
      <c r="I227" s="140">
        <v>0</v>
      </c>
      <c r="J227" s="140">
        <v>0</v>
      </c>
      <c r="K227" s="65">
        <f t="shared" si="25"/>
        <v>0</v>
      </c>
      <c r="L227" s="79">
        <f t="shared" si="32"/>
        <v>0</v>
      </c>
      <c r="M227" s="79">
        <f t="shared" si="30"/>
        <v>0</v>
      </c>
      <c r="N227" s="80"/>
      <c r="O227" s="141">
        <v>0</v>
      </c>
      <c r="P227" s="141">
        <v>0</v>
      </c>
      <c r="Q227" s="141">
        <v>0</v>
      </c>
      <c r="R227" s="133">
        <v>0</v>
      </c>
      <c r="S227" s="139">
        <v>0</v>
      </c>
      <c r="T227" s="170">
        <v>0</v>
      </c>
      <c r="U227" s="24"/>
      <c r="V227" s="24">
        <f t="shared" si="27"/>
        <v>0</v>
      </c>
      <c r="W227" s="133">
        <v>0</v>
      </c>
      <c r="X227" s="24">
        <f t="shared" si="28"/>
        <v>0</v>
      </c>
      <c r="Y227" s="142">
        <v>0</v>
      </c>
      <c r="Z227" s="80">
        <f t="shared" si="29"/>
        <v>0</v>
      </c>
    </row>
    <row r="228" spans="1:26" x14ac:dyDescent="0.25">
      <c r="A228" s="9" t="str">
        <f>'8'!A228</f>
        <v>Lebanon SD</v>
      </c>
      <c r="B228" s="160" t="str">
        <f>'8'!B228</f>
        <v>Lebanon</v>
      </c>
      <c r="C228" s="158">
        <f>'8'!C228</f>
        <v>1245</v>
      </c>
      <c r="D228" s="158">
        <f>'8'!D228</f>
        <v>838</v>
      </c>
      <c r="E228" s="158">
        <f>'8'!E228</f>
        <v>2083</v>
      </c>
      <c r="F228" s="140">
        <v>0</v>
      </c>
      <c r="G228" s="140">
        <v>0</v>
      </c>
      <c r="H228" s="140">
        <v>0</v>
      </c>
      <c r="I228" s="140">
        <v>0</v>
      </c>
      <c r="J228" s="140">
        <v>0</v>
      </c>
      <c r="K228" s="65">
        <f t="shared" si="25"/>
        <v>0</v>
      </c>
      <c r="L228" s="79">
        <f t="shared" si="32"/>
        <v>0</v>
      </c>
      <c r="M228" s="79">
        <f t="shared" si="30"/>
        <v>0</v>
      </c>
      <c r="N228" s="80"/>
      <c r="O228" s="141">
        <v>0</v>
      </c>
      <c r="P228" s="141">
        <v>0</v>
      </c>
      <c r="Q228" s="141">
        <v>0</v>
      </c>
      <c r="R228" s="133">
        <v>0</v>
      </c>
      <c r="S228" s="139">
        <v>0</v>
      </c>
      <c r="T228" s="170">
        <v>0</v>
      </c>
      <c r="U228" s="24"/>
      <c r="V228" s="24">
        <f t="shared" si="27"/>
        <v>0</v>
      </c>
      <c r="W228" s="133">
        <v>0</v>
      </c>
      <c r="X228" s="24">
        <f t="shared" si="28"/>
        <v>0</v>
      </c>
      <c r="Y228" s="142">
        <v>0</v>
      </c>
      <c r="Z228" s="80">
        <f t="shared" si="29"/>
        <v>0</v>
      </c>
    </row>
    <row r="229" spans="1:26" x14ac:dyDescent="0.25">
      <c r="A229" s="9" t="str">
        <f>'8'!A229</f>
        <v>Leechburg Area SD</v>
      </c>
      <c r="B229" s="160" t="str">
        <f>'8'!B229</f>
        <v>Armstrong</v>
      </c>
      <c r="C229" s="158">
        <f>'8'!C229</f>
        <v>179</v>
      </c>
      <c r="D229" s="158">
        <f>'8'!D229</f>
        <v>119</v>
      </c>
      <c r="E229" s="158">
        <f>'8'!E229</f>
        <v>298</v>
      </c>
      <c r="F229" s="140">
        <v>3</v>
      </c>
      <c r="G229" s="140">
        <v>1</v>
      </c>
      <c r="H229" s="140">
        <v>0</v>
      </c>
      <c r="I229" s="140">
        <v>0</v>
      </c>
      <c r="J229" s="140">
        <v>0</v>
      </c>
      <c r="K229" s="65">
        <f t="shared" si="25"/>
        <v>4</v>
      </c>
      <c r="L229" s="79">
        <f t="shared" si="32"/>
        <v>0</v>
      </c>
      <c r="M229" s="79">
        <f t="shared" si="30"/>
        <v>4</v>
      </c>
      <c r="N229" s="80">
        <f t="shared" si="31"/>
        <v>1</v>
      </c>
      <c r="O229" s="141">
        <v>48</v>
      </c>
      <c r="P229" s="141">
        <v>58</v>
      </c>
      <c r="Q229" s="141">
        <v>58</v>
      </c>
      <c r="R229" s="133">
        <v>0</v>
      </c>
      <c r="S229" s="139">
        <v>53</v>
      </c>
      <c r="T229" s="170">
        <v>0</v>
      </c>
      <c r="U229" s="24">
        <f t="shared" si="26"/>
        <v>1</v>
      </c>
      <c r="V229" s="24">
        <f t="shared" si="27"/>
        <v>0.35570469798657717</v>
      </c>
      <c r="W229" s="133">
        <v>34.299999999999997</v>
      </c>
      <c r="X229" s="24">
        <f t="shared" si="28"/>
        <v>0.11510067114093958</v>
      </c>
      <c r="Y229" s="142">
        <v>0</v>
      </c>
      <c r="Z229" s="80">
        <f t="shared" si="29"/>
        <v>0</v>
      </c>
    </row>
    <row r="230" spans="1:26" x14ac:dyDescent="0.25">
      <c r="A230" s="9" t="str">
        <f>'8'!A230</f>
        <v>Lehighton Area SD</v>
      </c>
      <c r="B230" s="160" t="str">
        <f>'8'!B230</f>
        <v>Carbon</v>
      </c>
      <c r="C230" s="158">
        <f>'8'!C230</f>
        <v>550</v>
      </c>
      <c r="D230" s="158">
        <f>'8'!D230</f>
        <v>413</v>
      </c>
      <c r="E230" s="158">
        <f>'8'!E230</f>
        <v>963</v>
      </c>
      <c r="F230" s="140">
        <v>5</v>
      </c>
      <c r="G230" s="140">
        <v>1</v>
      </c>
      <c r="H230" s="140">
        <v>0</v>
      </c>
      <c r="I230" s="140">
        <v>0</v>
      </c>
      <c r="J230" s="140">
        <v>3</v>
      </c>
      <c r="K230" s="65">
        <f t="shared" si="25"/>
        <v>6</v>
      </c>
      <c r="L230" s="79">
        <f t="shared" si="32"/>
        <v>0</v>
      </c>
      <c r="M230" s="79">
        <f t="shared" si="30"/>
        <v>9</v>
      </c>
      <c r="N230" s="80">
        <f t="shared" si="31"/>
        <v>0.66666666666666663</v>
      </c>
      <c r="O230" s="141">
        <v>58.9</v>
      </c>
      <c r="P230" s="141">
        <v>76.8</v>
      </c>
      <c r="Q230" s="141">
        <v>98.2</v>
      </c>
      <c r="R230" s="133">
        <v>67.900000000000006</v>
      </c>
      <c r="S230" s="139">
        <v>11</v>
      </c>
      <c r="T230" s="170">
        <v>0</v>
      </c>
      <c r="U230" s="24">
        <f t="shared" si="26"/>
        <v>0.66650294695481327</v>
      </c>
      <c r="V230" s="24">
        <f t="shared" si="27"/>
        <v>0.14091381100726894</v>
      </c>
      <c r="W230" s="133">
        <v>6.4</v>
      </c>
      <c r="X230" s="24">
        <f t="shared" si="28"/>
        <v>6.6458982346832814E-3</v>
      </c>
      <c r="Y230" s="142">
        <v>0</v>
      </c>
      <c r="Z230" s="80">
        <f t="shared" si="29"/>
        <v>0</v>
      </c>
    </row>
    <row r="231" spans="1:26" x14ac:dyDescent="0.25">
      <c r="A231" s="9" t="str">
        <f>'8'!A231</f>
        <v>Lewisburg Area SD</v>
      </c>
      <c r="B231" s="160" t="str">
        <f>'8'!B231</f>
        <v>Union</v>
      </c>
      <c r="C231" s="158">
        <f>'8'!C231</f>
        <v>396</v>
      </c>
      <c r="D231" s="158">
        <f>'8'!D231</f>
        <v>301</v>
      </c>
      <c r="E231" s="158">
        <f>'8'!E231</f>
        <v>697</v>
      </c>
      <c r="F231" s="140">
        <v>2</v>
      </c>
      <c r="G231" s="140">
        <v>2</v>
      </c>
      <c r="H231" s="140">
        <v>0</v>
      </c>
      <c r="I231" s="140">
        <v>1</v>
      </c>
      <c r="J231" s="140">
        <v>2</v>
      </c>
      <c r="K231" s="65">
        <f t="shared" si="25"/>
        <v>5</v>
      </c>
      <c r="L231" s="79">
        <f t="shared" si="32"/>
        <v>1</v>
      </c>
      <c r="M231" s="79">
        <f t="shared" si="30"/>
        <v>7</v>
      </c>
      <c r="N231" s="80">
        <f t="shared" si="31"/>
        <v>0.7142857142857143</v>
      </c>
      <c r="O231" s="141">
        <v>60.1</v>
      </c>
      <c r="P231" s="141">
        <v>65.400000000000006</v>
      </c>
      <c r="Q231" s="141">
        <v>91.5</v>
      </c>
      <c r="R231" s="133">
        <v>33.5</v>
      </c>
      <c r="S231" s="139">
        <v>111</v>
      </c>
      <c r="T231" s="170">
        <v>53</v>
      </c>
      <c r="U231" s="24">
        <f t="shared" si="26"/>
        <v>0.78930817610062898</v>
      </c>
      <c r="V231" s="24">
        <f t="shared" si="27"/>
        <v>0.18005738880918221</v>
      </c>
      <c r="W231" s="133">
        <v>64.2</v>
      </c>
      <c r="X231" s="24">
        <f t="shared" si="28"/>
        <v>9.2109038737446206E-2</v>
      </c>
      <c r="Y231" s="142">
        <v>30.7</v>
      </c>
      <c r="Z231" s="80">
        <f t="shared" si="29"/>
        <v>4.4045911047345766E-2</v>
      </c>
    </row>
    <row r="232" spans="1:26" x14ac:dyDescent="0.25">
      <c r="A232" s="9" t="str">
        <f>'8'!A232</f>
        <v>Ligonier Valley SD</v>
      </c>
      <c r="B232" s="160" t="str">
        <f>'8'!B232</f>
        <v>Westmoreland</v>
      </c>
      <c r="C232" s="158">
        <f>'8'!C232</f>
        <v>389</v>
      </c>
      <c r="D232" s="158">
        <f>'8'!D232</f>
        <v>286</v>
      </c>
      <c r="E232" s="158">
        <f>'8'!E232</f>
        <v>675</v>
      </c>
      <c r="F232" s="140">
        <v>0</v>
      </c>
      <c r="G232" s="140">
        <v>1</v>
      </c>
      <c r="H232" s="140">
        <v>0</v>
      </c>
      <c r="I232" s="140">
        <v>0</v>
      </c>
      <c r="J232" s="140">
        <v>0</v>
      </c>
      <c r="K232" s="65">
        <f t="shared" si="25"/>
        <v>1</v>
      </c>
      <c r="L232" s="79">
        <f t="shared" si="32"/>
        <v>0</v>
      </c>
      <c r="M232" s="79">
        <f t="shared" si="30"/>
        <v>1</v>
      </c>
      <c r="N232" s="80">
        <f t="shared" si="31"/>
        <v>1</v>
      </c>
      <c r="O232" s="141">
        <v>13.7</v>
      </c>
      <c r="P232" s="141">
        <v>18.3</v>
      </c>
      <c r="Q232" s="141">
        <v>21</v>
      </c>
      <c r="R232" s="133">
        <v>0</v>
      </c>
      <c r="S232" s="139">
        <v>53</v>
      </c>
      <c r="T232" s="170">
        <v>0</v>
      </c>
      <c r="U232" s="24">
        <f t="shared" si="26"/>
        <v>1</v>
      </c>
      <c r="V232" s="24">
        <f t="shared" si="27"/>
        <v>4.7407407407407405E-2</v>
      </c>
      <c r="W232" s="133">
        <v>32</v>
      </c>
      <c r="X232" s="24">
        <f t="shared" si="28"/>
        <v>4.7407407407407405E-2</v>
      </c>
      <c r="Y232" s="142">
        <v>0</v>
      </c>
      <c r="Z232" s="80">
        <f t="shared" si="29"/>
        <v>0</v>
      </c>
    </row>
    <row r="233" spans="1:26" x14ac:dyDescent="0.25">
      <c r="A233" s="9" t="str">
        <f>'8'!A233</f>
        <v>Line Mountain SD</v>
      </c>
      <c r="B233" s="160" t="str">
        <f>'8'!B233</f>
        <v>Northumberland</v>
      </c>
      <c r="C233" s="158">
        <f>'8'!C233</f>
        <v>309</v>
      </c>
      <c r="D233" s="158">
        <f>'8'!D233</f>
        <v>208</v>
      </c>
      <c r="E233" s="158">
        <f>'8'!E233</f>
        <v>517</v>
      </c>
      <c r="F233" s="140">
        <v>1</v>
      </c>
      <c r="G233" s="140">
        <v>0</v>
      </c>
      <c r="H233" s="140">
        <v>0</v>
      </c>
      <c r="I233" s="140">
        <v>0</v>
      </c>
      <c r="J233" s="140">
        <v>1</v>
      </c>
      <c r="K233" s="65">
        <f t="shared" si="25"/>
        <v>1</v>
      </c>
      <c r="L233" s="79">
        <f t="shared" si="32"/>
        <v>0</v>
      </c>
      <c r="M233" s="79">
        <f t="shared" si="30"/>
        <v>2</v>
      </c>
      <c r="N233" s="80">
        <f t="shared" si="31"/>
        <v>0.5</v>
      </c>
      <c r="O233" s="141">
        <v>2.9</v>
      </c>
      <c r="P233" s="141">
        <v>3.4</v>
      </c>
      <c r="Q233" s="141">
        <v>4.7</v>
      </c>
      <c r="R233" s="133">
        <v>30.3</v>
      </c>
      <c r="S233" s="139">
        <v>0</v>
      </c>
      <c r="T233" s="170">
        <v>0</v>
      </c>
      <c r="U233" s="24">
        <f t="shared" si="26"/>
        <v>0.1721311475409836</v>
      </c>
      <c r="V233" s="24">
        <f t="shared" si="27"/>
        <v>1.218568665377176E-2</v>
      </c>
      <c r="W233" s="133">
        <v>0</v>
      </c>
      <c r="X233" s="24">
        <f t="shared" si="28"/>
        <v>0</v>
      </c>
      <c r="Y233" s="142">
        <v>0</v>
      </c>
      <c r="Z233" s="80">
        <f t="shared" si="29"/>
        <v>0</v>
      </c>
    </row>
    <row r="234" spans="1:26" x14ac:dyDescent="0.25">
      <c r="A234" s="9" t="str">
        <f>'8'!A234</f>
        <v>Littlestown Area SD</v>
      </c>
      <c r="B234" s="160" t="str">
        <f>'8'!B234</f>
        <v>Adams</v>
      </c>
      <c r="C234" s="158">
        <f>'8'!C234</f>
        <v>504</v>
      </c>
      <c r="D234" s="158">
        <f>'8'!D234</f>
        <v>368</v>
      </c>
      <c r="E234" s="158">
        <f>'8'!E234</f>
        <v>872</v>
      </c>
      <c r="F234" s="140">
        <v>0</v>
      </c>
      <c r="G234" s="140">
        <v>1</v>
      </c>
      <c r="H234" s="140">
        <v>1</v>
      </c>
      <c r="I234" s="140">
        <v>0</v>
      </c>
      <c r="J234" s="140">
        <v>7</v>
      </c>
      <c r="K234" s="65">
        <f t="shared" si="25"/>
        <v>2</v>
      </c>
      <c r="L234" s="79">
        <f t="shared" si="32"/>
        <v>1</v>
      </c>
      <c r="M234" s="79">
        <f t="shared" si="30"/>
        <v>9</v>
      </c>
      <c r="N234" s="80">
        <f t="shared" si="31"/>
        <v>0.22222222222222221</v>
      </c>
      <c r="O234" s="141">
        <v>29.6</v>
      </c>
      <c r="P234" s="141">
        <v>36.4</v>
      </c>
      <c r="Q234" s="141">
        <v>40.1</v>
      </c>
      <c r="R234" s="133">
        <v>51.6</v>
      </c>
      <c r="S234" s="139">
        <v>106</v>
      </c>
      <c r="T234" s="170">
        <v>53</v>
      </c>
      <c r="U234" s="24">
        <f t="shared" si="26"/>
        <v>0.56122448979591844</v>
      </c>
      <c r="V234" s="24">
        <f t="shared" si="27"/>
        <v>7.5688073394495417E-2</v>
      </c>
      <c r="W234" s="133">
        <v>65.900000000000006</v>
      </c>
      <c r="X234" s="24">
        <f t="shared" si="28"/>
        <v>7.5573394495412852E-2</v>
      </c>
      <c r="Y234" s="142">
        <v>33</v>
      </c>
      <c r="Z234" s="80">
        <f t="shared" si="29"/>
        <v>3.7844036697247709E-2</v>
      </c>
    </row>
    <row r="235" spans="1:26" x14ac:dyDescent="0.25">
      <c r="A235" s="9" t="str">
        <f>'8'!A235</f>
        <v>Lower Dauphin SD</v>
      </c>
      <c r="B235" s="160" t="str">
        <f>'8'!B235</f>
        <v>Dauphin</v>
      </c>
      <c r="C235" s="158">
        <f>'8'!C235</f>
        <v>759</v>
      </c>
      <c r="D235" s="158">
        <f>'8'!D235</f>
        <v>574</v>
      </c>
      <c r="E235" s="158">
        <f>'8'!E235</f>
        <v>1333</v>
      </c>
      <c r="F235" s="140">
        <v>3</v>
      </c>
      <c r="G235" s="140">
        <v>0</v>
      </c>
      <c r="H235" s="140">
        <v>2</v>
      </c>
      <c r="I235" s="140">
        <v>0</v>
      </c>
      <c r="J235" s="140">
        <v>5</v>
      </c>
      <c r="K235" s="65">
        <f t="shared" si="25"/>
        <v>5</v>
      </c>
      <c r="L235" s="79">
        <f t="shared" si="32"/>
        <v>2</v>
      </c>
      <c r="M235" s="79">
        <f t="shared" si="30"/>
        <v>10</v>
      </c>
      <c r="N235" s="80">
        <f t="shared" si="31"/>
        <v>0.5</v>
      </c>
      <c r="O235" s="141">
        <v>66.599999999999994</v>
      </c>
      <c r="P235" s="141">
        <v>89</v>
      </c>
      <c r="Q235" s="141">
        <v>109.4</v>
      </c>
      <c r="R235" s="133">
        <v>71</v>
      </c>
      <c r="S235" s="139">
        <v>106</v>
      </c>
      <c r="T235" s="170">
        <v>106</v>
      </c>
      <c r="U235" s="24">
        <f t="shared" si="26"/>
        <v>0.6866725507502206</v>
      </c>
      <c r="V235" s="24">
        <f t="shared" si="27"/>
        <v>0.11672918229557389</v>
      </c>
      <c r="W235" s="133">
        <v>62.2</v>
      </c>
      <c r="X235" s="24">
        <f t="shared" si="28"/>
        <v>4.6661665416354088E-2</v>
      </c>
      <c r="Y235" s="142">
        <v>62.2</v>
      </c>
      <c r="Z235" s="80">
        <f t="shared" si="29"/>
        <v>4.6661665416354088E-2</v>
      </c>
    </row>
    <row r="236" spans="1:26" x14ac:dyDescent="0.25">
      <c r="A236" s="9" t="str">
        <f>'8'!A236</f>
        <v>Lower Merion SD</v>
      </c>
      <c r="B236" s="160" t="str">
        <f>'8'!B236</f>
        <v>Montgomery</v>
      </c>
      <c r="C236" s="158">
        <f>'8'!C236</f>
        <v>1866</v>
      </c>
      <c r="D236" s="158">
        <f>'8'!D236</f>
        <v>1385</v>
      </c>
      <c r="E236" s="158">
        <f>'8'!E236</f>
        <v>3251</v>
      </c>
      <c r="F236" s="140">
        <v>2</v>
      </c>
      <c r="G236" s="140">
        <v>0</v>
      </c>
      <c r="H236" s="140">
        <v>6</v>
      </c>
      <c r="I236" s="140">
        <v>8</v>
      </c>
      <c r="J236" s="140">
        <v>19</v>
      </c>
      <c r="K236" s="65">
        <f t="shared" si="25"/>
        <v>16</v>
      </c>
      <c r="L236" s="79">
        <f t="shared" si="32"/>
        <v>14</v>
      </c>
      <c r="M236" s="79">
        <f t="shared" si="30"/>
        <v>35</v>
      </c>
      <c r="N236" s="80">
        <f t="shared" si="31"/>
        <v>0.45714285714285713</v>
      </c>
      <c r="O236" s="141">
        <v>209.5</v>
      </c>
      <c r="P236" s="141">
        <v>297.5</v>
      </c>
      <c r="Q236" s="141">
        <v>341</v>
      </c>
      <c r="R236" s="133">
        <v>602</v>
      </c>
      <c r="S236" s="139">
        <v>742</v>
      </c>
      <c r="T236" s="170">
        <v>742</v>
      </c>
      <c r="U236" s="24">
        <f t="shared" si="26"/>
        <v>0.45716862037871958</v>
      </c>
      <c r="V236" s="24">
        <f t="shared" si="27"/>
        <v>0.15595201476468779</v>
      </c>
      <c r="W236" s="133">
        <v>443.6</v>
      </c>
      <c r="X236" s="24">
        <f t="shared" si="28"/>
        <v>0.13645032297754539</v>
      </c>
      <c r="Y236" s="142">
        <v>443.6</v>
      </c>
      <c r="Z236" s="80">
        <f t="shared" si="29"/>
        <v>0.13645032297754539</v>
      </c>
    </row>
    <row r="237" spans="1:26" x14ac:dyDescent="0.25">
      <c r="A237" s="9" t="str">
        <f>'8'!A237</f>
        <v>Lower Moreland Township SD</v>
      </c>
      <c r="B237" s="160" t="str">
        <f>'8'!B237</f>
        <v>Montgomery</v>
      </c>
      <c r="C237" s="158">
        <f>'8'!C237</f>
        <v>315</v>
      </c>
      <c r="D237" s="158">
        <f>'8'!D237</f>
        <v>310</v>
      </c>
      <c r="E237" s="158">
        <f>'8'!E237</f>
        <v>625</v>
      </c>
      <c r="F237" s="140">
        <v>0</v>
      </c>
      <c r="G237" s="140">
        <v>0</v>
      </c>
      <c r="H237" s="140">
        <v>0</v>
      </c>
      <c r="I237" s="140">
        <v>0</v>
      </c>
      <c r="J237" s="140">
        <v>0</v>
      </c>
      <c r="K237" s="65">
        <f t="shared" si="25"/>
        <v>0</v>
      </c>
      <c r="L237" s="79">
        <f t="shared" si="32"/>
        <v>0</v>
      </c>
      <c r="M237" s="79">
        <f t="shared" si="30"/>
        <v>0</v>
      </c>
      <c r="N237" s="80"/>
      <c r="O237" s="141">
        <v>0</v>
      </c>
      <c r="P237" s="141">
        <v>0</v>
      </c>
      <c r="Q237" s="141">
        <v>0</v>
      </c>
      <c r="R237" s="133">
        <v>0</v>
      </c>
      <c r="S237" s="139">
        <v>0</v>
      </c>
      <c r="T237" s="170">
        <v>0</v>
      </c>
      <c r="U237" s="24"/>
      <c r="V237" s="24">
        <f t="shared" si="27"/>
        <v>0</v>
      </c>
      <c r="W237" s="133">
        <v>0</v>
      </c>
      <c r="X237" s="24">
        <f t="shared" si="28"/>
        <v>0</v>
      </c>
      <c r="Y237" s="142">
        <v>0</v>
      </c>
      <c r="Z237" s="80">
        <f t="shared" si="29"/>
        <v>0</v>
      </c>
    </row>
    <row r="238" spans="1:26" x14ac:dyDescent="0.25">
      <c r="A238" s="9" t="str">
        <f>'8'!A238</f>
        <v>Loyalsock Township SD</v>
      </c>
      <c r="B238" s="160" t="str">
        <f>'8'!B238</f>
        <v>Lycoming</v>
      </c>
      <c r="C238" s="158">
        <f>'8'!C238</f>
        <v>277</v>
      </c>
      <c r="D238" s="158">
        <f>'8'!D238</f>
        <v>215</v>
      </c>
      <c r="E238" s="158">
        <f>'8'!E238</f>
        <v>492</v>
      </c>
      <c r="F238" s="140">
        <v>0</v>
      </c>
      <c r="G238" s="140">
        <v>0</v>
      </c>
      <c r="H238" s="140">
        <v>0</v>
      </c>
      <c r="I238" s="140">
        <v>0</v>
      </c>
      <c r="J238" s="140">
        <v>0</v>
      </c>
      <c r="K238" s="65">
        <f t="shared" si="25"/>
        <v>0</v>
      </c>
      <c r="L238" s="79">
        <f t="shared" si="32"/>
        <v>0</v>
      </c>
      <c r="M238" s="79">
        <f t="shared" si="30"/>
        <v>0</v>
      </c>
      <c r="N238" s="80"/>
      <c r="O238" s="141">
        <v>0</v>
      </c>
      <c r="P238" s="141">
        <v>0</v>
      </c>
      <c r="Q238" s="141">
        <v>0</v>
      </c>
      <c r="R238" s="133">
        <v>0</v>
      </c>
      <c r="S238" s="139">
        <v>0</v>
      </c>
      <c r="T238" s="170">
        <v>0</v>
      </c>
      <c r="U238" s="24"/>
      <c r="V238" s="24">
        <f t="shared" si="27"/>
        <v>0</v>
      </c>
      <c r="W238" s="133">
        <v>0</v>
      </c>
      <c r="X238" s="24">
        <f t="shared" si="28"/>
        <v>0</v>
      </c>
      <c r="Y238" s="142">
        <v>0</v>
      </c>
      <c r="Z238" s="80">
        <f t="shared" si="29"/>
        <v>0</v>
      </c>
    </row>
    <row r="239" spans="1:26" x14ac:dyDescent="0.25">
      <c r="A239" s="9" t="str">
        <f>'8'!A239</f>
        <v>Mahanoy Area SD</v>
      </c>
      <c r="B239" s="160" t="str">
        <f>'8'!B239</f>
        <v>Schuylkill</v>
      </c>
      <c r="C239" s="158">
        <f>'8'!C239</f>
        <v>253</v>
      </c>
      <c r="D239" s="158">
        <f>'8'!D239</f>
        <v>184</v>
      </c>
      <c r="E239" s="158">
        <f>'8'!E239</f>
        <v>437</v>
      </c>
      <c r="F239" s="140">
        <v>0</v>
      </c>
      <c r="G239" s="140">
        <v>0</v>
      </c>
      <c r="H239" s="140">
        <v>0</v>
      </c>
      <c r="I239" s="140">
        <v>1</v>
      </c>
      <c r="J239" s="140">
        <v>4</v>
      </c>
      <c r="K239" s="65">
        <f t="shared" si="25"/>
        <v>1</v>
      </c>
      <c r="L239" s="79">
        <f t="shared" si="32"/>
        <v>1</v>
      </c>
      <c r="M239" s="79">
        <f t="shared" si="30"/>
        <v>5</v>
      </c>
      <c r="N239" s="80">
        <f t="shared" si="31"/>
        <v>0.2</v>
      </c>
      <c r="O239" s="141">
        <v>12.2</v>
      </c>
      <c r="P239" s="141">
        <v>19.8</v>
      </c>
      <c r="Q239" s="141">
        <v>20.9</v>
      </c>
      <c r="R239" s="133">
        <v>44.8</v>
      </c>
      <c r="S239" s="139">
        <v>53</v>
      </c>
      <c r="T239" s="170">
        <v>53</v>
      </c>
      <c r="U239" s="24">
        <f t="shared" si="26"/>
        <v>0.41666666666666669</v>
      </c>
      <c r="V239" s="24">
        <f t="shared" si="27"/>
        <v>7.3226544622425629E-2</v>
      </c>
      <c r="W239" s="133">
        <v>32.1</v>
      </c>
      <c r="X239" s="24">
        <f t="shared" si="28"/>
        <v>7.3455377574370706E-2</v>
      </c>
      <c r="Y239" s="142">
        <v>32.1</v>
      </c>
      <c r="Z239" s="80">
        <f t="shared" si="29"/>
        <v>7.3455377574370706E-2</v>
      </c>
    </row>
    <row r="240" spans="1:26" x14ac:dyDescent="0.25">
      <c r="A240" s="9" t="str">
        <f>'8'!A240</f>
        <v>Manheim Central SD</v>
      </c>
      <c r="B240" s="160" t="str">
        <f>'8'!B240</f>
        <v>Lancaster</v>
      </c>
      <c r="C240" s="158">
        <f>'8'!C240</f>
        <v>893</v>
      </c>
      <c r="D240" s="158">
        <f>'8'!D240</f>
        <v>546</v>
      </c>
      <c r="E240" s="158">
        <f>'8'!E240</f>
        <v>1439</v>
      </c>
      <c r="F240" s="140">
        <v>0</v>
      </c>
      <c r="G240" s="140">
        <v>1</v>
      </c>
      <c r="H240" s="140">
        <v>0</v>
      </c>
      <c r="I240" s="140">
        <v>1</v>
      </c>
      <c r="J240" s="140">
        <v>9</v>
      </c>
      <c r="K240" s="65">
        <f t="shared" si="25"/>
        <v>2</v>
      </c>
      <c r="L240" s="79">
        <f t="shared" si="32"/>
        <v>1</v>
      </c>
      <c r="M240" s="79">
        <f t="shared" si="30"/>
        <v>11</v>
      </c>
      <c r="N240" s="80">
        <f t="shared" si="31"/>
        <v>0.18181818181818182</v>
      </c>
      <c r="O240" s="141">
        <v>14.9</v>
      </c>
      <c r="P240" s="141">
        <v>19.5</v>
      </c>
      <c r="Q240" s="141">
        <v>23.6</v>
      </c>
      <c r="R240" s="133">
        <v>115.8</v>
      </c>
      <c r="S240" s="139">
        <v>58</v>
      </c>
      <c r="T240" s="170">
        <v>5</v>
      </c>
      <c r="U240" s="24">
        <f t="shared" si="26"/>
        <v>0.22902796271637818</v>
      </c>
      <c r="V240" s="24">
        <f t="shared" si="27"/>
        <v>2.3905489923558024E-2</v>
      </c>
      <c r="W240" s="133">
        <v>34.4</v>
      </c>
      <c r="X240" s="24">
        <f t="shared" si="28"/>
        <v>2.3905489923558024E-2</v>
      </c>
      <c r="Y240" s="142">
        <v>3</v>
      </c>
      <c r="Z240" s="80">
        <f t="shared" si="29"/>
        <v>2.0847810979847115E-3</v>
      </c>
    </row>
    <row r="241" spans="1:26" x14ac:dyDescent="0.25">
      <c r="A241" s="9" t="str">
        <f>'8'!A241</f>
        <v>Manheim Township SD</v>
      </c>
      <c r="B241" s="160" t="str">
        <f>'8'!B241</f>
        <v>Lancaster</v>
      </c>
      <c r="C241" s="158">
        <f>'8'!C241</f>
        <v>1227</v>
      </c>
      <c r="D241" s="158">
        <f>'8'!D241</f>
        <v>899</v>
      </c>
      <c r="E241" s="158">
        <f>'8'!E241</f>
        <v>2126</v>
      </c>
      <c r="F241" s="140">
        <v>1</v>
      </c>
      <c r="G241" s="140">
        <v>5</v>
      </c>
      <c r="H241" s="140">
        <v>0</v>
      </c>
      <c r="I241" s="140">
        <v>5</v>
      </c>
      <c r="J241" s="140">
        <v>16</v>
      </c>
      <c r="K241" s="65">
        <f t="shared" si="25"/>
        <v>11</v>
      </c>
      <c r="L241" s="79">
        <f t="shared" si="32"/>
        <v>5</v>
      </c>
      <c r="M241" s="79">
        <f t="shared" si="30"/>
        <v>27</v>
      </c>
      <c r="N241" s="80">
        <f t="shared" si="31"/>
        <v>0.40740740740740738</v>
      </c>
      <c r="O241" s="141">
        <v>137.6</v>
      </c>
      <c r="P241" s="141">
        <v>180.1</v>
      </c>
      <c r="Q241" s="141">
        <v>217.3</v>
      </c>
      <c r="R241" s="133">
        <v>311.2</v>
      </c>
      <c r="S241" s="139">
        <v>530</v>
      </c>
      <c r="T241" s="170">
        <v>265</v>
      </c>
      <c r="U241" s="24">
        <f t="shared" si="26"/>
        <v>0.50516775321990781</v>
      </c>
      <c r="V241" s="24">
        <f t="shared" si="27"/>
        <v>0.14943555973659453</v>
      </c>
      <c r="W241" s="133">
        <v>314.7</v>
      </c>
      <c r="X241" s="24">
        <f t="shared" si="28"/>
        <v>0.1480244590780809</v>
      </c>
      <c r="Y241" s="142">
        <v>157.4</v>
      </c>
      <c r="Z241" s="80">
        <f t="shared" si="29"/>
        <v>7.4035747883349018E-2</v>
      </c>
    </row>
    <row r="242" spans="1:26" x14ac:dyDescent="0.25">
      <c r="A242" s="9" t="str">
        <f>'8'!A242</f>
        <v>Marion Center Area SD</v>
      </c>
      <c r="B242" s="160" t="str">
        <f>'8'!B242</f>
        <v>Indiana</v>
      </c>
      <c r="C242" s="158">
        <f>'8'!C242</f>
        <v>402</v>
      </c>
      <c r="D242" s="158">
        <f>'8'!D242</f>
        <v>282</v>
      </c>
      <c r="E242" s="158">
        <f>'8'!E242</f>
        <v>684</v>
      </c>
      <c r="F242" s="140">
        <v>1</v>
      </c>
      <c r="G242" s="140">
        <v>0</v>
      </c>
      <c r="H242" s="140">
        <v>0</v>
      </c>
      <c r="I242" s="140">
        <v>0</v>
      </c>
      <c r="J242" s="140">
        <v>4</v>
      </c>
      <c r="K242" s="65">
        <f t="shared" si="25"/>
        <v>1</v>
      </c>
      <c r="L242" s="79">
        <f t="shared" si="32"/>
        <v>0</v>
      </c>
      <c r="M242" s="79">
        <f t="shared" si="30"/>
        <v>5</v>
      </c>
      <c r="N242" s="80">
        <f t="shared" si="31"/>
        <v>0.2</v>
      </c>
      <c r="O242" s="141">
        <v>2.6</v>
      </c>
      <c r="P242" s="141">
        <v>3.6</v>
      </c>
      <c r="Q242" s="141">
        <v>4.8</v>
      </c>
      <c r="R242" s="133">
        <v>41.8</v>
      </c>
      <c r="S242" s="139">
        <v>0</v>
      </c>
      <c r="T242" s="170">
        <v>0</v>
      </c>
      <c r="U242" s="24">
        <f t="shared" si="26"/>
        <v>0.12916666666666668</v>
      </c>
      <c r="V242" s="24">
        <f t="shared" si="27"/>
        <v>9.0643274853801168E-3</v>
      </c>
      <c r="W242" s="133">
        <v>0</v>
      </c>
      <c r="X242" s="24">
        <f t="shared" si="28"/>
        <v>0</v>
      </c>
      <c r="Y242" s="142">
        <v>0</v>
      </c>
      <c r="Z242" s="80">
        <f t="shared" si="29"/>
        <v>0</v>
      </c>
    </row>
    <row r="243" spans="1:26" x14ac:dyDescent="0.25">
      <c r="A243" s="9" t="str">
        <f>'8'!A243</f>
        <v>Marple Newtown SD</v>
      </c>
      <c r="B243" s="160" t="str">
        <f>'8'!B243</f>
        <v>Delaware</v>
      </c>
      <c r="C243" s="158">
        <f>'8'!C243</f>
        <v>902</v>
      </c>
      <c r="D243" s="158">
        <f>'8'!D243</f>
        <v>659</v>
      </c>
      <c r="E243" s="158">
        <f>'8'!E243</f>
        <v>1561</v>
      </c>
      <c r="F243" s="140">
        <v>1</v>
      </c>
      <c r="G243" s="140">
        <v>0</v>
      </c>
      <c r="H243" s="140">
        <v>1</v>
      </c>
      <c r="I243" s="140">
        <v>1</v>
      </c>
      <c r="J243" s="140">
        <v>10</v>
      </c>
      <c r="K243" s="65">
        <f t="shared" si="25"/>
        <v>3</v>
      </c>
      <c r="L243" s="79">
        <f t="shared" si="32"/>
        <v>2</v>
      </c>
      <c r="M243" s="79">
        <f t="shared" si="30"/>
        <v>13</v>
      </c>
      <c r="N243" s="80">
        <f t="shared" si="31"/>
        <v>0.23076923076923078</v>
      </c>
      <c r="O243" s="141">
        <v>39.6</v>
      </c>
      <c r="P243" s="141">
        <v>56.8</v>
      </c>
      <c r="Q243" s="141">
        <v>62.6</v>
      </c>
      <c r="R243" s="133">
        <v>321.39999999999998</v>
      </c>
      <c r="S243" s="139">
        <v>106</v>
      </c>
      <c r="T243" s="170">
        <v>106</v>
      </c>
      <c r="U243" s="24">
        <f t="shared" si="26"/>
        <v>0.23073240785064628</v>
      </c>
      <c r="V243" s="24">
        <f t="shared" si="27"/>
        <v>6.1755285073670729E-2</v>
      </c>
      <c r="W243" s="133">
        <v>64.3</v>
      </c>
      <c r="X243" s="24">
        <f t="shared" si="28"/>
        <v>4.1191543882126841E-2</v>
      </c>
      <c r="Y243" s="142">
        <v>64.3</v>
      </c>
      <c r="Z243" s="80">
        <f t="shared" si="29"/>
        <v>4.1191543882126841E-2</v>
      </c>
    </row>
    <row r="244" spans="1:26" x14ac:dyDescent="0.25">
      <c r="A244" s="9" t="str">
        <f>'8'!A244</f>
        <v>Mars Area SD</v>
      </c>
      <c r="B244" s="160" t="str">
        <f>'8'!B244</f>
        <v>Butler</v>
      </c>
      <c r="C244" s="158">
        <f>'8'!C244</f>
        <v>587</v>
      </c>
      <c r="D244" s="158">
        <f>'8'!D244</f>
        <v>482</v>
      </c>
      <c r="E244" s="158">
        <f>'8'!E244</f>
        <v>1069</v>
      </c>
      <c r="F244" s="140">
        <v>0</v>
      </c>
      <c r="G244" s="140">
        <v>1</v>
      </c>
      <c r="H244" s="140">
        <v>0</v>
      </c>
      <c r="I244" s="140">
        <v>1</v>
      </c>
      <c r="J244" s="140">
        <v>6</v>
      </c>
      <c r="K244" s="65">
        <f t="shared" si="25"/>
        <v>2</v>
      </c>
      <c r="L244" s="79">
        <f t="shared" si="32"/>
        <v>1</v>
      </c>
      <c r="M244" s="79">
        <f t="shared" si="30"/>
        <v>8</v>
      </c>
      <c r="N244" s="80">
        <f t="shared" si="31"/>
        <v>0.25</v>
      </c>
      <c r="O244" s="141">
        <v>27.1</v>
      </c>
      <c r="P244" s="141">
        <v>38.799999999999997</v>
      </c>
      <c r="Q244" s="141">
        <v>40.1</v>
      </c>
      <c r="R244" s="133">
        <v>167.9</v>
      </c>
      <c r="S244" s="139">
        <v>106</v>
      </c>
      <c r="T244" s="170">
        <v>53</v>
      </c>
      <c r="U244" s="24">
        <f t="shared" si="26"/>
        <v>0.28186484174508125</v>
      </c>
      <c r="V244" s="24">
        <f t="shared" si="27"/>
        <v>6.1646398503274094E-2</v>
      </c>
      <c r="W244" s="133">
        <v>65.900000000000006</v>
      </c>
      <c r="X244" s="24">
        <f t="shared" si="28"/>
        <v>6.1646398503274094E-2</v>
      </c>
      <c r="Y244" s="142">
        <v>32.9</v>
      </c>
      <c r="Z244" s="80">
        <f t="shared" si="29"/>
        <v>3.0776426566884937E-2</v>
      </c>
    </row>
    <row r="245" spans="1:26" x14ac:dyDescent="0.25">
      <c r="A245" s="9" t="str">
        <f>'8'!A245</f>
        <v>McGuffey SD</v>
      </c>
      <c r="B245" s="160" t="str">
        <f>'8'!B245</f>
        <v>Washington</v>
      </c>
      <c r="C245" s="158">
        <f>'8'!C245</f>
        <v>359</v>
      </c>
      <c r="D245" s="158">
        <f>'8'!D245</f>
        <v>266</v>
      </c>
      <c r="E245" s="158">
        <f>'8'!E245</f>
        <v>625</v>
      </c>
      <c r="F245" s="140">
        <v>0</v>
      </c>
      <c r="G245" s="140">
        <v>1</v>
      </c>
      <c r="H245" s="140">
        <v>0</v>
      </c>
      <c r="I245" s="140">
        <v>0</v>
      </c>
      <c r="J245" s="140">
        <v>1</v>
      </c>
      <c r="K245" s="65">
        <f t="shared" si="25"/>
        <v>1</v>
      </c>
      <c r="L245" s="79">
        <f t="shared" si="32"/>
        <v>0</v>
      </c>
      <c r="M245" s="79">
        <f t="shared" si="30"/>
        <v>2</v>
      </c>
      <c r="N245" s="80">
        <f t="shared" si="31"/>
        <v>0.5</v>
      </c>
      <c r="O245" s="141">
        <v>3.2</v>
      </c>
      <c r="P245" s="141">
        <v>3.7</v>
      </c>
      <c r="Q245" s="141">
        <v>4.0999999999999996</v>
      </c>
      <c r="R245" s="133">
        <v>33</v>
      </c>
      <c r="S245" s="139">
        <v>11</v>
      </c>
      <c r="T245" s="170">
        <v>0</v>
      </c>
      <c r="U245" s="24">
        <f t="shared" si="26"/>
        <v>0.17293233082706769</v>
      </c>
      <c r="V245" s="24">
        <f t="shared" si="27"/>
        <v>1.1040000000000001E-2</v>
      </c>
      <c r="W245" s="133">
        <v>6.9</v>
      </c>
      <c r="X245" s="24">
        <f t="shared" si="28"/>
        <v>1.1040000000000001E-2</v>
      </c>
      <c r="Y245" s="142">
        <v>0</v>
      </c>
      <c r="Z245" s="80">
        <f t="shared" si="29"/>
        <v>0</v>
      </c>
    </row>
    <row r="246" spans="1:26" x14ac:dyDescent="0.25">
      <c r="A246" s="9" t="str">
        <f>'8'!A246</f>
        <v>McKeesport Area SD</v>
      </c>
      <c r="B246" s="160" t="str">
        <f>'8'!B246</f>
        <v>Allegheny</v>
      </c>
      <c r="C246" s="158">
        <f>'8'!C246</f>
        <v>1016</v>
      </c>
      <c r="D246" s="158">
        <f>'8'!D246</f>
        <v>694</v>
      </c>
      <c r="E246" s="158">
        <f>'8'!E246</f>
        <v>1710</v>
      </c>
      <c r="F246" s="140">
        <v>4</v>
      </c>
      <c r="G246" s="140">
        <v>1</v>
      </c>
      <c r="H246" s="140">
        <v>1</v>
      </c>
      <c r="I246" s="140">
        <v>3</v>
      </c>
      <c r="J246" s="140">
        <v>15</v>
      </c>
      <c r="K246" s="65">
        <f t="shared" si="25"/>
        <v>9</v>
      </c>
      <c r="L246" s="79">
        <f t="shared" si="32"/>
        <v>4</v>
      </c>
      <c r="M246" s="79">
        <f t="shared" si="30"/>
        <v>24</v>
      </c>
      <c r="N246" s="80">
        <f t="shared" si="31"/>
        <v>0.375</v>
      </c>
      <c r="O246" s="141">
        <v>110.2</v>
      </c>
      <c r="P246" s="141">
        <v>133.1</v>
      </c>
      <c r="Q246" s="141">
        <v>137.69999999999999</v>
      </c>
      <c r="R246" s="133">
        <v>239.5</v>
      </c>
      <c r="S246" s="139">
        <v>217</v>
      </c>
      <c r="T246" s="170">
        <v>212</v>
      </c>
      <c r="U246" s="24">
        <f t="shared" si="26"/>
        <v>0.50393537696768853</v>
      </c>
      <c r="V246" s="24">
        <f t="shared" si="27"/>
        <v>0.14228070175438598</v>
      </c>
      <c r="W246" s="133">
        <v>138.6</v>
      </c>
      <c r="X246" s="24">
        <f t="shared" si="28"/>
        <v>8.1052631578947362E-2</v>
      </c>
      <c r="Y246" s="142">
        <v>135.4</v>
      </c>
      <c r="Z246" s="80">
        <f t="shared" si="29"/>
        <v>7.9181286549707602E-2</v>
      </c>
    </row>
    <row r="247" spans="1:26" x14ac:dyDescent="0.25">
      <c r="A247" s="9" t="str">
        <f>'8'!A247</f>
        <v>Mechanicsburg Area SD</v>
      </c>
      <c r="B247" s="160" t="str">
        <f>'8'!B247</f>
        <v>Cumberland</v>
      </c>
      <c r="C247" s="158">
        <f>'8'!C247</f>
        <v>924</v>
      </c>
      <c r="D247" s="158">
        <f>'8'!D247</f>
        <v>614</v>
      </c>
      <c r="E247" s="158">
        <f>'8'!E247</f>
        <v>1538</v>
      </c>
      <c r="F247" s="140">
        <v>4</v>
      </c>
      <c r="G247" s="140">
        <v>1</v>
      </c>
      <c r="H247" s="140">
        <v>1</v>
      </c>
      <c r="I247" s="140">
        <v>6</v>
      </c>
      <c r="J247" s="140">
        <v>6</v>
      </c>
      <c r="K247" s="65">
        <f t="shared" si="25"/>
        <v>12</v>
      </c>
      <c r="L247" s="79">
        <f t="shared" si="32"/>
        <v>7</v>
      </c>
      <c r="M247" s="79">
        <f t="shared" si="30"/>
        <v>18</v>
      </c>
      <c r="N247" s="80">
        <f t="shared" si="31"/>
        <v>0.66666666666666663</v>
      </c>
      <c r="O247" s="141">
        <v>150.6</v>
      </c>
      <c r="P247" s="141">
        <v>225.6</v>
      </c>
      <c r="Q247" s="141">
        <v>211.8</v>
      </c>
      <c r="R247" s="133">
        <v>119</v>
      </c>
      <c r="S247" s="139">
        <v>424</v>
      </c>
      <c r="T247" s="170">
        <v>371</v>
      </c>
      <c r="U247" s="24">
        <f t="shared" si="26"/>
        <v>0.75969305331179315</v>
      </c>
      <c r="V247" s="24">
        <f t="shared" si="27"/>
        <v>0.24460338101430429</v>
      </c>
      <c r="W247" s="133">
        <v>271.3</v>
      </c>
      <c r="X247" s="24">
        <f t="shared" si="28"/>
        <v>0.17639791937581276</v>
      </c>
      <c r="Y247" s="142">
        <v>237.4</v>
      </c>
      <c r="Z247" s="80">
        <f t="shared" si="29"/>
        <v>0.15435630689206761</v>
      </c>
    </row>
    <row r="248" spans="1:26" x14ac:dyDescent="0.25">
      <c r="A248" s="9" t="str">
        <f>'8'!A248</f>
        <v>Mercer Area SD</v>
      </c>
      <c r="B248" s="160" t="str">
        <f>'8'!B248</f>
        <v>Mercer</v>
      </c>
      <c r="C248" s="158">
        <f>'8'!C248</f>
        <v>269</v>
      </c>
      <c r="D248" s="158">
        <f>'8'!D248</f>
        <v>205</v>
      </c>
      <c r="E248" s="158">
        <f>'8'!E248</f>
        <v>474</v>
      </c>
      <c r="F248" s="140">
        <v>0</v>
      </c>
      <c r="G248" s="140">
        <v>1</v>
      </c>
      <c r="H248" s="140">
        <v>0</v>
      </c>
      <c r="I248" s="140">
        <v>1</v>
      </c>
      <c r="J248" s="140">
        <v>3</v>
      </c>
      <c r="K248" s="65">
        <f t="shared" si="25"/>
        <v>2</v>
      </c>
      <c r="L248" s="79">
        <f t="shared" si="32"/>
        <v>1</v>
      </c>
      <c r="M248" s="79">
        <f t="shared" si="30"/>
        <v>5</v>
      </c>
      <c r="N248" s="80">
        <f t="shared" si="31"/>
        <v>0.4</v>
      </c>
      <c r="O248" s="141">
        <v>33.299999999999997</v>
      </c>
      <c r="P248" s="141">
        <v>40</v>
      </c>
      <c r="Q248" s="141">
        <v>32.6</v>
      </c>
      <c r="R248" s="133">
        <v>14.5</v>
      </c>
      <c r="S248" s="139">
        <v>106</v>
      </c>
      <c r="T248" s="170">
        <v>53</v>
      </c>
      <c r="U248" s="24">
        <f t="shared" si="26"/>
        <v>0.83485193621867881</v>
      </c>
      <c r="V248" s="24">
        <f t="shared" si="27"/>
        <v>0.15464135021097045</v>
      </c>
      <c r="W248" s="133">
        <v>73.400000000000006</v>
      </c>
      <c r="X248" s="24">
        <f t="shared" si="28"/>
        <v>0.15485232067510549</v>
      </c>
      <c r="Y248" s="142">
        <v>36.700000000000003</v>
      </c>
      <c r="Z248" s="80">
        <f t="shared" si="29"/>
        <v>7.7426160337552744E-2</v>
      </c>
    </row>
    <row r="249" spans="1:26" x14ac:dyDescent="0.25">
      <c r="A249" s="9" t="str">
        <f>'8'!A249</f>
        <v>Methacton SD</v>
      </c>
      <c r="B249" s="160" t="str">
        <f>'8'!B249</f>
        <v>Montgomery</v>
      </c>
      <c r="C249" s="158">
        <f>'8'!C249</f>
        <v>990</v>
      </c>
      <c r="D249" s="158">
        <f>'8'!D249</f>
        <v>796</v>
      </c>
      <c r="E249" s="158">
        <f>'8'!E249</f>
        <v>1786</v>
      </c>
      <c r="F249" s="140">
        <v>0</v>
      </c>
      <c r="G249" s="140">
        <v>0</v>
      </c>
      <c r="H249" s="140">
        <v>0</v>
      </c>
      <c r="I249" s="140">
        <v>0</v>
      </c>
      <c r="J249" s="140">
        <v>1</v>
      </c>
      <c r="K249" s="65">
        <f t="shared" si="25"/>
        <v>0</v>
      </c>
      <c r="L249" s="79">
        <f t="shared" si="32"/>
        <v>0</v>
      </c>
      <c r="M249" s="79">
        <f t="shared" si="30"/>
        <v>1</v>
      </c>
      <c r="N249" s="80">
        <f t="shared" si="31"/>
        <v>0</v>
      </c>
      <c r="O249" s="141">
        <v>0</v>
      </c>
      <c r="P249" s="141">
        <v>0</v>
      </c>
      <c r="Q249" s="141">
        <v>0</v>
      </c>
      <c r="R249" s="133">
        <v>3</v>
      </c>
      <c r="S249" s="139">
        <v>0</v>
      </c>
      <c r="T249" s="170">
        <v>0</v>
      </c>
      <c r="U249" s="24">
        <f t="shared" si="26"/>
        <v>0</v>
      </c>
      <c r="V249" s="24">
        <f t="shared" si="27"/>
        <v>0</v>
      </c>
      <c r="W249" s="133">
        <v>0</v>
      </c>
      <c r="X249" s="24">
        <f t="shared" si="28"/>
        <v>0</v>
      </c>
      <c r="Y249" s="142">
        <v>0</v>
      </c>
      <c r="Z249" s="80">
        <f t="shared" si="29"/>
        <v>0</v>
      </c>
    </row>
    <row r="250" spans="1:26" x14ac:dyDescent="0.25">
      <c r="A250" s="9" t="str">
        <f>'8'!A250</f>
        <v>Meyersdale Area SD</v>
      </c>
      <c r="B250" s="160" t="str">
        <f>'8'!B250</f>
        <v>Somerset</v>
      </c>
      <c r="C250" s="158">
        <f>'8'!C250</f>
        <v>228</v>
      </c>
      <c r="D250" s="158">
        <f>'8'!D250</f>
        <v>169</v>
      </c>
      <c r="E250" s="158">
        <f>'8'!E250</f>
        <v>397</v>
      </c>
      <c r="F250" s="140">
        <v>0</v>
      </c>
      <c r="G250" s="140">
        <v>0</v>
      </c>
      <c r="H250" s="140">
        <v>0</v>
      </c>
      <c r="I250" s="140">
        <v>0</v>
      </c>
      <c r="J250" s="140">
        <v>2</v>
      </c>
      <c r="K250" s="65">
        <f t="shared" si="25"/>
        <v>0</v>
      </c>
      <c r="L250" s="79">
        <f t="shared" si="32"/>
        <v>0</v>
      </c>
      <c r="M250" s="79">
        <f t="shared" si="30"/>
        <v>2</v>
      </c>
      <c r="N250" s="80">
        <f t="shared" si="31"/>
        <v>0</v>
      </c>
      <c r="O250" s="141">
        <v>0</v>
      </c>
      <c r="P250" s="141">
        <v>0</v>
      </c>
      <c r="Q250" s="141">
        <v>0</v>
      </c>
      <c r="R250" s="133">
        <v>40.5</v>
      </c>
      <c r="S250" s="139">
        <v>0</v>
      </c>
      <c r="T250" s="170">
        <v>0</v>
      </c>
      <c r="U250" s="24">
        <f t="shared" si="26"/>
        <v>0</v>
      </c>
      <c r="V250" s="24">
        <f t="shared" si="27"/>
        <v>0</v>
      </c>
      <c r="W250" s="133">
        <v>0</v>
      </c>
      <c r="X250" s="24">
        <f t="shared" si="28"/>
        <v>0</v>
      </c>
      <c r="Y250" s="142">
        <v>0</v>
      </c>
      <c r="Z250" s="80">
        <f t="shared" si="29"/>
        <v>0</v>
      </c>
    </row>
    <row r="251" spans="1:26" x14ac:dyDescent="0.25">
      <c r="A251" s="9" t="str">
        <f>'8'!A251</f>
        <v>Mid Valley SD</v>
      </c>
      <c r="B251" s="160" t="str">
        <f>'8'!B251</f>
        <v>Lackawanna</v>
      </c>
      <c r="C251" s="158">
        <f>'8'!C251</f>
        <v>514</v>
      </c>
      <c r="D251" s="158">
        <f>'8'!D251</f>
        <v>316</v>
      </c>
      <c r="E251" s="158">
        <f>'8'!E251</f>
        <v>830</v>
      </c>
      <c r="F251" s="140">
        <v>0</v>
      </c>
      <c r="G251" s="140">
        <v>0</v>
      </c>
      <c r="H251" s="140">
        <v>0</v>
      </c>
      <c r="I251" s="140">
        <v>0</v>
      </c>
      <c r="J251" s="140">
        <v>1</v>
      </c>
      <c r="K251" s="65">
        <f t="shared" si="25"/>
        <v>0</v>
      </c>
      <c r="L251" s="79">
        <f t="shared" si="32"/>
        <v>0</v>
      </c>
      <c r="M251" s="79">
        <f t="shared" si="30"/>
        <v>1</v>
      </c>
      <c r="N251" s="80">
        <f t="shared" si="31"/>
        <v>0</v>
      </c>
      <c r="O251" s="141">
        <v>0</v>
      </c>
      <c r="P251" s="141">
        <v>0</v>
      </c>
      <c r="Q251" s="141">
        <v>0</v>
      </c>
      <c r="R251" s="133">
        <v>28.5</v>
      </c>
      <c r="S251" s="139">
        <v>0</v>
      </c>
      <c r="T251" s="170">
        <v>0</v>
      </c>
      <c r="U251" s="24">
        <f t="shared" si="26"/>
        <v>0</v>
      </c>
      <c r="V251" s="24">
        <f t="shared" si="27"/>
        <v>0</v>
      </c>
      <c r="W251" s="133">
        <v>0</v>
      </c>
      <c r="X251" s="24">
        <f t="shared" si="28"/>
        <v>0</v>
      </c>
      <c r="Y251" s="142">
        <v>0</v>
      </c>
      <c r="Z251" s="80">
        <f t="shared" si="29"/>
        <v>0</v>
      </c>
    </row>
    <row r="252" spans="1:26" x14ac:dyDescent="0.25">
      <c r="A252" s="9" t="str">
        <f>'8'!A252</f>
        <v>Middletown Area SD</v>
      </c>
      <c r="B252" s="160" t="str">
        <f>'8'!B252</f>
        <v>Dauphin</v>
      </c>
      <c r="C252" s="158">
        <f>'8'!C252</f>
        <v>607</v>
      </c>
      <c r="D252" s="158">
        <f>'8'!D252</f>
        <v>395</v>
      </c>
      <c r="E252" s="158">
        <f>'8'!E252</f>
        <v>1002</v>
      </c>
      <c r="F252" s="140">
        <v>1</v>
      </c>
      <c r="G252" s="140">
        <v>3</v>
      </c>
      <c r="H252" s="140">
        <v>0</v>
      </c>
      <c r="I252" s="140">
        <v>1</v>
      </c>
      <c r="J252" s="140">
        <v>9</v>
      </c>
      <c r="K252" s="65">
        <f t="shared" si="25"/>
        <v>5</v>
      </c>
      <c r="L252" s="79">
        <f t="shared" si="32"/>
        <v>1</v>
      </c>
      <c r="M252" s="79">
        <f t="shared" si="30"/>
        <v>14</v>
      </c>
      <c r="N252" s="80">
        <f t="shared" si="31"/>
        <v>0.35714285714285715</v>
      </c>
      <c r="O252" s="141">
        <v>66.599999999999994</v>
      </c>
      <c r="P252" s="141">
        <v>89</v>
      </c>
      <c r="Q252" s="141">
        <v>109.4</v>
      </c>
      <c r="R252" s="133">
        <v>223.6</v>
      </c>
      <c r="S252" s="139">
        <v>212</v>
      </c>
      <c r="T252" s="170">
        <v>53</v>
      </c>
      <c r="U252" s="24">
        <f t="shared" si="26"/>
        <v>0.41033755274261602</v>
      </c>
      <c r="V252" s="24">
        <f t="shared" si="27"/>
        <v>0.15528942115768463</v>
      </c>
      <c r="W252" s="133">
        <v>124.4</v>
      </c>
      <c r="X252" s="24">
        <f t="shared" si="28"/>
        <v>0.12415169660678643</v>
      </c>
      <c r="Y252" s="142">
        <v>31.1</v>
      </c>
      <c r="Z252" s="80">
        <f t="shared" si="29"/>
        <v>3.1037924151696608E-2</v>
      </c>
    </row>
    <row r="253" spans="1:26" x14ac:dyDescent="0.25">
      <c r="A253" s="9" t="str">
        <f>'8'!A253</f>
        <v>Midd-West SD</v>
      </c>
      <c r="B253" s="160" t="str">
        <f>'8'!B253</f>
        <v>Snyder</v>
      </c>
      <c r="C253" s="158">
        <f>'8'!C253</f>
        <v>690</v>
      </c>
      <c r="D253" s="158">
        <f>'8'!D253</f>
        <v>529</v>
      </c>
      <c r="E253" s="158">
        <f>'8'!E253</f>
        <v>1219</v>
      </c>
      <c r="F253" s="140">
        <v>3</v>
      </c>
      <c r="G253" s="140">
        <v>0</v>
      </c>
      <c r="H253" s="140">
        <v>0</v>
      </c>
      <c r="I253" s="140">
        <v>1</v>
      </c>
      <c r="J253" s="140">
        <v>9</v>
      </c>
      <c r="K253" s="65">
        <f t="shared" si="25"/>
        <v>4</v>
      </c>
      <c r="L253" s="79">
        <f t="shared" si="32"/>
        <v>1</v>
      </c>
      <c r="M253" s="79">
        <f t="shared" si="30"/>
        <v>13</v>
      </c>
      <c r="N253" s="80">
        <f t="shared" si="31"/>
        <v>0.30769230769230771</v>
      </c>
      <c r="O253" s="141">
        <v>33.700000000000003</v>
      </c>
      <c r="P253" s="141">
        <v>22.2</v>
      </c>
      <c r="Q253" s="141">
        <v>30.1</v>
      </c>
      <c r="R253" s="133">
        <v>83.8</v>
      </c>
      <c r="S253" s="139">
        <v>11</v>
      </c>
      <c r="T253" s="170">
        <v>11</v>
      </c>
      <c r="U253" s="24">
        <f t="shared" si="26"/>
        <v>0.40014316392269156</v>
      </c>
      <c r="V253" s="24">
        <f t="shared" si="27"/>
        <v>4.585726004922068E-2</v>
      </c>
      <c r="W253" s="133">
        <v>7.1</v>
      </c>
      <c r="X253" s="24">
        <f t="shared" si="28"/>
        <v>5.8244462674323216E-3</v>
      </c>
      <c r="Y253" s="142">
        <v>7.1</v>
      </c>
      <c r="Z253" s="80">
        <f t="shared" si="29"/>
        <v>5.8244462674323216E-3</v>
      </c>
    </row>
    <row r="254" spans="1:26" x14ac:dyDescent="0.25">
      <c r="A254" s="9" t="str">
        <f>'8'!A254</f>
        <v>Midland Borough SD</v>
      </c>
      <c r="B254" s="160" t="str">
        <f>'8'!B254</f>
        <v>Beaver</v>
      </c>
      <c r="C254" s="158">
        <f>'8'!C254</f>
        <v>115</v>
      </c>
      <c r="D254" s="158">
        <f>'8'!D254</f>
        <v>62</v>
      </c>
      <c r="E254" s="158">
        <f>'8'!E254</f>
        <v>177</v>
      </c>
      <c r="F254" s="140">
        <v>0</v>
      </c>
      <c r="G254" s="140">
        <v>1</v>
      </c>
      <c r="H254" s="140">
        <v>0</v>
      </c>
      <c r="I254" s="140">
        <v>0</v>
      </c>
      <c r="J254" s="140">
        <v>1</v>
      </c>
      <c r="K254" s="65">
        <f t="shared" si="25"/>
        <v>1</v>
      </c>
      <c r="L254" s="79">
        <f t="shared" si="32"/>
        <v>0</v>
      </c>
      <c r="M254" s="79">
        <f t="shared" si="30"/>
        <v>2</v>
      </c>
      <c r="N254" s="80">
        <f t="shared" si="31"/>
        <v>0.5</v>
      </c>
      <c r="O254" s="141">
        <v>14</v>
      </c>
      <c r="P254" s="141">
        <v>16.8</v>
      </c>
      <c r="Q254" s="141">
        <v>22.2</v>
      </c>
      <c r="R254" s="133">
        <v>30.8</v>
      </c>
      <c r="S254" s="139">
        <v>53</v>
      </c>
      <c r="T254" s="170">
        <v>0</v>
      </c>
      <c r="U254" s="24">
        <f t="shared" si="26"/>
        <v>0.5</v>
      </c>
      <c r="V254" s="24">
        <f t="shared" si="27"/>
        <v>0.17401129943502824</v>
      </c>
      <c r="W254" s="133">
        <v>30.8</v>
      </c>
      <c r="X254" s="24">
        <f t="shared" si="28"/>
        <v>0.17401129943502824</v>
      </c>
      <c r="Y254" s="142">
        <v>0</v>
      </c>
      <c r="Z254" s="80">
        <f t="shared" si="29"/>
        <v>0</v>
      </c>
    </row>
    <row r="255" spans="1:26" x14ac:dyDescent="0.25">
      <c r="A255" s="9" t="str">
        <f>'8'!A255</f>
        <v>Mifflin County SD</v>
      </c>
      <c r="B255" s="160" t="str">
        <f>'8'!B255</f>
        <v>Mifflin</v>
      </c>
      <c r="C255" s="158">
        <f>'8'!C255</f>
        <v>1632</v>
      </c>
      <c r="D255" s="158">
        <f>'8'!D255</f>
        <v>1132</v>
      </c>
      <c r="E255" s="158">
        <f>'8'!E255</f>
        <v>2764</v>
      </c>
      <c r="F255" s="140">
        <v>2</v>
      </c>
      <c r="G255" s="140">
        <v>1</v>
      </c>
      <c r="H255" s="140">
        <v>6</v>
      </c>
      <c r="I255" s="140">
        <v>0</v>
      </c>
      <c r="J255" s="140">
        <v>6</v>
      </c>
      <c r="K255" s="65">
        <f t="shared" si="25"/>
        <v>9</v>
      </c>
      <c r="L255" s="79">
        <f t="shared" si="32"/>
        <v>6</v>
      </c>
      <c r="M255" s="79">
        <f t="shared" si="30"/>
        <v>15</v>
      </c>
      <c r="N255" s="80">
        <f t="shared" si="31"/>
        <v>0.6</v>
      </c>
      <c r="O255" s="141">
        <v>117</v>
      </c>
      <c r="P255" s="141">
        <v>154.6</v>
      </c>
      <c r="Q255" s="141">
        <v>163.4</v>
      </c>
      <c r="R255" s="133">
        <v>18.7</v>
      </c>
      <c r="S255" s="139">
        <v>371</v>
      </c>
      <c r="T255" s="170">
        <v>318</v>
      </c>
      <c r="U255" s="24">
        <f t="shared" si="26"/>
        <v>0.9355838787461247</v>
      </c>
      <c r="V255" s="24">
        <f t="shared" si="27"/>
        <v>9.8263386396526778E-2</v>
      </c>
      <c r="W255" s="133">
        <v>231.6</v>
      </c>
      <c r="X255" s="24">
        <f t="shared" si="28"/>
        <v>8.3791606367583205E-2</v>
      </c>
      <c r="Y255" s="142">
        <v>198.5</v>
      </c>
      <c r="Z255" s="80">
        <f t="shared" si="29"/>
        <v>7.1816208393632411E-2</v>
      </c>
    </row>
    <row r="256" spans="1:26" x14ac:dyDescent="0.25">
      <c r="A256" s="9" t="str">
        <f>'8'!A256</f>
        <v>Mifflinburg Area SD</v>
      </c>
      <c r="B256" s="160" t="str">
        <f>'8'!B256</f>
        <v>Union</v>
      </c>
      <c r="C256" s="158">
        <f>'8'!C256</f>
        <v>633</v>
      </c>
      <c r="D256" s="158">
        <f>'8'!D256</f>
        <v>483</v>
      </c>
      <c r="E256" s="158">
        <f>'8'!E256</f>
        <v>1116</v>
      </c>
      <c r="F256" s="140">
        <v>3</v>
      </c>
      <c r="G256" s="140">
        <v>1</v>
      </c>
      <c r="H256" s="140">
        <v>2</v>
      </c>
      <c r="I256" s="140">
        <v>0</v>
      </c>
      <c r="J256" s="140">
        <v>1</v>
      </c>
      <c r="K256" s="65">
        <f t="shared" si="25"/>
        <v>6</v>
      </c>
      <c r="L256" s="79">
        <f t="shared" si="32"/>
        <v>2</v>
      </c>
      <c r="M256" s="79">
        <f t="shared" si="30"/>
        <v>7</v>
      </c>
      <c r="N256" s="80">
        <f t="shared" si="31"/>
        <v>0.8571428571428571</v>
      </c>
      <c r="O256" s="141">
        <v>38.200000000000003</v>
      </c>
      <c r="P256" s="141">
        <v>41.6</v>
      </c>
      <c r="Q256" s="141">
        <v>58.2</v>
      </c>
      <c r="R256" s="133">
        <v>2.9</v>
      </c>
      <c r="S256" s="139">
        <v>111</v>
      </c>
      <c r="T256" s="170">
        <v>106</v>
      </c>
      <c r="U256" s="24">
        <f t="shared" si="26"/>
        <v>0.96493349455864563</v>
      </c>
      <c r="V256" s="24">
        <f t="shared" si="27"/>
        <v>7.1505376344086033E-2</v>
      </c>
      <c r="W256" s="133">
        <v>64.2</v>
      </c>
      <c r="X256" s="24">
        <f t="shared" si="28"/>
        <v>5.7526881720430113E-2</v>
      </c>
      <c r="Y256" s="142">
        <v>61.3</v>
      </c>
      <c r="Z256" s="80">
        <f t="shared" si="29"/>
        <v>5.4928315412186381E-2</v>
      </c>
    </row>
    <row r="257" spans="1:26" x14ac:dyDescent="0.25">
      <c r="A257" s="9" t="str">
        <f>'8'!A257</f>
        <v>Millcreek Township SD</v>
      </c>
      <c r="B257" s="160" t="str">
        <f>'8'!B257</f>
        <v>Erie</v>
      </c>
      <c r="C257" s="158">
        <f>'8'!C257</f>
        <v>1504</v>
      </c>
      <c r="D257" s="158">
        <f>'8'!D257</f>
        <v>1138</v>
      </c>
      <c r="E257" s="158">
        <f>'8'!E257</f>
        <v>2642</v>
      </c>
      <c r="F257" s="140">
        <v>7</v>
      </c>
      <c r="G257" s="140">
        <v>1</v>
      </c>
      <c r="H257" s="140">
        <v>1</v>
      </c>
      <c r="I257" s="140">
        <v>1</v>
      </c>
      <c r="J257" s="140">
        <v>4</v>
      </c>
      <c r="K257" s="65">
        <f t="shared" si="25"/>
        <v>10</v>
      </c>
      <c r="L257" s="79">
        <f t="shared" si="32"/>
        <v>2</v>
      </c>
      <c r="M257" s="79">
        <f t="shared" si="30"/>
        <v>14</v>
      </c>
      <c r="N257" s="80">
        <f t="shared" si="31"/>
        <v>0.7142857142857143</v>
      </c>
      <c r="O257" s="141">
        <v>132.4</v>
      </c>
      <c r="P257" s="141">
        <v>158.9</v>
      </c>
      <c r="Q257" s="141">
        <v>190.7</v>
      </c>
      <c r="R257" s="133">
        <v>44.7</v>
      </c>
      <c r="S257" s="139">
        <v>111</v>
      </c>
      <c r="T257" s="170">
        <v>106</v>
      </c>
      <c r="U257" s="24">
        <f t="shared" si="26"/>
        <v>0.86696428571428574</v>
      </c>
      <c r="V257" s="24">
        <f t="shared" si="27"/>
        <v>0.11025738077214232</v>
      </c>
      <c r="W257" s="133">
        <v>67.099999999999994</v>
      </c>
      <c r="X257" s="24">
        <f t="shared" si="28"/>
        <v>2.5397426192278576E-2</v>
      </c>
      <c r="Y257" s="142">
        <v>64.099999999999994</v>
      </c>
      <c r="Z257" s="80">
        <f t="shared" si="29"/>
        <v>2.4261922785768355E-2</v>
      </c>
    </row>
    <row r="258" spans="1:26" x14ac:dyDescent="0.25">
      <c r="A258" s="9" t="str">
        <f>'8'!A258</f>
        <v>Millersburg Area SD</v>
      </c>
      <c r="B258" s="160" t="str">
        <f>'8'!B258</f>
        <v>Dauphin</v>
      </c>
      <c r="C258" s="158">
        <f>'8'!C258</f>
        <v>266</v>
      </c>
      <c r="D258" s="158">
        <f>'8'!D258</f>
        <v>150</v>
      </c>
      <c r="E258" s="158">
        <f>'8'!E258</f>
        <v>416</v>
      </c>
      <c r="F258" s="140">
        <v>1</v>
      </c>
      <c r="G258" s="140">
        <v>2</v>
      </c>
      <c r="H258" s="140">
        <v>0</v>
      </c>
      <c r="I258" s="140">
        <v>0</v>
      </c>
      <c r="J258" s="140">
        <v>4</v>
      </c>
      <c r="K258" s="65">
        <f t="shared" si="25"/>
        <v>3</v>
      </c>
      <c r="L258" s="79">
        <f t="shared" si="32"/>
        <v>0</v>
      </c>
      <c r="M258" s="79">
        <f t="shared" si="30"/>
        <v>7</v>
      </c>
      <c r="N258" s="80">
        <f t="shared" si="31"/>
        <v>0.42857142857142855</v>
      </c>
      <c r="O258" s="141">
        <v>39.9</v>
      </c>
      <c r="P258" s="141">
        <v>53.4</v>
      </c>
      <c r="Q258" s="141">
        <v>65.7</v>
      </c>
      <c r="R258" s="133">
        <v>39.9</v>
      </c>
      <c r="S258" s="139">
        <v>106</v>
      </c>
      <c r="T258" s="170">
        <v>0</v>
      </c>
      <c r="U258" s="24">
        <f t="shared" si="26"/>
        <v>0.70045045045045051</v>
      </c>
      <c r="V258" s="24">
        <f t="shared" si="27"/>
        <v>0.22427884615384613</v>
      </c>
      <c r="W258" s="133">
        <v>62.2</v>
      </c>
      <c r="X258" s="24">
        <f t="shared" si="28"/>
        <v>0.14951923076923077</v>
      </c>
      <c r="Y258" s="142">
        <v>0</v>
      </c>
      <c r="Z258" s="80">
        <f t="shared" si="29"/>
        <v>0</v>
      </c>
    </row>
    <row r="259" spans="1:26" x14ac:dyDescent="0.25">
      <c r="A259" s="9" t="str">
        <f>'8'!A259</f>
        <v>Millville Area SD</v>
      </c>
      <c r="B259" s="160" t="str">
        <f>'8'!B259</f>
        <v>Columbia</v>
      </c>
      <c r="C259" s="158">
        <f>'8'!C259</f>
        <v>167</v>
      </c>
      <c r="D259" s="158">
        <f>'8'!D259</f>
        <v>124</v>
      </c>
      <c r="E259" s="158">
        <f>'8'!E259</f>
        <v>291</v>
      </c>
      <c r="F259" s="140">
        <v>1</v>
      </c>
      <c r="G259" s="140">
        <v>0</v>
      </c>
      <c r="H259" s="140">
        <v>0</v>
      </c>
      <c r="I259" s="140">
        <v>0</v>
      </c>
      <c r="J259" s="140">
        <v>1</v>
      </c>
      <c r="K259" s="65">
        <f t="shared" si="25"/>
        <v>1</v>
      </c>
      <c r="L259" s="79">
        <f t="shared" si="32"/>
        <v>0</v>
      </c>
      <c r="M259" s="79">
        <f t="shared" si="30"/>
        <v>2</v>
      </c>
      <c r="N259" s="80">
        <f t="shared" si="31"/>
        <v>0.5</v>
      </c>
      <c r="O259" s="141">
        <v>0.9</v>
      </c>
      <c r="P259" s="141">
        <v>1.5</v>
      </c>
      <c r="Q259" s="141">
        <v>2.7</v>
      </c>
      <c r="R259" s="133">
        <v>24.8</v>
      </c>
      <c r="S259" s="139">
        <v>0</v>
      </c>
      <c r="T259" s="170">
        <v>0</v>
      </c>
      <c r="U259" s="24">
        <f t="shared" si="26"/>
        <v>8.8235294117647065E-2</v>
      </c>
      <c r="V259" s="24">
        <f t="shared" si="27"/>
        <v>8.2474226804123713E-3</v>
      </c>
      <c r="W259" s="133">
        <v>0</v>
      </c>
      <c r="X259" s="24">
        <f t="shared" si="28"/>
        <v>0</v>
      </c>
      <c r="Y259" s="142">
        <v>0</v>
      </c>
      <c r="Z259" s="80">
        <f t="shared" si="29"/>
        <v>0</v>
      </c>
    </row>
    <row r="260" spans="1:26" x14ac:dyDescent="0.25">
      <c r="A260" s="9" t="str">
        <f>'8'!A260</f>
        <v>Milton Area SD</v>
      </c>
      <c r="B260" s="160" t="str">
        <f>'8'!B260</f>
        <v>Northumberland</v>
      </c>
      <c r="C260" s="158">
        <f>'8'!C260</f>
        <v>562</v>
      </c>
      <c r="D260" s="158">
        <f>'8'!D260</f>
        <v>426</v>
      </c>
      <c r="E260" s="158">
        <f>'8'!E260</f>
        <v>988</v>
      </c>
      <c r="F260" s="140">
        <v>4</v>
      </c>
      <c r="G260" s="140">
        <v>1</v>
      </c>
      <c r="H260" s="140">
        <v>2</v>
      </c>
      <c r="I260" s="140">
        <v>1</v>
      </c>
      <c r="J260" s="140">
        <v>2</v>
      </c>
      <c r="K260" s="65">
        <f t="shared" ref="K260:K323" si="33">SUM(F260:I260)</f>
        <v>8</v>
      </c>
      <c r="L260" s="79">
        <f t="shared" si="32"/>
        <v>3</v>
      </c>
      <c r="M260" s="79">
        <f t="shared" si="30"/>
        <v>10</v>
      </c>
      <c r="N260" s="80">
        <f t="shared" si="31"/>
        <v>0.8</v>
      </c>
      <c r="O260" s="141">
        <v>75.099999999999994</v>
      </c>
      <c r="P260" s="141">
        <v>88.5</v>
      </c>
      <c r="Q260" s="141">
        <v>122.4</v>
      </c>
      <c r="R260" s="133">
        <v>33.200000000000003</v>
      </c>
      <c r="S260" s="139">
        <v>122</v>
      </c>
      <c r="T260" s="170">
        <v>69</v>
      </c>
      <c r="U260" s="24">
        <f t="shared" ref="U260:U323" si="34">(O260+P260)/(O260+P260+R260)</f>
        <v>0.83130081300812997</v>
      </c>
      <c r="V260" s="24">
        <f t="shared" ref="V260:V323" si="35">(O260+P260)/E260</f>
        <v>0.16558704453441295</v>
      </c>
      <c r="W260" s="133">
        <v>69.8</v>
      </c>
      <c r="X260" s="24">
        <f t="shared" ref="X260:X323" si="36">W260/E260</f>
        <v>7.0647773279352219E-2</v>
      </c>
      <c r="Y260" s="142">
        <v>39.5</v>
      </c>
      <c r="Z260" s="80">
        <f t="shared" ref="Z260:Z323" si="37">Y260/E260</f>
        <v>3.9979757085020245E-2</v>
      </c>
    </row>
    <row r="261" spans="1:26" x14ac:dyDescent="0.25">
      <c r="A261" s="9" t="str">
        <f>'8'!A261</f>
        <v>Minersville Area SD</v>
      </c>
      <c r="B261" s="160" t="str">
        <f>'8'!B261</f>
        <v>Schuylkill</v>
      </c>
      <c r="C261" s="158">
        <f>'8'!C261</f>
        <v>313</v>
      </c>
      <c r="D261" s="158">
        <f>'8'!D261</f>
        <v>219</v>
      </c>
      <c r="E261" s="158">
        <f>'8'!E261</f>
        <v>532</v>
      </c>
      <c r="F261" s="140">
        <v>1</v>
      </c>
      <c r="G261" s="140">
        <v>0</v>
      </c>
      <c r="H261" s="140">
        <v>0</v>
      </c>
      <c r="I261" s="140">
        <v>0</v>
      </c>
      <c r="J261" s="140">
        <v>3</v>
      </c>
      <c r="K261" s="65">
        <f t="shared" si="33"/>
        <v>1</v>
      </c>
      <c r="L261" s="79">
        <f t="shared" si="32"/>
        <v>0</v>
      </c>
      <c r="M261" s="79">
        <f t="shared" ref="M261:M324" si="38">J261+K261</f>
        <v>4</v>
      </c>
      <c r="N261" s="80">
        <f t="shared" ref="N261:N324" si="39">K261/M261</f>
        <v>0.25</v>
      </c>
      <c r="O261" s="141">
        <v>2.5</v>
      </c>
      <c r="P261" s="141">
        <v>4.0999999999999996</v>
      </c>
      <c r="Q261" s="141">
        <v>4.3</v>
      </c>
      <c r="R261" s="133">
        <v>67.2</v>
      </c>
      <c r="S261" s="139">
        <v>0</v>
      </c>
      <c r="T261" s="170">
        <v>0</v>
      </c>
      <c r="U261" s="24">
        <f t="shared" si="34"/>
        <v>8.943089430894309E-2</v>
      </c>
      <c r="V261" s="24">
        <f t="shared" si="35"/>
        <v>1.2406015037593985E-2</v>
      </c>
      <c r="W261" s="133">
        <v>0</v>
      </c>
      <c r="X261" s="24">
        <f t="shared" si="36"/>
        <v>0</v>
      </c>
      <c r="Y261" s="142">
        <v>0</v>
      </c>
      <c r="Z261" s="80">
        <f t="shared" si="37"/>
        <v>0</v>
      </c>
    </row>
    <row r="262" spans="1:26" x14ac:dyDescent="0.25">
      <c r="A262" s="9" t="str">
        <f>'8'!A262</f>
        <v>Mohawk Area SD</v>
      </c>
      <c r="B262" s="160" t="str">
        <f>'8'!B262</f>
        <v>Lawrence</v>
      </c>
      <c r="C262" s="158">
        <f>'8'!C262</f>
        <v>334</v>
      </c>
      <c r="D262" s="158">
        <f>'8'!D262</f>
        <v>237</v>
      </c>
      <c r="E262" s="158">
        <f>'8'!E262</f>
        <v>571</v>
      </c>
      <c r="F262" s="140">
        <v>0</v>
      </c>
      <c r="G262" s="140">
        <v>1</v>
      </c>
      <c r="H262" s="140">
        <v>0</v>
      </c>
      <c r="I262" s="140">
        <v>1</v>
      </c>
      <c r="J262" s="140">
        <v>1</v>
      </c>
      <c r="K262" s="65">
        <f t="shared" si="33"/>
        <v>2</v>
      </c>
      <c r="L262" s="79">
        <f t="shared" si="32"/>
        <v>1</v>
      </c>
      <c r="M262" s="79">
        <f t="shared" si="38"/>
        <v>3</v>
      </c>
      <c r="N262" s="80">
        <f t="shared" si="39"/>
        <v>0.66666666666666663</v>
      </c>
      <c r="O262" s="141">
        <v>14.4</v>
      </c>
      <c r="P262" s="141">
        <v>21</v>
      </c>
      <c r="Q262" s="141">
        <v>22.6</v>
      </c>
      <c r="R262" s="133">
        <v>3</v>
      </c>
      <c r="S262" s="139">
        <v>58</v>
      </c>
      <c r="T262" s="170">
        <v>53</v>
      </c>
      <c r="U262" s="24">
        <f t="shared" si="34"/>
        <v>0.921875</v>
      </c>
      <c r="V262" s="24">
        <f t="shared" si="35"/>
        <v>6.1996497373029771E-2</v>
      </c>
      <c r="W262" s="133">
        <v>35.4</v>
      </c>
      <c r="X262" s="24">
        <f t="shared" si="36"/>
        <v>6.1996497373029771E-2</v>
      </c>
      <c r="Y262" s="142">
        <v>32.299999999999997</v>
      </c>
      <c r="Z262" s="80">
        <f t="shared" si="37"/>
        <v>5.6567425569176877E-2</v>
      </c>
    </row>
    <row r="263" spans="1:26" x14ac:dyDescent="0.25">
      <c r="A263" s="9" t="str">
        <f>'8'!A263</f>
        <v>Monessen City SD</v>
      </c>
      <c r="B263" s="160" t="str">
        <f>'8'!B263</f>
        <v>Westmoreland</v>
      </c>
      <c r="C263" s="158">
        <f>'8'!C263</f>
        <v>231</v>
      </c>
      <c r="D263" s="158">
        <f>'8'!D263</f>
        <v>163</v>
      </c>
      <c r="E263" s="158">
        <f>'8'!E263</f>
        <v>394</v>
      </c>
      <c r="F263" s="140">
        <v>0</v>
      </c>
      <c r="G263" s="140">
        <v>0</v>
      </c>
      <c r="H263" s="140">
        <v>0</v>
      </c>
      <c r="I263" s="140">
        <v>1</v>
      </c>
      <c r="J263" s="140">
        <v>1</v>
      </c>
      <c r="K263" s="65">
        <f t="shared" si="33"/>
        <v>1</v>
      </c>
      <c r="L263" s="79">
        <f t="shared" si="32"/>
        <v>1</v>
      </c>
      <c r="M263" s="79">
        <f t="shared" si="38"/>
        <v>2</v>
      </c>
      <c r="N263" s="80">
        <f t="shared" si="39"/>
        <v>0.5</v>
      </c>
      <c r="O263" s="141">
        <v>13.7</v>
      </c>
      <c r="P263" s="141">
        <v>18.3</v>
      </c>
      <c r="Q263" s="141">
        <v>21</v>
      </c>
      <c r="R263" s="133">
        <v>32</v>
      </c>
      <c r="S263" s="139">
        <v>53</v>
      </c>
      <c r="T263" s="170">
        <v>53</v>
      </c>
      <c r="U263" s="24">
        <f t="shared" si="34"/>
        <v>0.5</v>
      </c>
      <c r="V263" s="24">
        <f t="shared" si="35"/>
        <v>8.1218274111675121E-2</v>
      </c>
      <c r="W263" s="133">
        <v>32</v>
      </c>
      <c r="X263" s="24">
        <f t="shared" si="36"/>
        <v>8.1218274111675121E-2</v>
      </c>
      <c r="Y263" s="142">
        <v>32</v>
      </c>
      <c r="Z263" s="80">
        <f t="shared" si="37"/>
        <v>8.1218274111675121E-2</v>
      </c>
    </row>
    <row r="264" spans="1:26" x14ac:dyDescent="0.25">
      <c r="A264" s="9" t="str">
        <f>'8'!A264</f>
        <v>Moniteau SD</v>
      </c>
      <c r="B264" s="160" t="str">
        <f>'8'!B264</f>
        <v>Butler</v>
      </c>
      <c r="C264" s="158">
        <f>'8'!C264</f>
        <v>264</v>
      </c>
      <c r="D264" s="158">
        <f>'8'!D264</f>
        <v>202</v>
      </c>
      <c r="E264" s="158">
        <f>'8'!E264</f>
        <v>466</v>
      </c>
      <c r="F264" s="140">
        <v>0</v>
      </c>
      <c r="G264" s="140">
        <v>0</v>
      </c>
      <c r="H264" s="140">
        <v>0</v>
      </c>
      <c r="I264" s="140">
        <v>0</v>
      </c>
      <c r="J264" s="140">
        <v>1</v>
      </c>
      <c r="K264" s="65">
        <f t="shared" si="33"/>
        <v>0</v>
      </c>
      <c r="L264" s="79">
        <f t="shared" si="32"/>
        <v>0</v>
      </c>
      <c r="M264" s="79">
        <f t="shared" si="38"/>
        <v>1</v>
      </c>
      <c r="N264" s="80">
        <f t="shared" si="39"/>
        <v>0</v>
      </c>
      <c r="O264" s="141">
        <v>0</v>
      </c>
      <c r="P264" s="141">
        <v>0</v>
      </c>
      <c r="Q264" s="141">
        <v>0</v>
      </c>
      <c r="R264" s="133">
        <v>3.1</v>
      </c>
      <c r="S264" s="139">
        <v>0</v>
      </c>
      <c r="T264" s="170">
        <v>0</v>
      </c>
      <c r="U264" s="24">
        <f t="shared" si="34"/>
        <v>0</v>
      </c>
      <c r="V264" s="24">
        <f t="shared" si="35"/>
        <v>0</v>
      </c>
      <c r="W264" s="133">
        <v>0</v>
      </c>
      <c r="X264" s="24">
        <f t="shared" si="36"/>
        <v>0</v>
      </c>
      <c r="Y264" s="142">
        <v>0</v>
      </c>
      <c r="Z264" s="80">
        <f t="shared" si="37"/>
        <v>0</v>
      </c>
    </row>
    <row r="265" spans="1:26" x14ac:dyDescent="0.25">
      <c r="A265" s="9" t="str">
        <f>'8'!A265</f>
        <v>Montgomery Area SD</v>
      </c>
      <c r="B265" s="160" t="str">
        <f>'8'!B265</f>
        <v>Lycoming</v>
      </c>
      <c r="C265" s="158">
        <f>'8'!C265</f>
        <v>246</v>
      </c>
      <c r="D265" s="158">
        <f>'8'!D265</f>
        <v>176</v>
      </c>
      <c r="E265" s="158">
        <f>'8'!E265</f>
        <v>422</v>
      </c>
      <c r="F265" s="140">
        <v>1</v>
      </c>
      <c r="G265" s="140">
        <v>1</v>
      </c>
      <c r="H265" s="140">
        <v>1</v>
      </c>
      <c r="I265" s="140">
        <v>0</v>
      </c>
      <c r="J265" s="140">
        <v>1</v>
      </c>
      <c r="K265" s="65">
        <f t="shared" si="33"/>
        <v>3</v>
      </c>
      <c r="L265" s="79">
        <f t="shared" si="32"/>
        <v>1</v>
      </c>
      <c r="M265" s="79">
        <f t="shared" si="38"/>
        <v>4</v>
      </c>
      <c r="N265" s="80">
        <f t="shared" si="39"/>
        <v>0.75</v>
      </c>
      <c r="O265" s="141">
        <v>28.3</v>
      </c>
      <c r="P265" s="141">
        <v>38</v>
      </c>
      <c r="Q265" s="141">
        <v>44.7</v>
      </c>
      <c r="R265" s="133">
        <v>3</v>
      </c>
      <c r="S265" s="139">
        <v>58</v>
      </c>
      <c r="T265" s="170">
        <v>5</v>
      </c>
      <c r="U265" s="24">
        <f t="shared" si="34"/>
        <v>0.95670995670995673</v>
      </c>
      <c r="V265" s="24">
        <f t="shared" si="35"/>
        <v>0.15710900473933648</v>
      </c>
      <c r="W265" s="133">
        <v>34.700000000000003</v>
      </c>
      <c r="X265" s="24">
        <f t="shared" si="36"/>
        <v>8.222748815165877E-2</v>
      </c>
      <c r="Y265" s="142">
        <v>3</v>
      </c>
      <c r="Z265" s="80">
        <f t="shared" si="37"/>
        <v>7.1090047393364926E-3</v>
      </c>
    </row>
    <row r="266" spans="1:26" x14ac:dyDescent="0.25">
      <c r="A266" s="9" t="str">
        <f>'8'!A266</f>
        <v>Montour SD</v>
      </c>
      <c r="B266" s="160" t="str">
        <f>'8'!B266</f>
        <v>Allegheny</v>
      </c>
      <c r="C266" s="158">
        <f>'8'!C266</f>
        <v>670</v>
      </c>
      <c r="D266" s="158">
        <f>'8'!D266</f>
        <v>438</v>
      </c>
      <c r="E266" s="158">
        <f>'8'!E266</f>
        <v>1108</v>
      </c>
      <c r="F266" s="140">
        <v>2</v>
      </c>
      <c r="G266" s="140">
        <v>2</v>
      </c>
      <c r="H266" s="140">
        <v>1</v>
      </c>
      <c r="I266" s="140">
        <v>1</v>
      </c>
      <c r="J266" s="140">
        <v>2</v>
      </c>
      <c r="K266" s="65">
        <f t="shared" si="33"/>
        <v>6</v>
      </c>
      <c r="L266" s="79">
        <f t="shared" si="32"/>
        <v>2</v>
      </c>
      <c r="M266" s="79">
        <f t="shared" si="38"/>
        <v>8</v>
      </c>
      <c r="N266" s="80">
        <f t="shared" si="39"/>
        <v>0.75</v>
      </c>
      <c r="O266" s="141">
        <v>92</v>
      </c>
      <c r="P266" s="141">
        <v>111.1</v>
      </c>
      <c r="Q266" s="141">
        <v>114.9</v>
      </c>
      <c r="R266" s="133">
        <v>67.7</v>
      </c>
      <c r="S266" s="139">
        <v>212</v>
      </c>
      <c r="T266" s="170">
        <v>106</v>
      </c>
      <c r="U266" s="24">
        <f t="shared" si="34"/>
        <v>0.75</v>
      </c>
      <c r="V266" s="24">
        <f t="shared" si="35"/>
        <v>0.18330324909747292</v>
      </c>
      <c r="W266" s="133">
        <v>135.4</v>
      </c>
      <c r="X266" s="24">
        <f t="shared" si="36"/>
        <v>0.12220216606498195</v>
      </c>
      <c r="Y266" s="142">
        <v>67.7</v>
      </c>
      <c r="Z266" s="80">
        <f t="shared" si="37"/>
        <v>6.1101083032490976E-2</v>
      </c>
    </row>
    <row r="267" spans="1:26" x14ac:dyDescent="0.25">
      <c r="A267" s="9" t="str">
        <f>'8'!A267</f>
        <v>Montoursville Area SD</v>
      </c>
      <c r="B267" s="160" t="str">
        <f>'8'!B267</f>
        <v>Lycoming</v>
      </c>
      <c r="C267" s="158">
        <f>'8'!C267</f>
        <v>362</v>
      </c>
      <c r="D267" s="158">
        <f>'8'!D267</f>
        <v>286</v>
      </c>
      <c r="E267" s="158">
        <f>'8'!E267</f>
        <v>648</v>
      </c>
      <c r="F267" s="140">
        <v>2</v>
      </c>
      <c r="G267" s="140">
        <v>3</v>
      </c>
      <c r="H267" s="140">
        <v>0</v>
      </c>
      <c r="I267" s="140">
        <v>0</v>
      </c>
      <c r="J267" s="140">
        <v>2</v>
      </c>
      <c r="K267" s="65">
        <f t="shared" si="33"/>
        <v>5</v>
      </c>
      <c r="L267" s="79">
        <f t="shared" si="32"/>
        <v>0</v>
      </c>
      <c r="M267" s="79">
        <f t="shared" si="38"/>
        <v>7</v>
      </c>
      <c r="N267" s="80">
        <f t="shared" si="39"/>
        <v>0.7142857142857143</v>
      </c>
      <c r="O267" s="141">
        <v>43.1</v>
      </c>
      <c r="P267" s="141">
        <v>57.9</v>
      </c>
      <c r="Q267" s="141">
        <v>68</v>
      </c>
      <c r="R267" s="133">
        <v>34.700000000000003</v>
      </c>
      <c r="S267" s="139">
        <v>159</v>
      </c>
      <c r="T267" s="170">
        <v>0</v>
      </c>
      <c r="U267" s="24">
        <f t="shared" si="34"/>
        <v>0.7442888725128961</v>
      </c>
      <c r="V267" s="24">
        <f t="shared" si="35"/>
        <v>0.1558641975308642</v>
      </c>
      <c r="W267" s="133">
        <v>95</v>
      </c>
      <c r="X267" s="24">
        <f t="shared" si="36"/>
        <v>0.14660493827160495</v>
      </c>
      <c r="Y267" s="142">
        <v>0</v>
      </c>
      <c r="Z267" s="80">
        <f t="shared" si="37"/>
        <v>0</v>
      </c>
    </row>
    <row r="268" spans="1:26" x14ac:dyDescent="0.25">
      <c r="A268" s="9" t="str">
        <f>'8'!A268</f>
        <v>Montrose Area SD</v>
      </c>
      <c r="B268" s="160" t="str">
        <f>'8'!B268</f>
        <v>Susquehanna</v>
      </c>
      <c r="C268" s="158">
        <f>'8'!C268</f>
        <v>309</v>
      </c>
      <c r="D268" s="158">
        <f>'8'!D268</f>
        <v>216</v>
      </c>
      <c r="E268" s="158">
        <f>'8'!E268</f>
        <v>525</v>
      </c>
      <c r="F268" s="140">
        <v>1</v>
      </c>
      <c r="G268" s="140">
        <v>0</v>
      </c>
      <c r="H268" s="140">
        <v>0</v>
      </c>
      <c r="I268" s="140">
        <v>1</v>
      </c>
      <c r="J268" s="140">
        <v>1</v>
      </c>
      <c r="K268" s="65">
        <f t="shared" si="33"/>
        <v>2</v>
      </c>
      <c r="L268" s="79">
        <f t="shared" si="32"/>
        <v>1</v>
      </c>
      <c r="M268" s="79">
        <f t="shared" si="38"/>
        <v>3</v>
      </c>
      <c r="N268" s="80">
        <f t="shared" si="39"/>
        <v>0.66666666666666663</v>
      </c>
      <c r="O268" s="141">
        <v>20.8</v>
      </c>
      <c r="P268" s="141">
        <v>17.7</v>
      </c>
      <c r="Q268" s="141">
        <v>25.4</v>
      </c>
      <c r="R268" s="133">
        <v>31.9</v>
      </c>
      <c r="S268" s="139">
        <v>53</v>
      </c>
      <c r="T268" s="170">
        <v>53</v>
      </c>
      <c r="U268" s="24">
        <f t="shared" si="34"/>
        <v>0.546875</v>
      </c>
      <c r="V268" s="24">
        <f t="shared" si="35"/>
        <v>7.3333333333333334E-2</v>
      </c>
      <c r="W268" s="133">
        <v>31.9</v>
      </c>
      <c r="X268" s="24">
        <f t="shared" si="36"/>
        <v>6.076190476190476E-2</v>
      </c>
      <c r="Y268" s="142">
        <v>31.9</v>
      </c>
      <c r="Z268" s="80">
        <f t="shared" si="37"/>
        <v>6.076190476190476E-2</v>
      </c>
    </row>
    <row r="269" spans="1:26" x14ac:dyDescent="0.25">
      <c r="A269" s="9" t="str">
        <f>'8'!A269</f>
        <v>Moon Area SD</v>
      </c>
      <c r="B269" s="160" t="str">
        <f>'8'!B269</f>
        <v>Allegheny</v>
      </c>
      <c r="C269" s="158">
        <f>'8'!C269</f>
        <v>878</v>
      </c>
      <c r="D269" s="158">
        <f>'8'!D269</f>
        <v>606</v>
      </c>
      <c r="E269" s="158">
        <f>'8'!E269</f>
        <v>1484</v>
      </c>
      <c r="F269" s="140">
        <v>6</v>
      </c>
      <c r="G269" s="140">
        <v>2</v>
      </c>
      <c r="H269" s="140">
        <v>0</v>
      </c>
      <c r="I269" s="140">
        <v>0</v>
      </c>
      <c r="J269" s="140">
        <v>18</v>
      </c>
      <c r="K269" s="65">
        <f t="shared" si="33"/>
        <v>8</v>
      </c>
      <c r="L269" s="79">
        <f t="shared" si="32"/>
        <v>0</v>
      </c>
      <c r="M269" s="79">
        <f t="shared" si="38"/>
        <v>26</v>
      </c>
      <c r="N269" s="80">
        <f t="shared" si="39"/>
        <v>0.30769230769230771</v>
      </c>
      <c r="O269" s="141">
        <v>122.7</v>
      </c>
      <c r="P269" s="141">
        <v>148.1</v>
      </c>
      <c r="Q269" s="141">
        <v>153.19999999999999</v>
      </c>
      <c r="R269" s="133">
        <v>341.1</v>
      </c>
      <c r="S269" s="139">
        <v>106</v>
      </c>
      <c r="T269" s="170">
        <v>0</v>
      </c>
      <c r="U269" s="24">
        <f t="shared" si="34"/>
        <v>0.44255597319823498</v>
      </c>
      <c r="V269" s="24">
        <f t="shared" si="35"/>
        <v>0.18247978436657683</v>
      </c>
      <c r="W269" s="133">
        <v>67.7</v>
      </c>
      <c r="X269" s="24">
        <f t="shared" si="36"/>
        <v>4.5619946091644208E-2</v>
      </c>
      <c r="Y269" s="142">
        <v>0</v>
      </c>
      <c r="Z269" s="80">
        <f t="shared" si="37"/>
        <v>0</v>
      </c>
    </row>
    <row r="270" spans="1:26" x14ac:dyDescent="0.25">
      <c r="A270" s="9" t="str">
        <f>'8'!A270</f>
        <v>Morrisville Borough SD</v>
      </c>
      <c r="B270" s="160" t="str">
        <f>'8'!B270</f>
        <v>Bucks</v>
      </c>
      <c r="C270" s="158">
        <f>'8'!C270</f>
        <v>360</v>
      </c>
      <c r="D270" s="158">
        <f>'8'!D270</f>
        <v>216</v>
      </c>
      <c r="E270" s="158">
        <f>'8'!E270</f>
        <v>576</v>
      </c>
      <c r="F270" s="140">
        <v>0</v>
      </c>
      <c r="G270" s="140">
        <v>0</v>
      </c>
      <c r="H270" s="140">
        <v>0</v>
      </c>
      <c r="I270" s="140">
        <v>0</v>
      </c>
      <c r="J270" s="140">
        <v>0</v>
      </c>
      <c r="K270" s="65">
        <f t="shared" si="33"/>
        <v>0</v>
      </c>
      <c r="L270" s="79">
        <f t="shared" si="32"/>
        <v>0</v>
      </c>
      <c r="M270" s="79">
        <f t="shared" si="38"/>
        <v>0</v>
      </c>
      <c r="N270" s="80"/>
      <c r="O270" s="141">
        <v>0</v>
      </c>
      <c r="P270" s="141">
        <v>0</v>
      </c>
      <c r="Q270" s="141">
        <v>0</v>
      </c>
      <c r="R270" s="133">
        <v>0</v>
      </c>
      <c r="S270" s="139">
        <v>0</v>
      </c>
      <c r="T270" s="170">
        <v>0</v>
      </c>
      <c r="U270" s="24"/>
      <c r="V270" s="24">
        <f t="shared" si="35"/>
        <v>0</v>
      </c>
      <c r="W270" s="133">
        <v>0</v>
      </c>
      <c r="X270" s="24">
        <f t="shared" si="36"/>
        <v>0</v>
      </c>
      <c r="Y270" s="142">
        <v>0</v>
      </c>
      <c r="Z270" s="80">
        <f t="shared" si="37"/>
        <v>0</v>
      </c>
    </row>
    <row r="271" spans="1:26" x14ac:dyDescent="0.25">
      <c r="A271" s="9" t="str">
        <f>'8'!A271</f>
        <v>Moshannon Valley SD</v>
      </c>
      <c r="B271" s="160" t="str">
        <f>'8'!B271</f>
        <v>Clearfield</v>
      </c>
      <c r="C271" s="158">
        <f>'8'!C271</f>
        <v>203</v>
      </c>
      <c r="D271" s="158">
        <f>'8'!D271</f>
        <v>159</v>
      </c>
      <c r="E271" s="158">
        <f>'8'!E271</f>
        <v>362</v>
      </c>
      <c r="F271" s="140">
        <v>3</v>
      </c>
      <c r="G271" s="140">
        <v>0</v>
      </c>
      <c r="H271" s="140">
        <v>0</v>
      </c>
      <c r="I271" s="140">
        <v>1</v>
      </c>
      <c r="J271" s="140">
        <v>7</v>
      </c>
      <c r="K271" s="65">
        <f t="shared" si="33"/>
        <v>4</v>
      </c>
      <c r="L271" s="79">
        <f t="shared" si="32"/>
        <v>1</v>
      </c>
      <c r="M271" s="79">
        <f t="shared" si="38"/>
        <v>11</v>
      </c>
      <c r="N271" s="80">
        <f t="shared" si="39"/>
        <v>0.36363636363636365</v>
      </c>
      <c r="O271" s="141">
        <v>20.9</v>
      </c>
      <c r="P271" s="141">
        <v>30.1</v>
      </c>
      <c r="Q271" s="141">
        <v>35.1</v>
      </c>
      <c r="R271" s="133">
        <v>24.3</v>
      </c>
      <c r="S271" s="139">
        <v>53</v>
      </c>
      <c r="T271" s="170">
        <v>53</v>
      </c>
      <c r="U271" s="24">
        <f t="shared" si="34"/>
        <v>0.67729083665338652</v>
      </c>
      <c r="V271" s="24">
        <f t="shared" si="35"/>
        <v>0.14088397790055249</v>
      </c>
      <c r="W271" s="133">
        <v>31.4</v>
      </c>
      <c r="X271" s="24">
        <f t="shared" si="36"/>
        <v>8.6740331491712702E-2</v>
      </c>
      <c r="Y271" s="142">
        <v>31.4</v>
      </c>
      <c r="Z271" s="80">
        <f t="shared" si="37"/>
        <v>8.6740331491712702E-2</v>
      </c>
    </row>
    <row r="272" spans="1:26" x14ac:dyDescent="0.25">
      <c r="A272" s="9" t="str">
        <f>'8'!A272</f>
        <v>Mount Carmel Area SD</v>
      </c>
      <c r="B272" s="160" t="str">
        <f>'8'!B272</f>
        <v>Northumberland</v>
      </c>
      <c r="C272" s="158">
        <f>'8'!C272</f>
        <v>389</v>
      </c>
      <c r="D272" s="158">
        <f>'8'!D272</f>
        <v>286</v>
      </c>
      <c r="E272" s="158">
        <f>'8'!E272</f>
        <v>675</v>
      </c>
      <c r="F272" s="140">
        <v>0</v>
      </c>
      <c r="G272" s="140">
        <v>2</v>
      </c>
      <c r="H272" s="140">
        <v>0</v>
      </c>
      <c r="I272" s="140">
        <v>0</v>
      </c>
      <c r="J272" s="140">
        <v>1</v>
      </c>
      <c r="K272" s="65">
        <f t="shared" si="33"/>
        <v>2</v>
      </c>
      <c r="L272" s="79">
        <f t="shared" si="32"/>
        <v>0</v>
      </c>
      <c r="M272" s="79">
        <f t="shared" si="38"/>
        <v>3</v>
      </c>
      <c r="N272" s="80">
        <f t="shared" si="39"/>
        <v>0.66666666666666663</v>
      </c>
      <c r="O272" s="141">
        <v>27.8</v>
      </c>
      <c r="P272" s="141">
        <v>32.799999999999997</v>
      </c>
      <c r="Q272" s="141">
        <v>45.4</v>
      </c>
      <c r="R272" s="133">
        <v>6.3</v>
      </c>
      <c r="S272" s="139">
        <v>106</v>
      </c>
      <c r="T272" s="170">
        <v>0</v>
      </c>
      <c r="U272" s="24">
        <f t="shared" si="34"/>
        <v>0.90582959641255612</v>
      </c>
      <c r="V272" s="24">
        <f t="shared" si="35"/>
        <v>8.9777777777777776E-2</v>
      </c>
      <c r="W272" s="133">
        <v>60.6</v>
      </c>
      <c r="X272" s="24">
        <f t="shared" si="36"/>
        <v>8.9777777777777776E-2</v>
      </c>
      <c r="Y272" s="142">
        <v>0</v>
      </c>
      <c r="Z272" s="80">
        <f t="shared" si="37"/>
        <v>0</v>
      </c>
    </row>
    <row r="273" spans="1:26" x14ac:dyDescent="0.25">
      <c r="A273" s="9" t="str">
        <f>'8'!A273</f>
        <v>Mount Pleasant Area SD</v>
      </c>
      <c r="B273" s="160" t="str">
        <f>'8'!B273</f>
        <v>Westmoreland</v>
      </c>
      <c r="C273" s="158">
        <f>'8'!C273</f>
        <v>518</v>
      </c>
      <c r="D273" s="158">
        <f>'8'!D273</f>
        <v>336</v>
      </c>
      <c r="E273" s="158">
        <f>'8'!E273</f>
        <v>854</v>
      </c>
      <c r="F273" s="140">
        <v>2</v>
      </c>
      <c r="G273" s="140">
        <v>1</v>
      </c>
      <c r="H273" s="140">
        <v>1</v>
      </c>
      <c r="I273" s="140">
        <v>1</v>
      </c>
      <c r="J273" s="140">
        <v>2</v>
      </c>
      <c r="K273" s="65">
        <f t="shared" si="33"/>
        <v>5</v>
      </c>
      <c r="L273" s="79">
        <f t="shared" si="32"/>
        <v>2</v>
      </c>
      <c r="M273" s="79">
        <f t="shared" si="38"/>
        <v>7</v>
      </c>
      <c r="N273" s="80">
        <f t="shared" si="39"/>
        <v>0.7142857142857143</v>
      </c>
      <c r="O273" s="141">
        <v>43.6</v>
      </c>
      <c r="P273" s="141">
        <v>58.4</v>
      </c>
      <c r="Q273" s="141">
        <v>67</v>
      </c>
      <c r="R273" s="133">
        <v>35</v>
      </c>
      <c r="S273" s="139">
        <v>63</v>
      </c>
      <c r="T273" s="170">
        <v>10</v>
      </c>
      <c r="U273" s="24">
        <f t="shared" si="34"/>
        <v>0.74452554744525545</v>
      </c>
      <c r="V273" s="24">
        <f t="shared" si="35"/>
        <v>0.11943793911007025</v>
      </c>
      <c r="W273" s="133">
        <v>38</v>
      </c>
      <c r="X273" s="24">
        <f t="shared" si="36"/>
        <v>4.449648711943794E-2</v>
      </c>
      <c r="Y273" s="142">
        <v>6</v>
      </c>
      <c r="Z273" s="80">
        <f t="shared" si="37"/>
        <v>7.0257611241217799E-3</v>
      </c>
    </row>
    <row r="274" spans="1:26" x14ac:dyDescent="0.25">
      <c r="A274" s="9" t="str">
        <f>'8'!A274</f>
        <v>Mount Union Area SD</v>
      </c>
      <c r="B274" s="160" t="str">
        <f>'8'!B274</f>
        <v>Huntingdon</v>
      </c>
      <c r="C274" s="158">
        <f>'8'!C274</f>
        <v>370</v>
      </c>
      <c r="D274" s="158">
        <f>'8'!D274</f>
        <v>249</v>
      </c>
      <c r="E274" s="158">
        <f>'8'!E274</f>
        <v>619</v>
      </c>
      <c r="F274" s="140">
        <v>2</v>
      </c>
      <c r="G274" s="140">
        <v>1</v>
      </c>
      <c r="H274" s="140">
        <v>0</v>
      </c>
      <c r="I274" s="140">
        <v>0</v>
      </c>
      <c r="J274" s="140">
        <v>6</v>
      </c>
      <c r="K274" s="65">
        <f t="shared" si="33"/>
        <v>3</v>
      </c>
      <c r="L274" s="79">
        <f t="shared" si="32"/>
        <v>0</v>
      </c>
      <c r="M274" s="79">
        <f t="shared" si="38"/>
        <v>9</v>
      </c>
      <c r="N274" s="80">
        <f t="shared" si="39"/>
        <v>0.33333333333333331</v>
      </c>
      <c r="O274" s="141">
        <v>7.3</v>
      </c>
      <c r="P274" s="141">
        <v>8.9</v>
      </c>
      <c r="Q274" s="141">
        <v>4.8</v>
      </c>
      <c r="R274" s="133">
        <v>27.7</v>
      </c>
      <c r="S274" s="139">
        <v>11</v>
      </c>
      <c r="T274" s="170">
        <v>0</v>
      </c>
      <c r="U274" s="24">
        <f t="shared" si="34"/>
        <v>0.36902050113895218</v>
      </c>
      <c r="V274" s="24">
        <f t="shared" si="35"/>
        <v>2.6171243941841678E-2</v>
      </c>
      <c r="W274" s="133">
        <v>8.5</v>
      </c>
      <c r="X274" s="24">
        <f t="shared" si="36"/>
        <v>1.3731825525040387E-2</v>
      </c>
      <c r="Y274" s="142">
        <v>0</v>
      </c>
      <c r="Z274" s="80">
        <f t="shared" si="37"/>
        <v>0</v>
      </c>
    </row>
    <row r="275" spans="1:26" x14ac:dyDescent="0.25">
      <c r="A275" s="9" t="str">
        <f>'8'!A275</f>
        <v>Mountain View SD</v>
      </c>
      <c r="B275" s="160" t="str">
        <f>'8'!B275</f>
        <v>Susquehanna</v>
      </c>
      <c r="C275" s="158">
        <f>'8'!C275</f>
        <v>258</v>
      </c>
      <c r="D275" s="158">
        <f>'8'!D275</f>
        <v>170</v>
      </c>
      <c r="E275" s="158">
        <f>'8'!E275</f>
        <v>428</v>
      </c>
      <c r="F275" s="140">
        <v>0</v>
      </c>
      <c r="G275" s="140">
        <v>0</v>
      </c>
      <c r="H275" s="140">
        <v>0</v>
      </c>
      <c r="I275" s="140">
        <v>0</v>
      </c>
      <c r="J275" s="140">
        <v>1</v>
      </c>
      <c r="K275" s="65">
        <f t="shared" si="33"/>
        <v>0</v>
      </c>
      <c r="L275" s="79">
        <f t="shared" si="32"/>
        <v>0</v>
      </c>
      <c r="M275" s="79">
        <f t="shared" si="38"/>
        <v>1</v>
      </c>
      <c r="N275" s="80">
        <f t="shared" si="39"/>
        <v>0</v>
      </c>
      <c r="O275" s="141">
        <v>0</v>
      </c>
      <c r="P275" s="141">
        <v>0</v>
      </c>
      <c r="Q275" s="141">
        <v>0</v>
      </c>
      <c r="R275" s="133">
        <v>6.6</v>
      </c>
      <c r="S275" s="139">
        <v>0</v>
      </c>
      <c r="T275" s="170">
        <v>0</v>
      </c>
      <c r="U275" s="24">
        <f t="shared" si="34"/>
        <v>0</v>
      </c>
      <c r="V275" s="24">
        <f t="shared" si="35"/>
        <v>0</v>
      </c>
      <c r="W275" s="133">
        <v>0</v>
      </c>
      <c r="X275" s="24">
        <f t="shared" si="36"/>
        <v>0</v>
      </c>
      <c r="Y275" s="142">
        <v>0</v>
      </c>
      <c r="Z275" s="80">
        <f t="shared" si="37"/>
        <v>0</v>
      </c>
    </row>
    <row r="276" spans="1:26" x14ac:dyDescent="0.25">
      <c r="A276" s="9" t="str">
        <f>'8'!A276</f>
        <v>Mt. Lebanon SD</v>
      </c>
      <c r="B276" s="160" t="str">
        <f>'8'!B276</f>
        <v>Allegheny</v>
      </c>
      <c r="C276" s="158">
        <f>'8'!C276</f>
        <v>1050</v>
      </c>
      <c r="D276" s="158">
        <f>'8'!D276</f>
        <v>837</v>
      </c>
      <c r="E276" s="158">
        <f>'8'!E276</f>
        <v>1887</v>
      </c>
      <c r="F276" s="140">
        <v>0</v>
      </c>
      <c r="G276" s="140">
        <v>1</v>
      </c>
      <c r="H276" s="140">
        <v>0</v>
      </c>
      <c r="I276" s="140">
        <v>3</v>
      </c>
      <c r="J276" s="140">
        <v>9</v>
      </c>
      <c r="K276" s="65">
        <f t="shared" si="33"/>
        <v>4</v>
      </c>
      <c r="L276" s="79">
        <f t="shared" si="32"/>
        <v>3</v>
      </c>
      <c r="M276" s="79">
        <f t="shared" si="38"/>
        <v>13</v>
      </c>
      <c r="N276" s="80">
        <f t="shared" si="39"/>
        <v>0.30769230769230771</v>
      </c>
      <c r="O276" s="141">
        <v>33.6</v>
      </c>
      <c r="P276" s="141">
        <v>40.5</v>
      </c>
      <c r="Q276" s="141">
        <v>41.9</v>
      </c>
      <c r="R276" s="133">
        <v>304.7</v>
      </c>
      <c r="S276" s="139">
        <v>116</v>
      </c>
      <c r="T276" s="170">
        <v>111</v>
      </c>
      <c r="U276" s="24">
        <f t="shared" si="34"/>
        <v>0.19561774023231257</v>
      </c>
      <c r="V276" s="24">
        <f t="shared" si="35"/>
        <v>3.9268680445151027E-2</v>
      </c>
      <c r="W276" s="133">
        <v>74.099999999999994</v>
      </c>
      <c r="X276" s="24">
        <f t="shared" si="36"/>
        <v>3.9268680445151027E-2</v>
      </c>
      <c r="Y276" s="142">
        <v>70.900000000000006</v>
      </c>
      <c r="Z276" s="80">
        <f t="shared" si="37"/>
        <v>3.7572866984631692E-2</v>
      </c>
    </row>
    <row r="277" spans="1:26" x14ac:dyDescent="0.25">
      <c r="A277" s="9" t="str">
        <f>'8'!A277</f>
        <v>Muhlenberg SD</v>
      </c>
      <c r="B277" s="160" t="str">
        <f>'8'!B277</f>
        <v>Berks</v>
      </c>
      <c r="C277" s="158">
        <f>'8'!C277</f>
        <v>735</v>
      </c>
      <c r="D277" s="158">
        <f>'8'!D277</f>
        <v>466</v>
      </c>
      <c r="E277" s="158">
        <f>'8'!E277</f>
        <v>1201</v>
      </c>
      <c r="F277" s="140">
        <v>6</v>
      </c>
      <c r="G277" s="140">
        <v>4</v>
      </c>
      <c r="H277" s="140">
        <v>0</v>
      </c>
      <c r="I277" s="140">
        <v>3</v>
      </c>
      <c r="J277" s="140">
        <v>7</v>
      </c>
      <c r="K277" s="65">
        <f t="shared" si="33"/>
        <v>13</v>
      </c>
      <c r="L277" s="79">
        <f t="shared" si="32"/>
        <v>3</v>
      </c>
      <c r="M277" s="79">
        <f t="shared" si="38"/>
        <v>20</v>
      </c>
      <c r="N277" s="80">
        <f t="shared" si="39"/>
        <v>0.65</v>
      </c>
      <c r="O277" s="141">
        <v>136.4</v>
      </c>
      <c r="P277" s="141">
        <v>200.5</v>
      </c>
      <c r="Q277" s="141">
        <v>262.10000000000002</v>
      </c>
      <c r="R277" s="133">
        <v>104</v>
      </c>
      <c r="S277" s="139">
        <v>329</v>
      </c>
      <c r="T277" s="170">
        <v>159</v>
      </c>
      <c r="U277" s="24">
        <f t="shared" si="34"/>
        <v>0.76411884781129502</v>
      </c>
      <c r="V277" s="24">
        <f t="shared" si="35"/>
        <v>0.28051623646960866</v>
      </c>
      <c r="W277" s="133">
        <v>185</v>
      </c>
      <c r="X277" s="24">
        <f t="shared" si="36"/>
        <v>0.15403830141548711</v>
      </c>
      <c r="Y277" s="142">
        <v>89.4</v>
      </c>
      <c r="Z277" s="80">
        <f t="shared" si="37"/>
        <v>7.4437968359700249E-2</v>
      </c>
    </row>
    <row r="278" spans="1:26" x14ac:dyDescent="0.25">
      <c r="A278" s="9" t="str">
        <f>'8'!A278</f>
        <v>Muncy SD</v>
      </c>
      <c r="B278" s="160" t="str">
        <f>'8'!B278</f>
        <v>Lycoming</v>
      </c>
      <c r="C278" s="158">
        <f>'8'!C278</f>
        <v>230</v>
      </c>
      <c r="D278" s="158">
        <f>'8'!D278</f>
        <v>179</v>
      </c>
      <c r="E278" s="158">
        <f>'8'!E278</f>
        <v>409</v>
      </c>
      <c r="F278" s="140">
        <v>1</v>
      </c>
      <c r="G278" s="140">
        <v>3</v>
      </c>
      <c r="H278" s="140">
        <v>0</v>
      </c>
      <c r="I278" s="140">
        <v>0</v>
      </c>
      <c r="J278" s="140">
        <v>1</v>
      </c>
      <c r="K278" s="65">
        <f t="shared" si="33"/>
        <v>4</v>
      </c>
      <c r="L278" s="79">
        <f t="shared" si="32"/>
        <v>0</v>
      </c>
      <c r="M278" s="79">
        <f t="shared" si="38"/>
        <v>5</v>
      </c>
      <c r="N278" s="80">
        <f t="shared" si="39"/>
        <v>0.8</v>
      </c>
      <c r="O278" s="141">
        <v>54</v>
      </c>
      <c r="P278" s="141">
        <v>72.599999999999994</v>
      </c>
      <c r="Q278" s="141">
        <v>85.3</v>
      </c>
      <c r="R278" s="133">
        <v>31.7</v>
      </c>
      <c r="S278" s="139">
        <v>159</v>
      </c>
      <c r="T278" s="170">
        <v>0</v>
      </c>
      <c r="U278" s="24">
        <f t="shared" si="34"/>
        <v>0.79974731522425779</v>
      </c>
      <c r="V278" s="24">
        <f t="shared" si="35"/>
        <v>0.30953545232273838</v>
      </c>
      <c r="W278" s="133">
        <v>95</v>
      </c>
      <c r="X278" s="24">
        <f t="shared" si="36"/>
        <v>0.23227383863080683</v>
      </c>
      <c r="Y278" s="142">
        <v>0</v>
      </c>
      <c r="Z278" s="80">
        <f t="shared" si="37"/>
        <v>0</v>
      </c>
    </row>
    <row r="279" spans="1:26" x14ac:dyDescent="0.25">
      <c r="A279" s="9" t="str">
        <f>'8'!A279</f>
        <v>Nazareth Area SD</v>
      </c>
      <c r="B279" s="160" t="str">
        <f>'8'!B279</f>
        <v>Northampton</v>
      </c>
      <c r="C279" s="158">
        <f>'8'!C279</f>
        <v>775</v>
      </c>
      <c r="D279" s="158">
        <f>'8'!D279</f>
        <v>583</v>
      </c>
      <c r="E279" s="158">
        <f>'8'!E279</f>
        <v>1358</v>
      </c>
      <c r="F279" s="140">
        <v>1</v>
      </c>
      <c r="G279" s="140">
        <v>1</v>
      </c>
      <c r="H279" s="140">
        <v>3</v>
      </c>
      <c r="I279" s="140">
        <v>1</v>
      </c>
      <c r="J279" s="140">
        <v>4</v>
      </c>
      <c r="K279" s="65">
        <f t="shared" si="33"/>
        <v>6</v>
      </c>
      <c r="L279" s="79">
        <f t="shared" si="32"/>
        <v>4</v>
      </c>
      <c r="M279" s="79">
        <f t="shared" si="38"/>
        <v>10</v>
      </c>
      <c r="N279" s="80">
        <f t="shared" si="39"/>
        <v>0.6</v>
      </c>
      <c r="O279" s="141">
        <v>69.400000000000006</v>
      </c>
      <c r="P279" s="141">
        <v>106.7</v>
      </c>
      <c r="Q279" s="141">
        <v>141.9</v>
      </c>
      <c r="R279" s="133">
        <v>117.4</v>
      </c>
      <c r="S279" s="139">
        <v>265</v>
      </c>
      <c r="T279" s="170">
        <v>212</v>
      </c>
      <c r="U279" s="24">
        <f t="shared" si="34"/>
        <v>0.60000000000000009</v>
      </c>
      <c r="V279" s="24">
        <f t="shared" si="35"/>
        <v>0.12967599410898381</v>
      </c>
      <c r="W279" s="133">
        <v>146.80000000000001</v>
      </c>
      <c r="X279" s="24">
        <f t="shared" si="36"/>
        <v>0.10810014727540501</v>
      </c>
      <c r="Y279" s="142">
        <v>117.4</v>
      </c>
      <c r="Z279" s="80">
        <f t="shared" si="37"/>
        <v>8.6450662739322531E-2</v>
      </c>
    </row>
    <row r="280" spans="1:26" x14ac:dyDescent="0.25">
      <c r="A280" s="9" t="str">
        <f>'8'!A280</f>
        <v>Neshaminy SD</v>
      </c>
      <c r="B280" s="160" t="str">
        <f>'8'!B280</f>
        <v>Bucks</v>
      </c>
      <c r="C280" s="158">
        <f>'8'!C280</f>
        <v>2130</v>
      </c>
      <c r="D280" s="158">
        <f>'8'!D280</f>
        <v>1488</v>
      </c>
      <c r="E280" s="158">
        <f>'8'!E280</f>
        <v>3618</v>
      </c>
      <c r="F280" s="140">
        <v>10</v>
      </c>
      <c r="G280" s="140">
        <v>6</v>
      </c>
      <c r="H280" s="140">
        <v>3</v>
      </c>
      <c r="I280" s="140">
        <v>9</v>
      </c>
      <c r="J280" s="140">
        <v>9</v>
      </c>
      <c r="K280" s="65">
        <f t="shared" si="33"/>
        <v>28</v>
      </c>
      <c r="L280" s="79">
        <f t="shared" si="32"/>
        <v>12</v>
      </c>
      <c r="M280" s="79">
        <f t="shared" si="38"/>
        <v>37</v>
      </c>
      <c r="N280" s="80">
        <f t="shared" si="39"/>
        <v>0.7567567567567568</v>
      </c>
      <c r="O280" s="141">
        <v>331.8</v>
      </c>
      <c r="P280" s="141">
        <v>492.8</v>
      </c>
      <c r="Q280" s="141">
        <v>563.29999999999995</v>
      </c>
      <c r="R280" s="133">
        <v>176.5</v>
      </c>
      <c r="S280" s="139">
        <v>954</v>
      </c>
      <c r="T280" s="170">
        <v>636</v>
      </c>
      <c r="U280" s="24">
        <f t="shared" si="34"/>
        <v>0.8236939366696634</v>
      </c>
      <c r="V280" s="24">
        <f t="shared" si="35"/>
        <v>0.2279159756771697</v>
      </c>
      <c r="W280" s="133">
        <v>566.79999999999995</v>
      </c>
      <c r="X280" s="24">
        <f t="shared" si="36"/>
        <v>0.15666113875069099</v>
      </c>
      <c r="Y280" s="142">
        <v>377.9</v>
      </c>
      <c r="Z280" s="80">
        <f t="shared" si="37"/>
        <v>0.10444997236042011</v>
      </c>
    </row>
    <row r="281" spans="1:26" x14ac:dyDescent="0.25">
      <c r="A281" s="9" t="str">
        <f>'8'!A281</f>
        <v>Neshannock Township SD</v>
      </c>
      <c r="B281" s="160" t="str">
        <f>'8'!B281</f>
        <v>Lawrence</v>
      </c>
      <c r="C281" s="158">
        <f>'8'!C281</f>
        <v>229</v>
      </c>
      <c r="D281" s="158">
        <f>'8'!D281</f>
        <v>180</v>
      </c>
      <c r="E281" s="158">
        <f>'8'!E281</f>
        <v>409</v>
      </c>
      <c r="F281" s="140">
        <v>0</v>
      </c>
      <c r="G281" s="140">
        <v>0</v>
      </c>
      <c r="H281" s="140">
        <v>1</v>
      </c>
      <c r="I281" s="140">
        <v>1</v>
      </c>
      <c r="J281" s="140">
        <v>1</v>
      </c>
      <c r="K281" s="65">
        <f t="shared" si="33"/>
        <v>2</v>
      </c>
      <c r="L281" s="79">
        <f t="shared" si="32"/>
        <v>2</v>
      </c>
      <c r="M281" s="79">
        <f t="shared" si="38"/>
        <v>3</v>
      </c>
      <c r="N281" s="80">
        <f t="shared" si="39"/>
        <v>0.66666666666666663</v>
      </c>
      <c r="O281" s="141">
        <v>26.3</v>
      </c>
      <c r="P281" s="141">
        <v>38.299999999999997</v>
      </c>
      <c r="Q281" s="141">
        <v>41.4</v>
      </c>
      <c r="R281" s="133">
        <v>3</v>
      </c>
      <c r="S281" s="139">
        <v>106</v>
      </c>
      <c r="T281" s="170">
        <v>106</v>
      </c>
      <c r="U281" s="24">
        <f t="shared" si="34"/>
        <v>0.95562130177514792</v>
      </c>
      <c r="V281" s="24">
        <f t="shared" si="35"/>
        <v>0.15794621026894864</v>
      </c>
      <c r="W281" s="133">
        <v>64.599999999999994</v>
      </c>
      <c r="X281" s="24">
        <f t="shared" si="36"/>
        <v>0.15794621026894864</v>
      </c>
      <c r="Y281" s="142">
        <v>64.599999999999994</v>
      </c>
      <c r="Z281" s="80">
        <f t="shared" si="37"/>
        <v>0.15794621026894864</v>
      </c>
    </row>
    <row r="282" spans="1:26" x14ac:dyDescent="0.25">
      <c r="A282" s="9" t="str">
        <f>'8'!A282</f>
        <v>New Brighton Area SD</v>
      </c>
      <c r="B282" s="160" t="str">
        <f>'8'!B282</f>
        <v>Beaver</v>
      </c>
      <c r="C282" s="158">
        <f>'8'!C282</f>
        <v>370</v>
      </c>
      <c r="D282" s="158">
        <f>'8'!D282</f>
        <v>239</v>
      </c>
      <c r="E282" s="158">
        <f>'8'!E282</f>
        <v>609</v>
      </c>
      <c r="F282" s="140">
        <v>1</v>
      </c>
      <c r="G282" s="140">
        <v>2</v>
      </c>
      <c r="H282" s="140">
        <v>1</v>
      </c>
      <c r="I282" s="140">
        <v>0</v>
      </c>
      <c r="J282" s="140">
        <v>2</v>
      </c>
      <c r="K282" s="65">
        <f t="shared" si="33"/>
        <v>4</v>
      </c>
      <c r="L282" s="79">
        <f t="shared" si="32"/>
        <v>1</v>
      </c>
      <c r="M282" s="79">
        <f t="shared" si="38"/>
        <v>6</v>
      </c>
      <c r="N282" s="80">
        <f t="shared" si="39"/>
        <v>0.66666666666666663</v>
      </c>
      <c r="O282" s="141">
        <v>55.9</v>
      </c>
      <c r="P282" s="141">
        <v>67.3</v>
      </c>
      <c r="Q282" s="141">
        <v>88.8</v>
      </c>
      <c r="R282" s="133">
        <v>33.700000000000003</v>
      </c>
      <c r="S282" s="139">
        <v>159</v>
      </c>
      <c r="T282" s="170">
        <v>53</v>
      </c>
      <c r="U282" s="24">
        <f t="shared" si="34"/>
        <v>0.78521351179094967</v>
      </c>
      <c r="V282" s="24">
        <f t="shared" si="35"/>
        <v>0.20229885057471261</v>
      </c>
      <c r="W282" s="133">
        <v>92.4</v>
      </c>
      <c r="X282" s="24">
        <f t="shared" si="36"/>
        <v>0.15172413793103448</v>
      </c>
      <c r="Y282" s="142">
        <v>30.8</v>
      </c>
      <c r="Z282" s="80">
        <f t="shared" si="37"/>
        <v>5.057471264367816E-2</v>
      </c>
    </row>
    <row r="283" spans="1:26" x14ac:dyDescent="0.25">
      <c r="A283" s="9" t="str">
        <f>'8'!A283</f>
        <v>New Castle Area SD</v>
      </c>
      <c r="B283" s="160" t="str">
        <f>'8'!B283</f>
        <v>Lawrence</v>
      </c>
      <c r="C283" s="158">
        <f>'8'!C283</f>
        <v>980</v>
      </c>
      <c r="D283" s="158">
        <f>'8'!D283</f>
        <v>653</v>
      </c>
      <c r="E283" s="158">
        <f>'8'!E283</f>
        <v>1633</v>
      </c>
      <c r="F283" s="140">
        <v>2</v>
      </c>
      <c r="G283" s="140">
        <v>6</v>
      </c>
      <c r="H283" s="140">
        <v>5</v>
      </c>
      <c r="I283" s="140">
        <v>0</v>
      </c>
      <c r="J283" s="140">
        <v>10</v>
      </c>
      <c r="K283" s="65">
        <f t="shared" si="33"/>
        <v>13</v>
      </c>
      <c r="L283" s="79">
        <f t="shared" si="32"/>
        <v>5</v>
      </c>
      <c r="M283" s="79">
        <f t="shared" si="38"/>
        <v>23</v>
      </c>
      <c r="N283" s="80">
        <f t="shared" si="39"/>
        <v>0.56521739130434778</v>
      </c>
      <c r="O283" s="141">
        <v>117.3</v>
      </c>
      <c r="P283" s="141">
        <v>171.1</v>
      </c>
      <c r="Q283" s="141">
        <v>184.6</v>
      </c>
      <c r="R283" s="133">
        <v>122</v>
      </c>
      <c r="S283" s="139">
        <v>409</v>
      </c>
      <c r="T283" s="170">
        <v>181</v>
      </c>
      <c r="U283" s="24">
        <f t="shared" si="34"/>
        <v>0.70272904483430798</v>
      </c>
      <c r="V283" s="24">
        <f t="shared" si="35"/>
        <v>0.17660747091243109</v>
      </c>
      <c r="W283" s="133">
        <v>249.4</v>
      </c>
      <c r="X283" s="24">
        <f t="shared" si="36"/>
        <v>0.15272504592774036</v>
      </c>
      <c r="Y283" s="142">
        <v>110.4</v>
      </c>
      <c r="Z283" s="80">
        <f t="shared" si="37"/>
        <v>6.7605633802816908E-2</v>
      </c>
    </row>
    <row r="284" spans="1:26" x14ac:dyDescent="0.25">
      <c r="A284" s="9" t="str">
        <f>'8'!A284</f>
        <v>New Hope-Solebury SD</v>
      </c>
      <c r="B284" s="160" t="str">
        <f>'8'!B284</f>
        <v>Bucks</v>
      </c>
      <c r="C284" s="158">
        <f>'8'!C284</f>
        <v>213</v>
      </c>
      <c r="D284" s="158">
        <f>'8'!D284</f>
        <v>187</v>
      </c>
      <c r="E284" s="158">
        <f>'8'!E284</f>
        <v>400</v>
      </c>
      <c r="F284" s="140">
        <v>1</v>
      </c>
      <c r="G284" s="140">
        <v>0</v>
      </c>
      <c r="H284" s="140">
        <v>0</v>
      </c>
      <c r="I284" s="140">
        <v>0</v>
      </c>
      <c r="J284" s="140">
        <v>6</v>
      </c>
      <c r="K284" s="65">
        <f t="shared" si="33"/>
        <v>1</v>
      </c>
      <c r="L284" s="79">
        <f t="shared" si="32"/>
        <v>0</v>
      </c>
      <c r="M284" s="79">
        <f t="shared" si="38"/>
        <v>7</v>
      </c>
      <c r="N284" s="80">
        <f t="shared" si="39"/>
        <v>0.14285714285714285</v>
      </c>
      <c r="O284" s="141">
        <v>12.7</v>
      </c>
      <c r="P284" s="141">
        <v>18.8</v>
      </c>
      <c r="Q284" s="141">
        <v>21.5</v>
      </c>
      <c r="R284" s="133">
        <v>164</v>
      </c>
      <c r="S284" s="139">
        <v>0</v>
      </c>
      <c r="T284" s="170">
        <v>0</v>
      </c>
      <c r="U284" s="24">
        <f t="shared" si="34"/>
        <v>0.16112531969309463</v>
      </c>
      <c r="V284" s="24">
        <f t="shared" si="35"/>
        <v>7.8750000000000001E-2</v>
      </c>
      <c r="W284" s="133">
        <v>0</v>
      </c>
      <c r="X284" s="24">
        <f t="shared" si="36"/>
        <v>0</v>
      </c>
      <c r="Y284" s="142">
        <v>0</v>
      </c>
      <c r="Z284" s="80">
        <f t="shared" si="37"/>
        <v>0</v>
      </c>
    </row>
    <row r="285" spans="1:26" x14ac:dyDescent="0.25">
      <c r="A285" s="9" t="str">
        <f>'8'!A285</f>
        <v>New Kensington-Arnold SD</v>
      </c>
      <c r="B285" s="160" t="str">
        <f>'8'!B285</f>
        <v>Westmoreland</v>
      </c>
      <c r="C285" s="158">
        <f>'8'!C285</f>
        <v>687</v>
      </c>
      <c r="D285" s="158">
        <f>'8'!D285</f>
        <v>491</v>
      </c>
      <c r="E285" s="158">
        <f>'8'!E285</f>
        <v>1178</v>
      </c>
      <c r="F285" s="140">
        <v>0</v>
      </c>
      <c r="G285" s="140">
        <v>0</v>
      </c>
      <c r="H285" s="140">
        <v>0</v>
      </c>
      <c r="I285" s="140">
        <v>0</v>
      </c>
      <c r="J285" s="140">
        <v>0</v>
      </c>
      <c r="K285" s="65">
        <f t="shared" si="33"/>
        <v>0</v>
      </c>
      <c r="L285" s="79">
        <f t="shared" si="32"/>
        <v>0</v>
      </c>
      <c r="M285" s="79">
        <f t="shared" si="38"/>
        <v>0</v>
      </c>
      <c r="N285" s="80"/>
      <c r="O285" s="141">
        <v>0</v>
      </c>
      <c r="P285" s="141">
        <v>0</v>
      </c>
      <c r="Q285" s="141">
        <v>0</v>
      </c>
      <c r="R285" s="133">
        <v>0</v>
      </c>
      <c r="S285" s="139">
        <v>0</v>
      </c>
      <c r="T285" s="170">
        <v>0</v>
      </c>
      <c r="U285" s="24"/>
      <c r="V285" s="24">
        <f t="shared" si="35"/>
        <v>0</v>
      </c>
      <c r="W285" s="133">
        <v>0</v>
      </c>
      <c r="X285" s="24">
        <f t="shared" si="36"/>
        <v>0</v>
      </c>
      <c r="Y285" s="142">
        <v>0</v>
      </c>
      <c r="Z285" s="80">
        <f t="shared" si="37"/>
        <v>0</v>
      </c>
    </row>
    <row r="286" spans="1:26" x14ac:dyDescent="0.25">
      <c r="A286" s="9" t="str">
        <f>'8'!A286</f>
        <v>Newport SD</v>
      </c>
      <c r="B286" s="160" t="str">
        <f>'8'!B286</f>
        <v>Perry</v>
      </c>
      <c r="C286" s="158">
        <f>'8'!C286</f>
        <v>279</v>
      </c>
      <c r="D286" s="158">
        <f>'8'!D286</f>
        <v>183</v>
      </c>
      <c r="E286" s="158">
        <f>'8'!E286</f>
        <v>462</v>
      </c>
      <c r="F286" s="140">
        <v>0</v>
      </c>
      <c r="G286" s="140">
        <v>0</v>
      </c>
      <c r="H286" s="140">
        <v>0</v>
      </c>
      <c r="I286" s="140">
        <v>0</v>
      </c>
      <c r="J286" s="140">
        <v>6</v>
      </c>
      <c r="K286" s="65">
        <f t="shared" si="33"/>
        <v>0</v>
      </c>
      <c r="L286" s="79">
        <f t="shared" si="32"/>
        <v>0</v>
      </c>
      <c r="M286" s="79">
        <f t="shared" si="38"/>
        <v>6</v>
      </c>
      <c r="N286" s="80">
        <f t="shared" si="39"/>
        <v>0</v>
      </c>
      <c r="O286" s="141">
        <v>0</v>
      </c>
      <c r="P286" s="141">
        <v>0</v>
      </c>
      <c r="Q286" s="141">
        <v>0</v>
      </c>
      <c r="R286" s="133">
        <v>84</v>
      </c>
      <c r="S286" s="139">
        <v>0</v>
      </c>
      <c r="T286" s="170">
        <v>0</v>
      </c>
      <c r="U286" s="24">
        <f t="shared" si="34"/>
        <v>0</v>
      </c>
      <c r="V286" s="24">
        <f t="shared" si="35"/>
        <v>0</v>
      </c>
      <c r="W286" s="133">
        <v>0</v>
      </c>
      <c r="X286" s="24">
        <f t="shared" si="36"/>
        <v>0</v>
      </c>
      <c r="Y286" s="142">
        <v>0</v>
      </c>
      <c r="Z286" s="80">
        <f t="shared" si="37"/>
        <v>0</v>
      </c>
    </row>
    <row r="287" spans="1:26" x14ac:dyDescent="0.25">
      <c r="A287" s="9" t="str">
        <f>'8'!A287</f>
        <v>Norristown Area SD</v>
      </c>
      <c r="B287" s="160" t="str">
        <f>'8'!B287</f>
        <v>Montgomery</v>
      </c>
      <c r="C287" s="158">
        <f>'8'!C287</f>
        <v>2891</v>
      </c>
      <c r="D287" s="158">
        <f>'8'!D287</f>
        <v>1774</v>
      </c>
      <c r="E287" s="158">
        <f>'8'!E287</f>
        <v>4665</v>
      </c>
      <c r="F287" s="140">
        <v>15</v>
      </c>
      <c r="G287" s="140">
        <v>6</v>
      </c>
      <c r="H287" s="140">
        <v>8</v>
      </c>
      <c r="I287" s="140">
        <v>8</v>
      </c>
      <c r="J287" s="140">
        <v>18</v>
      </c>
      <c r="K287" s="65">
        <f t="shared" si="33"/>
        <v>37</v>
      </c>
      <c r="L287" s="79">
        <f t="shared" ref="L287:L350" si="40">H287+I287</f>
        <v>16</v>
      </c>
      <c r="M287" s="79">
        <f t="shared" si="38"/>
        <v>55</v>
      </c>
      <c r="N287" s="80">
        <f t="shared" si="39"/>
        <v>0.67272727272727273</v>
      </c>
      <c r="O287" s="141">
        <v>438.4</v>
      </c>
      <c r="P287" s="141">
        <v>622.70000000000005</v>
      </c>
      <c r="Q287" s="141">
        <v>713.8</v>
      </c>
      <c r="R287" s="133">
        <v>319.2</v>
      </c>
      <c r="S287" s="139">
        <v>1076</v>
      </c>
      <c r="T287" s="170">
        <v>806</v>
      </c>
      <c r="U287" s="24">
        <f t="shared" si="34"/>
        <v>0.76874592479895676</v>
      </c>
      <c r="V287" s="24">
        <f t="shared" si="35"/>
        <v>0.22745980707395497</v>
      </c>
      <c r="W287" s="133">
        <v>643.29999999999995</v>
      </c>
      <c r="X287" s="24">
        <f t="shared" si="36"/>
        <v>0.13789924973204715</v>
      </c>
      <c r="Y287" s="142">
        <v>481.9</v>
      </c>
      <c r="Z287" s="80">
        <f t="shared" si="37"/>
        <v>0.10330117899249731</v>
      </c>
    </row>
    <row r="288" spans="1:26" x14ac:dyDescent="0.25">
      <c r="A288" s="9" t="str">
        <f>'8'!A288</f>
        <v>North Allegheny SD</v>
      </c>
      <c r="B288" s="160" t="str">
        <f>'8'!B288</f>
        <v>Allegheny</v>
      </c>
      <c r="C288" s="158">
        <f>'8'!C288</f>
        <v>1553</v>
      </c>
      <c r="D288" s="158">
        <f>'8'!D288</f>
        <v>1250</v>
      </c>
      <c r="E288" s="158">
        <f>'8'!E288</f>
        <v>2803</v>
      </c>
      <c r="F288" s="140">
        <v>6</v>
      </c>
      <c r="G288" s="140">
        <v>4</v>
      </c>
      <c r="H288" s="140">
        <v>0</v>
      </c>
      <c r="I288" s="140">
        <v>5</v>
      </c>
      <c r="J288" s="140">
        <v>7</v>
      </c>
      <c r="K288" s="65">
        <f t="shared" si="33"/>
        <v>15</v>
      </c>
      <c r="L288" s="79">
        <f t="shared" si="40"/>
        <v>5</v>
      </c>
      <c r="M288" s="79">
        <f t="shared" si="38"/>
        <v>22</v>
      </c>
      <c r="N288" s="80">
        <f t="shared" si="39"/>
        <v>0.68181818181818177</v>
      </c>
      <c r="O288" s="141">
        <v>230</v>
      </c>
      <c r="P288" s="141">
        <v>277.7</v>
      </c>
      <c r="Q288" s="141">
        <v>287.2</v>
      </c>
      <c r="R288" s="133">
        <v>145</v>
      </c>
      <c r="S288" s="139">
        <v>477</v>
      </c>
      <c r="T288" s="170">
        <v>265</v>
      </c>
      <c r="U288" s="24">
        <f t="shared" si="34"/>
        <v>0.77784587099739533</v>
      </c>
      <c r="V288" s="24">
        <f t="shared" si="35"/>
        <v>0.18112736353906528</v>
      </c>
      <c r="W288" s="133">
        <v>304.7</v>
      </c>
      <c r="X288" s="24">
        <f t="shared" si="36"/>
        <v>0.10870495897252942</v>
      </c>
      <c r="Y288" s="142">
        <v>169.3</v>
      </c>
      <c r="Z288" s="80">
        <f t="shared" si="37"/>
        <v>6.0399571887263651E-2</v>
      </c>
    </row>
    <row r="289" spans="1:26" x14ac:dyDescent="0.25">
      <c r="A289" s="9" t="str">
        <f>'8'!A289</f>
        <v>North Clarion County SD</v>
      </c>
      <c r="B289" s="160" t="str">
        <f>'8'!B289</f>
        <v>Clarion</v>
      </c>
      <c r="C289" s="158">
        <f>'8'!C289</f>
        <v>175</v>
      </c>
      <c r="D289" s="158">
        <f>'8'!D289</f>
        <v>116</v>
      </c>
      <c r="E289" s="158">
        <f>'8'!E289</f>
        <v>291</v>
      </c>
      <c r="F289" s="140">
        <v>1</v>
      </c>
      <c r="G289" s="140">
        <v>0</v>
      </c>
      <c r="H289" s="140">
        <v>1</v>
      </c>
      <c r="I289" s="140">
        <v>0</v>
      </c>
      <c r="J289" s="140">
        <v>1</v>
      </c>
      <c r="K289" s="65">
        <f t="shared" si="33"/>
        <v>2</v>
      </c>
      <c r="L289" s="79">
        <f t="shared" si="40"/>
        <v>1</v>
      </c>
      <c r="M289" s="79">
        <f t="shared" si="38"/>
        <v>3</v>
      </c>
      <c r="N289" s="80">
        <f t="shared" si="39"/>
        <v>0.66666666666666663</v>
      </c>
      <c r="O289" s="141">
        <v>17.399999999999999</v>
      </c>
      <c r="P289" s="141">
        <v>20.9</v>
      </c>
      <c r="Q289" s="141">
        <v>19.7</v>
      </c>
      <c r="R289" s="133">
        <v>3.3</v>
      </c>
      <c r="S289" s="139">
        <v>5</v>
      </c>
      <c r="T289" s="170">
        <v>5</v>
      </c>
      <c r="U289" s="24">
        <f t="shared" si="34"/>
        <v>0.92067307692307698</v>
      </c>
      <c r="V289" s="24">
        <f t="shared" si="35"/>
        <v>0.13161512027491407</v>
      </c>
      <c r="W289" s="133">
        <v>3.3</v>
      </c>
      <c r="X289" s="24">
        <f t="shared" si="36"/>
        <v>1.134020618556701E-2</v>
      </c>
      <c r="Y289" s="142">
        <v>3.3</v>
      </c>
      <c r="Z289" s="80">
        <f t="shared" si="37"/>
        <v>1.134020618556701E-2</v>
      </c>
    </row>
    <row r="290" spans="1:26" x14ac:dyDescent="0.25">
      <c r="A290" s="9" t="str">
        <f>'8'!A290</f>
        <v>North East SD</v>
      </c>
      <c r="B290" s="160" t="str">
        <f>'8'!B290</f>
        <v>Erie</v>
      </c>
      <c r="C290" s="158">
        <f>'8'!C290</f>
        <v>354</v>
      </c>
      <c r="D290" s="158">
        <f>'8'!D290</f>
        <v>262</v>
      </c>
      <c r="E290" s="158">
        <f>'8'!E290</f>
        <v>616</v>
      </c>
      <c r="F290" s="140">
        <v>1</v>
      </c>
      <c r="G290" s="140">
        <v>0</v>
      </c>
      <c r="H290" s="140">
        <v>0</v>
      </c>
      <c r="I290" s="140">
        <v>0</v>
      </c>
      <c r="J290" s="140">
        <v>1</v>
      </c>
      <c r="K290" s="65">
        <f t="shared" si="33"/>
        <v>1</v>
      </c>
      <c r="L290" s="79">
        <f t="shared" si="40"/>
        <v>0</v>
      </c>
      <c r="M290" s="79">
        <f t="shared" si="38"/>
        <v>2</v>
      </c>
      <c r="N290" s="80">
        <f t="shared" si="39"/>
        <v>0.5</v>
      </c>
      <c r="O290" s="141">
        <v>14.6</v>
      </c>
      <c r="P290" s="141">
        <v>17.5</v>
      </c>
      <c r="Q290" s="141">
        <v>21</v>
      </c>
      <c r="R290" s="133">
        <v>3</v>
      </c>
      <c r="S290" s="139">
        <v>0</v>
      </c>
      <c r="T290" s="170">
        <v>0</v>
      </c>
      <c r="U290" s="24">
        <f t="shared" si="34"/>
        <v>0.9145299145299145</v>
      </c>
      <c r="V290" s="24">
        <f t="shared" si="35"/>
        <v>5.2110389610389614E-2</v>
      </c>
      <c r="W290" s="133">
        <v>0</v>
      </c>
      <c r="X290" s="24">
        <f t="shared" si="36"/>
        <v>0</v>
      </c>
      <c r="Y290" s="142">
        <v>0</v>
      </c>
      <c r="Z290" s="80">
        <f t="shared" si="37"/>
        <v>0</v>
      </c>
    </row>
    <row r="291" spans="1:26" x14ac:dyDescent="0.25">
      <c r="A291" s="9" t="str">
        <f>'8'!A291</f>
        <v>North Hills SD</v>
      </c>
      <c r="B291" s="160" t="str">
        <f>'8'!B291</f>
        <v>Allegheny</v>
      </c>
      <c r="C291" s="158">
        <f>'8'!C291</f>
        <v>1217</v>
      </c>
      <c r="D291" s="158">
        <f>'8'!D291</f>
        <v>743</v>
      </c>
      <c r="E291" s="158">
        <f>'8'!E291</f>
        <v>1960</v>
      </c>
      <c r="F291" s="140">
        <v>3</v>
      </c>
      <c r="G291" s="140">
        <v>1</v>
      </c>
      <c r="H291" s="140">
        <v>0</v>
      </c>
      <c r="I291" s="140">
        <v>1</v>
      </c>
      <c r="J291" s="140">
        <v>3</v>
      </c>
      <c r="K291" s="65">
        <f t="shared" si="33"/>
        <v>5</v>
      </c>
      <c r="L291" s="79">
        <f t="shared" si="40"/>
        <v>1</v>
      </c>
      <c r="M291" s="79">
        <f t="shared" si="38"/>
        <v>8</v>
      </c>
      <c r="N291" s="80">
        <f t="shared" si="39"/>
        <v>0.625</v>
      </c>
      <c r="O291" s="141">
        <v>76.7</v>
      </c>
      <c r="P291" s="141">
        <v>92.6</v>
      </c>
      <c r="Q291" s="141">
        <v>95.7</v>
      </c>
      <c r="R291" s="133">
        <v>40.200000000000003</v>
      </c>
      <c r="S291" s="139">
        <v>106</v>
      </c>
      <c r="T291" s="170">
        <v>53</v>
      </c>
      <c r="U291" s="24">
        <f t="shared" si="34"/>
        <v>0.80811455847255376</v>
      </c>
      <c r="V291" s="24">
        <f t="shared" si="35"/>
        <v>8.6377551020408172E-2</v>
      </c>
      <c r="W291" s="133">
        <v>67.7</v>
      </c>
      <c r="X291" s="24">
        <f t="shared" si="36"/>
        <v>3.4540816326530617E-2</v>
      </c>
      <c r="Y291" s="142">
        <v>33.9</v>
      </c>
      <c r="Z291" s="80">
        <f t="shared" si="37"/>
        <v>1.7295918367346938E-2</v>
      </c>
    </row>
    <row r="292" spans="1:26" x14ac:dyDescent="0.25">
      <c r="A292" s="9" t="str">
        <f>'8'!A292</f>
        <v>North Penn SD</v>
      </c>
      <c r="B292" s="160" t="str">
        <f>'8'!B292</f>
        <v>Montgomery</v>
      </c>
      <c r="C292" s="158">
        <f>'8'!C292</f>
        <v>3406</v>
      </c>
      <c r="D292" s="158">
        <f>'8'!D292</f>
        <v>2329</v>
      </c>
      <c r="E292" s="158">
        <f>'8'!E292</f>
        <v>5735</v>
      </c>
      <c r="F292" s="140">
        <v>4</v>
      </c>
      <c r="G292" s="140">
        <v>18</v>
      </c>
      <c r="H292" s="140">
        <v>4</v>
      </c>
      <c r="I292" s="140">
        <v>3</v>
      </c>
      <c r="J292" s="140">
        <v>29</v>
      </c>
      <c r="K292" s="65">
        <f t="shared" si="33"/>
        <v>29</v>
      </c>
      <c r="L292" s="79">
        <f t="shared" si="40"/>
        <v>7</v>
      </c>
      <c r="M292" s="79">
        <f t="shared" si="38"/>
        <v>58</v>
      </c>
      <c r="N292" s="80">
        <f t="shared" si="39"/>
        <v>0.5</v>
      </c>
      <c r="O292" s="141">
        <v>379.6</v>
      </c>
      <c r="P292" s="141">
        <v>539.20000000000005</v>
      </c>
      <c r="Q292" s="141">
        <v>618.1</v>
      </c>
      <c r="R292" s="133">
        <v>578.1</v>
      </c>
      <c r="S292" s="139">
        <v>1325</v>
      </c>
      <c r="T292" s="170">
        <v>371</v>
      </c>
      <c r="U292" s="24">
        <f t="shared" si="34"/>
        <v>0.61380185717148772</v>
      </c>
      <c r="V292" s="24">
        <f t="shared" si="35"/>
        <v>0.16020924149956409</v>
      </c>
      <c r="W292" s="133">
        <v>792.1</v>
      </c>
      <c r="X292" s="24">
        <f t="shared" si="36"/>
        <v>0.13811682650392329</v>
      </c>
      <c r="Y292" s="142">
        <v>221.8</v>
      </c>
      <c r="Z292" s="80">
        <f t="shared" si="37"/>
        <v>3.867480383609416E-2</v>
      </c>
    </row>
    <row r="293" spans="1:26" x14ac:dyDescent="0.25">
      <c r="A293" s="9" t="str">
        <f>'8'!A293</f>
        <v>North Pocono SD</v>
      </c>
      <c r="B293" s="160" t="str">
        <f>'8'!B293</f>
        <v>Lackawanna</v>
      </c>
      <c r="C293" s="158">
        <f>'8'!C293</f>
        <v>573</v>
      </c>
      <c r="D293" s="158">
        <f>'8'!D293</f>
        <v>413</v>
      </c>
      <c r="E293" s="158">
        <f>'8'!E293</f>
        <v>986</v>
      </c>
      <c r="F293" s="140">
        <v>0</v>
      </c>
      <c r="G293" s="140">
        <v>1</v>
      </c>
      <c r="H293" s="140">
        <v>0</v>
      </c>
      <c r="I293" s="140">
        <v>1</v>
      </c>
      <c r="J293" s="140">
        <v>3</v>
      </c>
      <c r="K293" s="65">
        <f t="shared" si="33"/>
        <v>2</v>
      </c>
      <c r="L293" s="79">
        <f t="shared" si="40"/>
        <v>1</v>
      </c>
      <c r="M293" s="79">
        <f t="shared" si="38"/>
        <v>5</v>
      </c>
      <c r="N293" s="80">
        <f t="shared" si="39"/>
        <v>0.4</v>
      </c>
      <c r="O293" s="141">
        <v>21.3</v>
      </c>
      <c r="P293" s="141">
        <v>35.799999999999997</v>
      </c>
      <c r="Q293" s="141">
        <v>48.9</v>
      </c>
      <c r="R293" s="133">
        <v>63</v>
      </c>
      <c r="S293" s="139">
        <v>106</v>
      </c>
      <c r="T293" s="170">
        <v>53</v>
      </c>
      <c r="U293" s="24">
        <f t="shared" si="34"/>
        <v>0.47543713572023311</v>
      </c>
      <c r="V293" s="24">
        <f t="shared" si="35"/>
        <v>5.7910750507099387E-2</v>
      </c>
      <c r="W293" s="133">
        <v>57.1</v>
      </c>
      <c r="X293" s="24">
        <f t="shared" si="36"/>
        <v>5.7910750507099394E-2</v>
      </c>
      <c r="Y293" s="142">
        <v>28.5</v>
      </c>
      <c r="Z293" s="80">
        <f t="shared" si="37"/>
        <v>2.8904665314401622E-2</v>
      </c>
    </row>
    <row r="294" spans="1:26" x14ac:dyDescent="0.25">
      <c r="A294" s="9" t="str">
        <f>'8'!A294</f>
        <v>North Schuylkill SD</v>
      </c>
      <c r="B294" s="160" t="str">
        <f>'8'!B294</f>
        <v>Schuylkill</v>
      </c>
      <c r="C294" s="158">
        <f>'8'!C294</f>
        <v>428</v>
      </c>
      <c r="D294" s="158">
        <f>'8'!D294</f>
        <v>344</v>
      </c>
      <c r="E294" s="158">
        <f>'8'!E294</f>
        <v>772</v>
      </c>
      <c r="F294" s="140">
        <v>0</v>
      </c>
      <c r="G294" s="140">
        <v>0</v>
      </c>
      <c r="H294" s="140">
        <v>0</v>
      </c>
      <c r="I294" s="140">
        <v>1</v>
      </c>
      <c r="J294" s="140">
        <v>4</v>
      </c>
      <c r="K294" s="65">
        <f t="shared" si="33"/>
        <v>1</v>
      </c>
      <c r="L294" s="79">
        <f t="shared" si="40"/>
        <v>1</v>
      </c>
      <c r="M294" s="79">
        <f t="shared" si="38"/>
        <v>5</v>
      </c>
      <c r="N294" s="80">
        <f t="shared" si="39"/>
        <v>0.2</v>
      </c>
      <c r="O294" s="141">
        <v>12.2</v>
      </c>
      <c r="P294" s="141">
        <v>19.8</v>
      </c>
      <c r="Q294" s="141">
        <v>20.9</v>
      </c>
      <c r="R294" s="133">
        <v>102.9</v>
      </c>
      <c r="S294" s="139">
        <v>53</v>
      </c>
      <c r="T294" s="170">
        <v>53</v>
      </c>
      <c r="U294" s="24">
        <f t="shared" si="34"/>
        <v>0.23721275018532245</v>
      </c>
      <c r="V294" s="24">
        <f t="shared" si="35"/>
        <v>4.145077720207254E-2</v>
      </c>
      <c r="W294" s="133">
        <v>32.1</v>
      </c>
      <c r="X294" s="24">
        <f t="shared" si="36"/>
        <v>4.1580310880829016E-2</v>
      </c>
      <c r="Y294" s="142">
        <v>32.1</v>
      </c>
      <c r="Z294" s="80">
        <f t="shared" si="37"/>
        <v>4.1580310880829016E-2</v>
      </c>
    </row>
    <row r="295" spans="1:26" x14ac:dyDescent="0.25">
      <c r="A295" s="9" t="str">
        <f>'8'!A295</f>
        <v>North Star SD</v>
      </c>
      <c r="B295" s="160" t="str">
        <f>'8'!B295</f>
        <v>Somerset</v>
      </c>
      <c r="C295" s="158">
        <f>'8'!C295</f>
        <v>308</v>
      </c>
      <c r="D295" s="158">
        <f>'8'!D295</f>
        <v>180</v>
      </c>
      <c r="E295" s="158">
        <f>'8'!E295</f>
        <v>488</v>
      </c>
      <c r="F295" s="140">
        <v>1</v>
      </c>
      <c r="G295" s="140">
        <v>1</v>
      </c>
      <c r="H295" s="140">
        <v>0</v>
      </c>
      <c r="I295" s="140">
        <v>0</v>
      </c>
      <c r="J295" s="140">
        <v>2</v>
      </c>
      <c r="K295" s="65">
        <f t="shared" si="33"/>
        <v>2</v>
      </c>
      <c r="L295" s="79">
        <f t="shared" si="40"/>
        <v>0</v>
      </c>
      <c r="M295" s="79">
        <f t="shared" si="38"/>
        <v>4</v>
      </c>
      <c r="N295" s="80">
        <f t="shared" si="39"/>
        <v>0.5</v>
      </c>
      <c r="O295" s="141">
        <v>23.3</v>
      </c>
      <c r="P295" s="141">
        <v>43.8</v>
      </c>
      <c r="Q295" s="141">
        <v>38.9</v>
      </c>
      <c r="R295" s="133">
        <v>10.1</v>
      </c>
      <c r="S295" s="139">
        <v>53</v>
      </c>
      <c r="T295" s="170">
        <v>0</v>
      </c>
      <c r="U295" s="24">
        <f t="shared" si="34"/>
        <v>0.86917098445595864</v>
      </c>
      <c r="V295" s="24">
        <f t="shared" si="35"/>
        <v>0.13749999999999998</v>
      </c>
      <c r="W295" s="133">
        <v>33.6</v>
      </c>
      <c r="X295" s="24">
        <f t="shared" si="36"/>
        <v>6.8852459016393447E-2</v>
      </c>
      <c r="Y295" s="142">
        <v>0</v>
      </c>
      <c r="Z295" s="80">
        <f t="shared" si="37"/>
        <v>0</v>
      </c>
    </row>
    <row r="296" spans="1:26" x14ac:dyDescent="0.25">
      <c r="A296" s="9" t="str">
        <f>'8'!A296</f>
        <v>Northampton Area SD</v>
      </c>
      <c r="B296" s="160" t="str">
        <f>'8'!B296</f>
        <v>Northampton</v>
      </c>
      <c r="C296" s="158">
        <f>'8'!C296</f>
        <v>1222</v>
      </c>
      <c r="D296" s="158">
        <f>'8'!D296</f>
        <v>904</v>
      </c>
      <c r="E296" s="158">
        <f>'8'!E296</f>
        <v>2126</v>
      </c>
      <c r="F296" s="140">
        <v>4</v>
      </c>
      <c r="G296" s="140">
        <v>6</v>
      </c>
      <c r="H296" s="140">
        <v>0</v>
      </c>
      <c r="I296" s="140">
        <v>0</v>
      </c>
      <c r="J296" s="140">
        <v>8</v>
      </c>
      <c r="K296" s="65">
        <f t="shared" si="33"/>
        <v>10</v>
      </c>
      <c r="L296" s="79">
        <f t="shared" si="40"/>
        <v>0</v>
      </c>
      <c r="M296" s="79">
        <f t="shared" si="38"/>
        <v>18</v>
      </c>
      <c r="N296" s="80">
        <f t="shared" si="39"/>
        <v>0.55555555555555558</v>
      </c>
      <c r="O296" s="141">
        <v>88.1</v>
      </c>
      <c r="P296" s="141">
        <v>135.6</v>
      </c>
      <c r="Q296" s="141">
        <v>180.2</v>
      </c>
      <c r="R296" s="133">
        <v>211.6</v>
      </c>
      <c r="S296" s="139">
        <v>276</v>
      </c>
      <c r="T296" s="170">
        <v>0</v>
      </c>
      <c r="U296" s="24">
        <f t="shared" si="34"/>
        <v>0.51389846083161039</v>
      </c>
      <c r="V296" s="24">
        <f t="shared" si="35"/>
        <v>0.10522107243650046</v>
      </c>
      <c r="W296" s="133">
        <v>152.9</v>
      </c>
      <c r="X296" s="24">
        <f t="shared" si="36"/>
        <v>7.1919096895578558E-2</v>
      </c>
      <c r="Y296" s="142">
        <v>0</v>
      </c>
      <c r="Z296" s="80">
        <f t="shared" si="37"/>
        <v>0</v>
      </c>
    </row>
    <row r="297" spans="1:26" x14ac:dyDescent="0.25">
      <c r="A297" s="9" t="str">
        <f>'8'!A297</f>
        <v>Northeast Bradford SD</v>
      </c>
      <c r="B297" s="160" t="str">
        <f>'8'!B297</f>
        <v>Bradford</v>
      </c>
      <c r="C297" s="158">
        <f>'8'!C297</f>
        <v>219</v>
      </c>
      <c r="D297" s="158">
        <f>'8'!D297</f>
        <v>148</v>
      </c>
      <c r="E297" s="158">
        <f>'8'!E297</f>
        <v>367</v>
      </c>
      <c r="F297" s="140">
        <v>1</v>
      </c>
      <c r="G297" s="140">
        <v>0</v>
      </c>
      <c r="H297" s="140">
        <v>0</v>
      </c>
      <c r="I297" s="140">
        <v>0</v>
      </c>
      <c r="J297" s="140">
        <v>0</v>
      </c>
      <c r="K297" s="65">
        <f t="shared" si="33"/>
        <v>1</v>
      </c>
      <c r="L297" s="79">
        <f t="shared" si="40"/>
        <v>0</v>
      </c>
      <c r="M297" s="79">
        <f t="shared" si="38"/>
        <v>1</v>
      </c>
      <c r="N297" s="80">
        <f t="shared" si="39"/>
        <v>1</v>
      </c>
      <c r="O297" s="141">
        <v>14.9</v>
      </c>
      <c r="P297" s="141">
        <v>20.3</v>
      </c>
      <c r="Q297" s="141">
        <v>17.8</v>
      </c>
      <c r="R297" s="133">
        <v>0</v>
      </c>
      <c r="S297" s="139">
        <v>0</v>
      </c>
      <c r="T297" s="170">
        <v>0</v>
      </c>
      <c r="U297" s="24">
        <f t="shared" si="34"/>
        <v>1</v>
      </c>
      <c r="V297" s="24">
        <f t="shared" si="35"/>
        <v>9.5912806539509551E-2</v>
      </c>
      <c r="W297" s="133">
        <v>0</v>
      </c>
      <c r="X297" s="24">
        <f t="shared" si="36"/>
        <v>0</v>
      </c>
      <c r="Y297" s="142">
        <v>0</v>
      </c>
      <c r="Z297" s="80">
        <f t="shared" si="37"/>
        <v>0</v>
      </c>
    </row>
    <row r="298" spans="1:26" x14ac:dyDescent="0.25">
      <c r="A298" s="9" t="str">
        <f>'8'!A298</f>
        <v>Northeastern York SD</v>
      </c>
      <c r="B298" s="160" t="str">
        <f>'8'!B298</f>
        <v>York</v>
      </c>
      <c r="C298" s="158">
        <f>'8'!C298</f>
        <v>970</v>
      </c>
      <c r="D298" s="158">
        <f>'8'!D298</f>
        <v>681</v>
      </c>
      <c r="E298" s="158">
        <f>'8'!E298</f>
        <v>1651</v>
      </c>
      <c r="F298" s="140">
        <v>3</v>
      </c>
      <c r="G298" s="140">
        <v>2</v>
      </c>
      <c r="H298" s="140">
        <v>2</v>
      </c>
      <c r="I298" s="140">
        <v>1</v>
      </c>
      <c r="J298" s="140">
        <v>6</v>
      </c>
      <c r="K298" s="65">
        <f t="shared" si="33"/>
        <v>8</v>
      </c>
      <c r="L298" s="79">
        <f t="shared" si="40"/>
        <v>3</v>
      </c>
      <c r="M298" s="79">
        <f t="shared" si="38"/>
        <v>14</v>
      </c>
      <c r="N298" s="80">
        <f t="shared" si="39"/>
        <v>0.5714285714285714</v>
      </c>
      <c r="O298" s="141">
        <v>74.900000000000006</v>
      </c>
      <c r="P298" s="141">
        <v>116</v>
      </c>
      <c r="Q298" s="141">
        <v>137.1</v>
      </c>
      <c r="R298" s="133">
        <v>48.9</v>
      </c>
      <c r="S298" s="139">
        <v>217</v>
      </c>
      <c r="T298" s="170">
        <v>159</v>
      </c>
      <c r="U298" s="24">
        <f t="shared" si="34"/>
        <v>0.7960800667222685</v>
      </c>
      <c r="V298" s="24">
        <f t="shared" si="35"/>
        <v>0.11562689279224712</v>
      </c>
      <c r="W298" s="133">
        <v>126.3</v>
      </c>
      <c r="X298" s="24">
        <f t="shared" si="36"/>
        <v>7.6499091459721377E-2</v>
      </c>
      <c r="Y298" s="142">
        <v>92.5</v>
      </c>
      <c r="Z298" s="80">
        <f t="shared" si="37"/>
        <v>5.6026650514839488E-2</v>
      </c>
    </row>
    <row r="299" spans="1:26" x14ac:dyDescent="0.25">
      <c r="A299" s="9" t="str">
        <f>'8'!A299</f>
        <v>Northern Bedford County SD</v>
      </c>
      <c r="B299" s="160" t="str">
        <f>'8'!B299</f>
        <v>Bedford</v>
      </c>
      <c r="C299" s="158">
        <f>'8'!C299</f>
        <v>269</v>
      </c>
      <c r="D299" s="158">
        <f>'8'!D299</f>
        <v>182</v>
      </c>
      <c r="E299" s="158">
        <f>'8'!E299</f>
        <v>451</v>
      </c>
      <c r="F299" s="140">
        <v>0</v>
      </c>
      <c r="G299" s="140">
        <v>0</v>
      </c>
      <c r="H299" s="140">
        <v>0</v>
      </c>
      <c r="I299" s="140">
        <v>0</v>
      </c>
      <c r="J299" s="140">
        <v>1</v>
      </c>
      <c r="K299" s="65">
        <f t="shared" si="33"/>
        <v>0</v>
      </c>
      <c r="L299" s="79">
        <f t="shared" si="40"/>
        <v>0</v>
      </c>
      <c r="M299" s="79">
        <f t="shared" si="38"/>
        <v>1</v>
      </c>
      <c r="N299" s="80">
        <f t="shared" si="39"/>
        <v>0</v>
      </c>
      <c r="O299" s="141">
        <v>0</v>
      </c>
      <c r="P299" s="141">
        <v>0</v>
      </c>
      <c r="Q299" s="141">
        <v>0</v>
      </c>
      <c r="R299" s="133">
        <v>30.6</v>
      </c>
      <c r="S299" s="139">
        <v>0</v>
      </c>
      <c r="T299" s="170">
        <v>0</v>
      </c>
      <c r="U299" s="24">
        <f t="shared" si="34"/>
        <v>0</v>
      </c>
      <c r="V299" s="24">
        <f t="shared" si="35"/>
        <v>0</v>
      </c>
      <c r="W299" s="133">
        <v>0</v>
      </c>
      <c r="X299" s="24">
        <f t="shared" si="36"/>
        <v>0</v>
      </c>
      <c r="Y299" s="142">
        <v>0</v>
      </c>
      <c r="Z299" s="80">
        <f t="shared" si="37"/>
        <v>0</v>
      </c>
    </row>
    <row r="300" spans="1:26" x14ac:dyDescent="0.25">
      <c r="A300" s="9" t="str">
        <f>'8'!A300</f>
        <v>Northern Cambria SD</v>
      </c>
      <c r="B300" s="160" t="str">
        <f>'8'!B300</f>
        <v>Cambria</v>
      </c>
      <c r="C300" s="158">
        <f>'8'!C300</f>
        <v>247</v>
      </c>
      <c r="D300" s="158">
        <f>'8'!D300</f>
        <v>214</v>
      </c>
      <c r="E300" s="158">
        <f>'8'!E300</f>
        <v>461</v>
      </c>
      <c r="F300" s="140">
        <v>2</v>
      </c>
      <c r="G300" s="140">
        <v>0</v>
      </c>
      <c r="H300" s="140">
        <v>0</v>
      </c>
      <c r="I300" s="140">
        <v>0</v>
      </c>
      <c r="J300" s="140">
        <v>2</v>
      </c>
      <c r="K300" s="65">
        <f t="shared" si="33"/>
        <v>2</v>
      </c>
      <c r="L300" s="79">
        <f t="shared" si="40"/>
        <v>0</v>
      </c>
      <c r="M300" s="79">
        <f t="shared" si="38"/>
        <v>4</v>
      </c>
      <c r="N300" s="80">
        <f t="shared" si="39"/>
        <v>0.5</v>
      </c>
      <c r="O300" s="141">
        <v>18.399999999999999</v>
      </c>
      <c r="P300" s="141">
        <v>17.5</v>
      </c>
      <c r="Q300" s="141">
        <v>22.1</v>
      </c>
      <c r="R300" s="133">
        <v>9.9</v>
      </c>
      <c r="S300" s="139">
        <v>0</v>
      </c>
      <c r="T300" s="170">
        <v>0</v>
      </c>
      <c r="U300" s="24">
        <f t="shared" si="34"/>
        <v>0.78384279475982532</v>
      </c>
      <c r="V300" s="24">
        <f t="shared" si="35"/>
        <v>7.7874186550976138E-2</v>
      </c>
      <c r="W300" s="133">
        <v>0</v>
      </c>
      <c r="X300" s="24">
        <f t="shared" si="36"/>
        <v>0</v>
      </c>
      <c r="Y300" s="142">
        <v>0</v>
      </c>
      <c r="Z300" s="80">
        <f t="shared" si="37"/>
        <v>0</v>
      </c>
    </row>
    <row r="301" spans="1:26" x14ac:dyDescent="0.25">
      <c r="A301" s="9" t="str">
        <f>'8'!A301</f>
        <v>Northern Lebanon SD</v>
      </c>
      <c r="B301" s="160" t="str">
        <f>'8'!B301</f>
        <v>Lebanon</v>
      </c>
      <c r="C301" s="158">
        <f>'8'!C301</f>
        <v>699</v>
      </c>
      <c r="D301" s="158">
        <f>'8'!D301</f>
        <v>458</v>
      </c>
      <c r="E301" s="158">
        <f>'8'!E301</f>
        <v>1157</v>
      </c>
      <c r="F301" s="140">
        <v>2</v>
      </c>
      <c r="G301" s="140">
        <v>1</v>
      </c>
      <c r="H301" s="140">
        <v>2</v>
      </c>
      <c r="I301" s="140">
        <v>0</v>
      </c>
      <c r="J301" s="140">
        <v>5</v>
      </c>
      <c r="K301" s="65">
        <f t="shared" si="33"/>
        <v>5</v>
      </c>
      <c r="L301" s="79">
        <f t="shared" si="40"/>
        <v>2</v>
      </c>
      <c r="M301" s="79">
        <f t="shared" si="38"/>
        <v>10</v>
      </c>
      <c r="N301" s="80">
        <f t="shared" si="39"/>
        <v>0.5</v>
      </c>
      <c r="O301" s="141">
        <v>39.799999999999997</v>
      </c>
      <c r="P301" s="141">
        <v>63.5</v>
      </c>
      <c r="Q301" s="141">
        <v>77.599999999999994</v>
      </c>
      <c r="R301" s="133">
        <v>14.3</v>
      </c>
      <c r="S301" s="139">
        <v>159</v>
      </c>
      <c r="T301" s="170">
        <v>106</v>
      </c>
      <c r="U301" s="24">
        <f t="shared" si="34"/>
        <v>0.87840136054421769</v>
      </c>
      <c r="V301" s="24">
        <f t="shared" si="35"/>
        <v>8.9282627484874671E-2</v>
      </c>
      <c r="W301" s="133">
        <v>90.8</v>
      </c>
      <c r="X301" s="24">
        <f t="shared" si="36"/>
        <v>7.8478824546240278E-2</v>
      </c>
      <c r="Y301" s="142">
        <v>60.5</v>
      </c>
      <c r="Z301" s="80">
        <f t="shared" si="37"/>
        <v>5.2290406222990492E-2</v>
      </c>
    </row>
    <row r="302" spans="1:26" x14ac:dyDescent="0.25">
      <c r="A302" s="9" t="str">
        <f>'8'!A302</f>
        <v>Northern Lehigh SD</v>
      </c>
      <c r="B302" s="160" t="str">
        <f>'8'!B302</f>
        <v>Lehigh</v>
      </c>
      <c r="C302" s="158">
        <f>'8'!C302</f>
        <v>356</v>
      </c>
      <c r="D302" s="158">
        <f>'8'!D302</f>
        <v>260</v>
      </c>
      <c r="E302" s="158">
        <f>'8'!E302</f>
        <v>616</v>
      </c>
      <c r="F302" s="140">
        <v>0</v>
      </c>
      <c r="G302" s="140">
        <v>0</v>
      </c>
      <c r="H302" s="140">
        <v>1</v>
      </c>
      <c r="I302" s="140">
        <v>0</v>
      </c>
      <c r="J302" s="140">
        <v>3</v>
      </c>
      <c r="K302" s="65">
        <f t="shared" si="33"/>
        <v>1</v>
      </c>
      <c r="L302" s="79">
        <f t="shared" si="40"/>
        <v>1</v>
      </c>
      <c r="M302" s="79">
        <f t="shared" si="38"/>
        <v>4</v>
      </c>
      <c r="N302" s="80">
        <f t="shared" si="39"/>
        <v>0.25</v>
      </c>
      <c r="O302" s="141">
        <v>13</v>
      </c>
      <c r="P302" s="141">
        <v>16.7</v>
      </c>
      <c r="Q302" s="141">
        <v>23.3</v>
      </c>
      <c r="R302" s="133">
        <v>42</v>
      </c>
      <c r="S302" s="139">
        <v>53</v>
      </c>
      <c r="T302" s="170">
        <v>53</v>
      </c>
      <c r="U302" s="24">
        <f t="shared" si="34"/>
        <v>0.41422594142259411</v>
      </c>
      <c r="V302" s="24">
        <f t="shared" si="35"/>
        <v>4.8214285714285716E-2</v>
      </c>
      <c r="W302" s="133">
        <v>29.7</v>
      </c>
      <c r="X302" s="24">
        <f t="shared" si="36"/>
        <v>4.8214285714285716E-2</v>
      </c>
      <c r="Y302" s="142">
        <v>29.7</v>
      </c>
      <c r="Z302" s="80">
        <f t="shared" si="37"/>
        <v>4.8214285714285716E-2</v>
      </c>
    </row>
    <row r="303" spans="1:26" x14ac:dyDescent="0.25">
      <c r="A303" s="9" t="str">
        <f>'8'!A303</f>
        <v>Northern Potter SD</v>
      </c>
      <c r="B303" s="160" t="str">
        <f>'8'!B303</f>
        <v>Potter</v>
      </c>
      <c r="C303" s="158">
        <f>'8'!C303</f>
        <v>144</v>
      </c>
      <c r="D303" s="158">
        <f>'8'!D303</f>
        <v>89</v>
      </c>
      <c r="E303" s="158">
        <f>'8'!E303</f>
        <v>233</v>
      </c>
      <c r="F303" s="140">
        <v>0</v>
      </c>
      <c r="G303" s="140">
        <v>0</v>
      </c>
      <c r="H303" s="140">
        <v>0</v>
      </c>
      <c r="I303" s="140">
        <v>0</v>
      </c>
      <c r="J303" s="140">
        <v>1</v>
      </c>
      <c r="K303" s="65">
        <f t="shared" si="33"/>
        <v>0</v>
      </c>
      <c r="L303" s="79">
        <f t="shared" si="40"/>
        <v>0</v>
      </c>
      <c r="M303" s="79">
        <f t="shared" si="38"/>
        <v>1</v>
      </c>
      <c r="N303" s="80">
        <f t="shared" si="39"/>
        <v>0</v>
      </c>
      <c r="O303" s="141">
        <v>0</v>
      </c>
      <c r="P303" s="141">
        <v>0</v>
      </c>
      <c r="Q303" s="141">
        <v>0</v>
      </c>
      <c r="R303" s="133">
        <v>4.3</v>
      </c>
      <c r="S303" s="139">
        <v>0</v>
      </c>
      <c r="T303" s="170">
        <v>0</v>
      </c>
      <c r="U303" s="24">
        <f t="shared" si="34"/>
        <v>0</v>
      </c>
      <c r="V303" s="24">
        <f t="shared" si="35"/>
        <v>0</v>
      </c>
      <c r="W303" s="133">
        <v>0</v>
      </c>
      <c r="X303" s="24">
        <f t="shared" si="36"/>
        <v>0</v>
      </c>
      <c r="Y303" s="142">
        <v>0</v>
      </c>
      <c r="Z303" s="80">
        <f t="shared" si="37"/>
        <v>0</v>
      </c>
    </row>
    <row r="304" spans="1:26" x14ac:dyDescent="0.25">
      <c r="A304" s="9" t="str">
        <f>'8'!A304</f>
        <v>Northern Tioga SD</v>
      </c>
      <c r="B304" s="160" t="str">
        <f>'8'!B304</f>
        <v>Tioga</v>
      </c>
      <c r="C304" s="158">
        <f>'8'!C304</f>
        <v>501</v>
      </c>
      <c r="D304" s="158">
        <f>'8'!D304</f>
        <v>323</v>
      </c>
      <c r="E304" s="158">
        <f>'8'!E304</f>
        <v>824</v>
      </c>
      <c r="F304" s="140">
        <v>1</v>
      </c>
      <c r="G304" s="140">
        <v>4</v>
      </c>
      <c r="H304" s="140">
        <v>1</v>
      </c>
      <c r="I304" s="140">
        <v>1</v>
      </c>
      <c r="J304" s="140">
        <v>3</v>
      </c>
      <c r="K304" s="65">
        <f t="shared" si="33"/>
        <v>7</v>
      </c>
      <c r="L304" s="79">
        <f t="shared" si="40"/>
        <v>2</v>
      </c>
      <c r="M304" s="79">
        <f t="shared" si="38"/>
        <v>10</v>
      </c>
      <c r="N304" s="80">
        <f t="shared" si="39"/>
        <v>0.7</v>
      </c>
      <c r="O304" s="141">
        <v>91.1</v>
      </c>
      <c r="P304" s="141">
        <v>113.9</v>
      </c>
      <c r="Q304" s="141">
        <v>70.099999999999994</v>
      </c>
      <c r="R304" s="133">
        <v>51.4</v>
      </c>
      <c r="S304" s="139">
        <v>270</v>
      </c>
      <c r="T304" s="170">
        <v>106</v>
      </c>
      <c r="U304" s="24">
        <f t="shared" si="34"/>
        <v>0.79953198127925129</v>
      </c>
      <c r="V304" s="24">
        <f t="shared" si="35"/>
        <v>0.24878640776699029</v>
      </c>
      <c r="W304" s="133">
        <v>201.2</v>
      </c>
      <c r="X304" s="24">
        <f t="shared" si="36"/>
        <v>0.24417475728155338</v>
      </c>
      <c r="Y304" s="142">
        <v>79</v>
      </c>
      <c r="Z304" s="80">
        <f t="shared" si="37"/>
        <v>9.5873786407766989E-2</v>
      </c>
    </row>
    <row r="305" spans="1:26" x14ac:dyDescent="0.25">
      <c r="A305" s="9" t="str">
        <f>'8'!A305</f>
        <v>Northern York County SD</v>
      </c>
      <c r="B305" s="160" t="str">
        <f>'8'!B305</f>
        <v>York</v>
      </c>
      <c r="C305" s="158">
        <f>'8'!C305</f>
        <v>692</v>
      </c>
      <c r="D305" s="158">
        <f>'8'!D305</f>
        <v>521</v>
      </c>
      <c r="E305" s="158">
        <f>'8'!E305</f>
        <v>1213</v>
      </c>
      <c r="F305" s="140">
        <v>2</v>
      </c>
      <c r="G305" s="140">
        <v>6</v>
      </c>
      <c r="H305" s="140">
        <v>0</v>
      </c>
      <c r="I305" s="140">
        <v>2</v>
      </c>
      <c r="J305" s="140">
        <v>3</v>
      </c>
      <c r="K305" s="65">
        <f t="shared" si="33"/>
        <v>10</v>
      </c>
      <c r="L305" s="79">
        <f t="shared" si="40"/>
        <v>2</v>
      </c>
      <c r="M305" s="79">
        <f t="shared" si="38"/>
        <v>13</v>
      </c>
      <c r="N305" s="80">
        <f t="shared" si="39"/>
        <v>0.76923076923076927</v>
      </c>
      <c r="O305" s="141">
        <v>88.1</v>
      </c>
      <c r="P305" s="141">
        <v>136.5</v>
      </c>
      <c r="Q305" s="141">
        <v>161.4</v>
      </c>
      <c r="R305" s="133">
        <v>12.2</v>
      </c>
      <c r="S305" s="139">
        <v>328</v>
      </c>
      <c r="T305" s="170">
        <v>10</v>
      </c>
      <c r="U305" s="24">
        <f t="shared" si="34"/>
        <v>0.94847972972972983</v>
      </c>
      <c r="V305" s="24">
        <f t="shared" si="35"/>
        <v>0.18516075845012367</v>
      </c>
      <c r="W305" s="133">
        <v>190.9</v>
      </c>
      <c r="X305" s="24">
        <f t="shared" si="36"/>
        <v>0.15737840065952186</v>
      </c>
      <c r="Y305" s="142">
        <v>5.8</v>
      </c>
      <c r="Z305" s="80">
        <f t="shared" si="37"/>
        <v>4.7815333882934869E-3</v>
      </c>
    </row>
    <row r="306" spans="1:26" x14ac:dyDescent="0.25">
      <c r="A306" s="9" t="str">
        <f>'8'!A306</f>
        <v>Northgate SD</v>
      </c>
      <c r="B306" s="160" t="str">
        <f>'8'!B306</f>
        <v>Allegheny</v>
      </c>
      <c r="C306" s="158">
        <f>'8'!C306</f>
        <v>446</v>
      </c>
      <c r="D306" s="158">
        <f>'8'!D306</f>
        <v>246</v>
      </c>
      <c r="E306" s="158">
        <f>'8'!E306</f>
        <v>692</v>
      </c>
      <c r="F306" s="140">
        <v>1</v>
      </c>
      <c r="G306" s="140">
        <v>0</v>
      </c>
      <c r="H306" s="140">
        <v>0</v>
      </c>
      <c r="I306" s="140">
        <v>0</v>
      </c>
      <c r="J306" s="140">
        <v>5</v>
      </c>
      <c r="K306" s="65">
        <f t="shared" si="33"/>
        <v>1</v>
      </c>
      <c r="L306" s="79">
        <f t="shared" si="40"/>
        <v>0</v>
      </c>
      <c r="M306" s="79">
        <f t="shared" si="38"/>
        <v>6</v>
      </c>
      <c r="N306" s="80">
        <f t="shared" si="39"/>
        <v>0.16666666666666666</v>
      </c>
      <c r="O306" s="141">
        <v>15.3</v>
      </c>
      <c r="P306" s="141">
        <v>18.5</v>
      </c>
      <c r="Q306" s="141">
        <v>19.100000000000001</v>
      </c>
      <c r="R306" s="133">
        <v>169.3</v>
      </c>
      <c r="S306" s="139">
        <v>0</v>
      </c>
      <c r="T306" s="170">
        <v>0</v>
      </c>
      <c r="U306" s="24">
        <f t="shared" si="34"/>
        <v>0.16642048252092562</v>
      </c>
      <c r="V306" s="24">
        <f t="shared" si="35"/>
        <v>4.8843930635838147E-2</v>
      </c>
      <c r="W306" s="133">
        <v>0</v>
      </c>
      <c r="X306" s="24">
        <f t="shared" si="36"/>
        <v>0</v>
      </c>
      <c r="Y306" s="142">
        <v>0</v>
      </c>
      <c r="Z306" s="80">
        <f t="shared" si="37"/>
        <v>0</v>
      </c>
    </row>
    <row r="307" spans="1:26" x14ac:dyDescent="0.25">
      <c r="A307" s="9" t="str">
        <f>'8'!A307</f>
        <v>Northwest Area SD</v>
      </c>
      <c r="B307" s="160" t="str">
        <f>'8'!B307</f>
        <v>Luzerne</v>
      </c>
      <c r="C307" s="158">
        <f>'8'!C307</f>
        <v>248</v>
      </c>
      <c r="D307" s="158">
        <f>'8'!D307</f>
        <v>186</v>
      </c>
      <c r="E307" s="158">
        <f>'8'!E307</f>
        <v>434</v>
      </c>
      <c r="F307" s="140">
        <v>1</v>
      </c>
      <c r="G307" s="140">
        <v>1</v>
      </c>
      <c r="H307" s="140">
        <v>0</v>
      </c>
      <c r="I307" s="140">
        <v>1</v>
      </c>
      <c r="J307" s="140">
        <v>1</v>
      </c>
      <c r="K307" s="65">
        <f t="shared" si="33"/>
        <v>3</v>
      </c>
      <c r="L307" s="79">
        <f t="shared" si="40"/>
        <v>1</v>
      </c>
      <c r="M307" s="79">
        <f t="shared" si="38"/>
        <v>4</v>
      </c>
      <c r="N307" s="80">
        <f t="shared" si="39"/>
        <v>0.75</v>
      </c>
      <c r="O307" s="141">
        <v>44.3</v>
      </c>
      <c r="P307" s="141">
        <v>56.5</v>
      </c>
      <c r="Q307" s="141">
        <v>58.2</v>
      </c>
      <c r="R307" s="133">
        <v>7</v>
      </c>
      <c r="S307" s="139">
        <v>106</v>
      </c>
      <c r="T307" s="170">
        <v>53</v>
      </c>
      <c r="U307" s="24">
        <f t="shared" si="34"/>
        <v>0.93506493506493504</v>
      </c>
      <c r="V307" s="24">
        <f t="shared" si="35"/>
        <v>0.23225806451612901</v>
      </c>
      <c r="W307" s="133">
        <v>67.2</v>
      </c>
      <c r="X307" s="24">
        <f t="shared" si="36"/>
        <v>0.15483870967741936</v>
      </c>
      <c r="Y307" s="142">
        <v>33.6</v>
      </c>
      <c r="Z307" s="80">
        <f t="shared" si="37"/>
        <v>7.7419354838709681E-2</v>
      </c>
    </row>
    <row r="308" spans="1:26" x14ac:dyDescent="0.25">
      <c r="A308" s="9" t="str">
        <f>'8'!A308</f>
        <v>Northwestern Lehigh SD</v>
      </c>
      <c r="B308" s="160" t="str">
        <f>'8'!B308</f>
        <v>Lehigh</v>
      </c>
      <c r="C308" s="158">
        <f>'8'!C308</f>
        <v>418</v>
      </c>
      <c r="D308" s="158">
        <f>'8'!D308</f>
        <v>327</v>
      </c>
      <c r="E308" s="158">
        <f>'8'!E308</f>
        <v>745</v>
      </c>
      <c r="F308" s="140">
        <v>1</v>
      </c>
      <c r="G308" s="140">
        <v>1</v>
      </c>
      <c r="H308" s="140">
        <v>1</v>
      </c>
      <c r="I308" s="140">
        <v>0</v>
      </c>
      <c r="J308" s="140">
        <v>1</v>
      </c>
      <c r="K308" s="65">
        <f t="shared" si="33"/>
        <v>3</v>
      </c>
      <c r="L308" s="79">
        <f t="shared" si="40"/>
        <v>1</v>
      </c>
      <c r="M308" s="79">
        <f t="shared" si="38"/>
        <v>4</v>
      </c>
      <c r="N308" s="80">
        <f t="shared" si="39"/>
        <v>0.75</v>
      </c>
      <c r="O308" s="141">
        <v>39</v>
      </c>
      <c r="P308" s="141">
        <v>50.1</v>
      </c>
      <c r="Q308" s="141">
        <v>69.900000000000006</v>
      </c>
      <c r="R308" s="133">
        <v>29.7</v>
      </c>
      <c r="S308" s="139">
        <v>106</v>
      </c>
      <c r="T308" s="170">
        <v>53</v>
      </c>
      <c r="U308" s="24">
        <f t="shared" si="34"/>
        <v>0.75</v>
      </c>
      <c r="V308" s="24">
        <f t="shared" si="35"/>
        <v>0.11959731543624161</v>
      </c>
      <c r="W308" s="133">
        <v>59.4</v>
      </c>
      <c r="X308" s="24">
        <f t="shared" si="36"/>
        <v>7.9731543624161072E-2</v>
      </c>
      <c r="Y308" s="142">
        <v>29.7</v>
      </c>
      <c r="Z308" s="80">
        <f t="shared" si="37"/>
        <v>3.9865771812080536E-2</v>
      </c>
    </row>
    <row r="309" spans="1:26" x14ac:dyDescent="0.25">
      <c r="A309" s="9" t="str">
        <f>'8'!A309</f>
        <v>Northwestern SD</v>
      </c>
      <c r="B309" s="160" t="str">
        <f>'8'!B309</f>
        <v>Erie</v>
      </c>
      <c r="C309" s="158">
        <f>'8'!C309</f>
        <v>322</v>
      </c>
      <c r="D309" s="158">
        <f>'8'!D309</f>
        <v>241</v>
      </c>
      <c r="E309" s="158">
        <f>'8'!E309</f>
        <v>563</v>
      </c>
      <c r="F309" s="140">
        <v>0</v>
      </c>
      <c r="G309" s="140">
        <v>0</v>
      </c>
      <c r="H309" s="140">
        <v>1</v>
      </c>
      <c r="I309" s="140">
        <v>1</v>
      </c>
      <c r="J309" s="140">
        <v>2</v>
      </c>
      <c r="K309" s="65">
        <f t="shared" si="33"/>
        <v>2</v>
      </c>
      <c r="L309" s="79">
        <f t="shared" si="40"/>
        <v>2</v>
      </c>
      <c r="M309" s="79">
        <f t="shared" si="38"/>
        <v>4</v>
      </c>
      <c r="N309" s="80">
        <f t="shared" si="39"/>
        <v>0.5</v>
      </c>
      <c r="O309" s="141">
        <v>17.600000000000001</v>
      </c>
      <c r="P309" s="141">
        <v>21.1</v>
      </c>
      <c r="Q309" s="141">
        <v>25.3</v>
      </c>
      <c r="R309" s="133">
        <v>6</v>
      </c>
      <c r="S309" s="139">
        <v>64</v>
      </c>
      <c r="T309" s="170">
        <v>64</v>
      </c>
      <c r="U309" s="24">
        <f t="shared" si="34"/>
        <v>0.86577181208053688</v>
      </c>
      <c r="V309" s="24">
        <f t="shared" si="35"/>
        <v>6.8738898756660755E-2</v>
      </c>
      <c r="W309" s="133">
        <v>38.700000000000003</v>
      </c>
      <c r="X309" s="24">
        <f t="shared" si="36"/>
        <v>6.8738898756660755E-2</v>
      </c>
      <c r="Y309" s="142">
        <v>38.700000000000003</v>
      </c>
      <c r="Z309" s="80">
        <f t="shared" si="37"/>
        <v>6.8738898756660755E-2</v>
      </c>
    </row>
    <row r="310" spans="1:26" x14ac:dyDescent="0.25">
      <c r="A310" s="9" t="str">
        <f>'8'!A310</f>
        <v>Norwin SD</v>
      </c>
      <c r="B310" s="160" t="str">
        <f>'8'!B310</f>
        <v>Westmoreland</v>
      </c>
      <c r="C310" s="158">
        <f>'8'!C310</f>
        <v>1026</v>
      </c>
      <c r="D310" s="158">
        <f>'8'!D310</f>
        <v>765</v>
      </c>
      <c r="E310" s="158">
        <f>'8'!E310</f>
        <v>1791</v>
      </c>
      <c r="F310" s="140">
        <v>4</v>
      </c>
      <c r="G310" s="140">
        <v>2</v>
      </c>
      <c r="H310" s="140">
        <v>1</v>
      </c>
      <c r="I310" s="140">
        <v>1</v>
      </c>
      <c r="J310" s="140">
        <v>15</v>
      </c>
      <c r="K310" s="65">
        <f t="shared" si="33"/>
        <v>8</v>
      </c>
      <c r="L310" s="79">
        <f t="shared" si="40"/>
        <v>2</v>
      </c>
      <c r="M310" s="79">
        <f t="shared" si="38"/>
        <v>23</v>
      </c>
      <c r="N310" s="80">
        <f t="shared" si="39"/>
        <v>0.34782608695652173</v>
      </c>
      <c r="O310" s="141">
        <v>109.4</v>
      </c>
      <c r="P310" s="141">
        <v>146.4</v>
      </c>
      <c r="Q310" s="141">
        <v>168.2</v>
      </c>
      <c r="R310" s="133">
        <v>392.8</v>
      </c>
      <c r="S310" s="139">
        <v>212</v>
      </c>
      <c r="T310" s="170">
        <v>106</v>
      </c>
      <c r="U310" s="24">
        <f t="shared" si="34"/>
        <v>0.39438791242676535</v>
      </c>
      <c r="V310" s="24">
        <f t="shared" si="35"/>
        <v>0.14282523729759911</v>
      </c>
      <c r="W310" s="133">
        <v>127.9</v>
      </c>
      <c r="X310" s="24">
        <f t="shared" si="36"/>
        <v>7.1412618648799553E-2</v>
      </c>
      <c r="Y310" s="142">
        <v>64</v>
      </c>
      <c r="Z310" s="80">
        <f t="shared" si="37"/>
        <v>3.5734226689000559E-2</v>
      </c>
    </row>
    <row r="311" spans="1:26" x14ac:dyDescent="0.25">
      <c r="A311" s="9" t="str">
        <f>'8'!A311</f>
        <v>Octorara Area SD</v>
      </c>
      <c r="B311" s="160" t="str">
        <f>'8'!B311</f>
        <v>Chester</v>
      </c>
      <c r="C311" s="158">
        <f>'8'!C311</f>
        <v>811</v>
      </c>
      <c r="D311" s="158">
        <f>'8'!D311</f>
        <v>611</v>
      </c>
      <c r="E311" s="158">
        <f>'8'!E311</f>
        <v>1422</v>
      </c>
      <c r="F311" s="140">
        <v>2</v>
      </c>
      <c r="G311" s="140">
        <v>1</v>
      </c>
      <c r="H311" s="140">
        <v>1</v>
      </c>
      <c r="I311" s="140">
        <v>0</v>
      </c>
      <c r="J311" s="140">
        <v>0</v>
      </c>
      <c r="K311" s="65">
        <f t="shared" si="33"/>
        <v>4</v>
      </c>
      <c r="L311" s="79">
        <f t="shared" si="40"/>
        <v>1</v>
      </c>
      <c r="M311" s="79">
        <f t="shared" si="38"/>
        <v>4</v>
      </c>
      <c r="N311" s="80">
        <f t="shared" si="39"/>
        <v>1</v>
      </c>
      <c r="O311" s="141">
        <v>53.7</v>
      </c>
      <c r="P311" s="141">
        <v>77</v>
      </c>
      <c r="Q311" s="141">
        <v>81.400000000000006</v>
      </c>
      <c r="R311" s="133">
        <v>0</v>
      </c>
      <c r="S311" s="139">
        <v>106</v>
      </c>
      <c r="T311" s="170">
        <v>53</v>
      </c>
      <c r="U311" s="24">
        <f t="shared" si="34"/>
        <v>1</v>
      </c>
      <c r="V311" s="24">
        <f t="shared" si="35"/>
        <v>9.1912798874824189E-2</v>
      </c>
      <c r="W311" s="133">
        <v>65.3</v>
      </c>
      <c r="X311" s="24">
        <f t="shared" si="36"/>
        <v>4.5921237693389592E-2</v>
      </c>
      <c r="Y311" s="142">
        <v>32.700000000000003</v>
      </c>
      <c r="Z311" s="80">
        <f t="shared" si="37"/>
        <v>2.2995780590717302E-2</v>
      </c>
    </row>
    <row r="312" spans="1:26" x14ac:dyDescent="0.25">
      <c r="A312" s="9" t="str">
        <f>'8'!A312</f>
        <v>Oil City Area SD</v>
      </c>
      <c r="B312" s="160" t="str">
        <f>'8'!B312</f>
        <v>Venango</v>
      </c>
      <c r="C312" s="158">
        <f>'8'!C312</f>
        <v>527</v>
      </c>
      <c r="D312" s="158">
        <f>'8'!D312</f>
        <v>385</v>
      </c>
      <c r="E312" s="158">
        <f>'8'!E312</f>
        <v>912</v>
      </c>
      <c r="F312" s="140">
        <v>1</v>
      </c>
      <c r="G312" s="140">
        <v>2</v>
      </c>
      <c r="H312" s="140">
        <v>0</v>
      </c>
      <c r="I312" s="140">
        <v>2</v>
      </c>
      <c r="J312" s="140">
        <v>8</v>
      </c>
      <c r="K312" s="65">
        <f t="shared" si="33"/>
        <v>5</v>
      </c>
      <c r="L312" s="79">
        <f t="shared" si="40"/>
        <v>2</v>
      </c>
      <c r="M312" s="79">
        <f t="shared" si="38"/>
        <v>13</v>
      </c>
      <c r="N312" s="80">
        <f t="shared" si="39"/>
        <v>0.38461538461538464</v>
      </c>
      <c r="O312" s="141">
        <v>45.9</v>
      </c>
      <c r="P312" s="141">
        <v>61.2</v>
      </c>
      <c r="Q312" s="141">
        <v>67.900000000000006</v>
      </c>
      <c r="R312" s="133">
        <v>24.5</v>
      </c>
      <c r="S312" s="139">
        <v>164</v>
      </c>
      <c r="T312" s="170">
        <v>106</v>
      </c>
      <c r="U312" s="24">
        <f t="shared" si="34"/>
        <v>0.81382978723404253</v>
      </c>
      <c r="V312" s="24">
        <f t="shared" si="35"/>
        <v>0.11743421052631578</v>
      </c>
      <c r="W312" s="133">
        <v>100.3</v>
      </c>
      <c r="X312" s="24">
        <f t="shared" si="36"/>
        <v>0.10997807017543859</v>
      </c>
      <c r="Y312" s="142">
        <v>64.900000000000006</v>
      </c>
      <c r="Z312" s="80">
        <f t="shared" si="37"/>
        <v>7.1162280701754399E-2</v>
      </c>
    </row>
    <row r="313" spans="1:26" x14ac:dyDescent="0.25">
      <c r="A313" s="9" t="str">
        <f>'8'!A313</f>
        <v>Old Forge SD</v>
      </c>
      <c r="B313" s="160" t="str">
        <f>'8'!B313</f>
        <v>Lackawanna</v>
      </c>
      <c r="C313" s="158">
        <f>'8'!C313</f>
        <v>235</v>
      </c>
      <c r="D313" s="158">
        <f>'8'!D313</f>
        <v>165</v>
      </c>
      <c r="E313" s="158">
        <f>'8'!E313</f>
        <v>400</v>
      </c>
      <c r="F313" s="140">
        <v>0</v>
      </c>
      <c r="G313" s="140">
        <v>0</v>
      </c>
      <c r="H313" s="140">
        <v>0</v>
      </c>
      <c r="I313" s="140">
        <v>1</v>
      </c>
      <c r="J313" s="140">
        <v>0</v>
      </c>
      <c r="K313" s="65">
        <f t="shared" si="33"/>
        <v>1</v>
      </c>
      <c r="L313" s="79">
        <f t="shared" si="40"/>
        <v>1</v>
      </c>
      <c r="M313" s="79">
        <f t="shared" si="38"/>
        <v>1</v>
      </c>
      <c r="N313" s="80">
        <f t="shared" si="39"/>
        <v>1</v>
      </c>
      <c r="O313" s="141">
        <v>10.7</v>
      </c>
      <c r="P313" s="141">
        <v>17.899999999999999</v>
      </c>
      <c r="Q313" s="141">
        <v>24.5</v>
      </c>
      <c r="R313" s="133">
        <v>0</v>
      </c>
      <c r="S313" s="139">
        <v>53</v>
      </c>
      <c r="T313" s="170">
        <v>53</v>
      </c>
      <c r="U313" s="24">
        <f t="shared" si="34"/>
        <v>1</v>
      </c>
      <c r="V313" s="24">
        <f t="shared" si="35"/>
        <v>7.1499999999999994E-2</v>
      </c>
      <c r="W313" s="133">
        <v>28.5</v>
      </c>
      <c r="X313" s="24">
        <f t="shared" si="36"/>
        <v>7.1249999999999994E-2</v>
      </c>
      <c r="Y313" s="142">
        <v>28.5</v>
      </c>
      <c r="Z313" s="80">
        <f t="shared" si="37"/>
        <v>7.1249999999999994E-2</v>
      </c>
    </row>
    <row r="314" spans="1:26" x14ac:dyDescent="0.25">
      <c r="A314" s="9" t="str">
        <f>'8'!A314</f>
        <v>Oley Valley SD</v>
      </c>
      <c r="B314" s="160" t="str">
        <f>'8'!B314</f>
        <v>Berks</v>
      </c>
      <c r="C314" s="158">
        <f>'8'!C314</f>
        <v>324</v>
      </c>
      <c r="D314" s="158">
        <f>'8'!D314</f>
        <v>240</v>
      </c>
      <c r="E314" s="158">
        <f>'8'!E314</f>
        <v>564</v>
      </c>
      <c r="F314" s="140">
        <v>0</v>
      </c>
      <c r="G314" s="140">
        <v>0</v>
      </c>
      <c r="H314" s="140">
        <v>0</v>
      </c>
      <c r="I314" s="140">
        <v>1</v>
      </c>
      <c r="J314" s="140">
        <v>0</v>
      </c>
      <c r="K314" s="65">
        <f t="shared" si="33"/>
        <v>1</v>
      </c>
      <c r="L314" s="79">
        <f t="shared" si="40"/>
        <v>1</v>
      </c>
      <c r="M314" s="79">
        <f t="shared" si="38"/>
        <v>1</v>
      </c>
      <c r="N314" s="80">
        <f t="shared" si="39"/>
        <v>1</v>
      </c>
      <c r="O314" s="141">
        <v>12.1</v>
      </c>
      <c r="P314" s="141">
        <v>17.7</v>
      </c>
      <c r="Q314" s="141">
        <v>23.2</v>
      </c>
      <c r="R314" s="133">
        <v>0</v>
      </c>
      <c r="S314" s="139">
        <v>53</v>
      </c>
      <c r="T314" s="170">
        <v>53</v>
      </c>
      <c r="U314" s="24">
        <f t="shared" si="34"/>
        <v>1</v>
      </c>
      <c r="V314" s="24">
        <f t="shared" si="35"/>
        <v>5.2836879432624106E-2</v>
      </c>
      <c r="W314" s="133">
        <v>29.8</v>
      </c>
      <c r="X314" s="24">
        <f t="shared" si="36"/>
        <v>5.2836879432624113E-2</v>
      </c>
      <c r="Y314" s="142">
        <v>29.8</v>
      </c>
      <c r="Z314" s="80">
        <f t="shared" si="37"/>
        <v>5.2836879432624113E-2</v>
      </c>
    </row>
    <row r="315" spans="1:26" x14ac:dyDescent="0.25">
      <c r="A315" s="9" t="str">
        <f>'8'!A315</f>
        <v>Oswayo Valley SD</v>
      </c>
      <c r="B315" s="160" t="str">
        <f>'8'!B315</f>
        <v>Potter</v>
      </c>
      <c r="C315" s="158">
        <f>'8'!C315</f>
        <v>103</v>
      </c>
      <c r="D315" s="158">
        <f>'8'!D315</f>
        <v>85</v>
      </c>
      <c r="E315" s="158">
        <f>'8'!E315</f>
        <v>188</v>
      </c>
      <c r="F315" s="140">
        <v>0</v>
      </c>
      <c r="G315" s="140">
        <v>0</v>
      </c>
      <c r="H315" s="140">
        <v>0</v>
      </c>
      <c r="I315" s="140">
        <v>0</v>
      </c>
      <c r="J315" s="140">
        <v>1</v>
      </c>
      <c r="K315" s="65">
        <f t="shared" si="33"/>
        <v>0</v>
      </c>
      <c r="L315" s="79">
        <f t="shared" si="40"/>
        <v>0</v>
      </c>
      <c r="M315" s="79">
        <f t="shared" si="38"/>
        <v>1</v>
      </c>
      <c r="N315" s="80">
        <f t="shared" si="39"/>
        <v>0</v>
      </c>
      <c r="O315" s="141">
        <v>0</v>
      </c>
      <c r="P315" s="141">
        <v>0</v>
      </c>
      <c r="Q315" s="141">
        <v>0</v>
      </c>
      <c r="R315" s="133">
        <v>4.3</v>
      </c>
      <c r="S315" s="139">
        <v>0</v>
      </c>
      <c r="T315" s="170">
        <v>0</v>
      </c>
      <c r="U315" s="24">
        <f t="shared" si="34"/>
        <v>0</v>
      </c>
      <c r="V315" s="24">
        <f t="shared" si="35"/>
        <v>0</v>
      </c>
      <c r="W315" s="133">
        <v>0</v>
      </c>
      <c r="X315" s="24">
        <f t="shared" si="36"/>
        <v>0</v>
      </c>
      <c r="Y315" s="142">
        <v>0</v>
      </c>
      <c r="Z315" s="80">
        <f t="shared" si="37"/>
        <v>0</v>
      </c>
    </row>
    <row r="316" spans="1:26" x14ac:dyDescent="0.25">
      <c r="A316" s="9" t="str">
        <f>'8'!A316</f>
        <v>Otto-Eldred SD</v>
      </c>
      <c r="B316" s="160" t="str">
        <f>'8'!B316</f>
        <v>McKean</v>
      </c>
      <c r="C316" s="158">
        <f>'8'!C316</f>
        <v>127</v>
      </c>
      <c r="D316" s="158">
        <f>'8'!D316</f>
        <v>101</v>
      </c>
      <c r="E316" s="158">
        <f>'8'!E316</f>
        <v>228</v>
      </c>
      <c r="F316" s="140">
        <v>1</v>
      </c>
      <c r="G316" s="140">
        <v>0</v>
      </c>
      <c r="H316" s="140">
        <v>0</v>
      </c>
      <c r="I316" s="140">
        <v>0</v>
      </c>
      <c r="J316" s="140">
        <v>0</v>
      </c>
      <c r="K316" s="65">
        <f t="shared" si="33"/>
        <v>1</v>
      </c>
      <c r="L316" s="79">
        <f t="shared" si="40"/>
        <v>0</v>
      </c>
      <c r="M316" s="79">
        <f t="shared" si="38"/>
        <v>1</v>
      </c>
      <c r="N316" s="80">
        <f t="shared" si="39"/>
        <v>1</v>
      </c>
      <c r="O316" s="141">
        <v>1.4</v>
      </c>
      <c r="P316" s="141">
        <v>1.7</v>
      </c>
      <c r="Q316" s="141">
        <v>1.9</v>
      </c>
      <c r="R316" s="133">
        <v>0</v>
      </c>
      <c r="S316" s="139">
        <v>0</v>
      </c>
      <c r="T316" s="170">
        <v>0</v>
      </c>
      <c r="U316" s="24">
        <f t="shared" si="34"/>
        <v>1</v>
      </c>
      <c r="V316" s="24">
        <f t="shared" si="35"/>
        <v>1.3596491228070174E-2</v>
      </c>
      <c r="W316" s="133">
        <v>0</v>
      </c>
      <c r="X316" s="24">
        <f t="shared" si="36"/>
        <v>0</v>
      </c>
      <c r="Y316" s="142">
        <v>0</v>
      </c>
      <c r="Z316" s="80">
        <f t="shared" si="37"/>
        <v>0</v>
      </c>
    </row>
    <row r="317" spans="1:26" x14ac:dyDescent="0.25">
      <c r="A317" s="9" t="str">
        <f>'8'!A317</f>
        <v>Owen J. Roberts SD</v>
      </c>
      <c r="B317" s="160" t="str">
        <f>'8'!B317</f>
        <v>Chester</v>
      </c>
      <c r="C317" s="158">
        <f>'8'!C317</f>
        <v>1143</v>
      </c>
      <c r="D317" s="158">
        <f>'8'!D317</f>
        <v>848</v>
      </c>
      <c r="E317" s="158">
        <f>'8'!E317</f>
        <v>1991</v>
      </c>
      <c r="F317" s="140">
        <v>3</v>
      </c>
      <c r="G317" s="140">
        <v>6</v>
      </c>
      <c r="H317" s="140">
        <v>2</v>
      </c>
      <c r="I317" s="140">
        <v>4</v>
      </c>
      <c r="J317" s="140">
        <v>4</v>
      </c>
      <c r="K317" s="65">
        <f t="shared" si="33"/>
        <v>15</v>
      </c>
      <c r="L317" s="79">
        <f t="shared" si="40"/>
        <v>6</v>
      </c>
      <c r="M317" s="79">
        <f t="shared" si="38"/>
        <v>19</v>
      </c>
      <c r="N317" s="80">
        <f t="shared" si="39"/>
        <v>0.78947368421052633</v>
      </c>
      <c r="O317" s="141">
        <v>189.1</v>
      </c>
      <c r="P317" s="141">
        <v>271.2</v>
      </c>
      <c r="Q317" s="141">
        <v>286.7</v>
      </c>
      <c r="R317" s="133">
        <v>12.3</v>
      </c>
      <c r="S317" s="139">
        <v>588</v>
      </c>
      <c r="T317" s="170">
        <v>318</v>
      </c>
      <c r="U317" s="24">
        <f t="shared" si="34"/>
        <v>0.97397376216673714</v>
      </c>
      <c r="V317" s="24">
        <f t="shared" si="35"/>
        <v>0.23119035660472123</v>
      </c>
      <c r="W317" s="133">
        <v>362.3</v>
      </c>
      <c r="X317" s="24">
        <f t="shared" si="36"/>
        <v>0.18196885986941236</v>
      </c>
      <c r="Y317" s="142">
        <v>195.9</v>
      </c>
      <c r="Z317" s="80">
        <f t="shared" si="37"/>
        <v>9.8392767453540933E-2</v>
      </c>
    </row>
    <row r="318" spans="1:26" x14ac:dyDescent="0.25">
      <c r="A318" s="9" t="str">
        <f>'8'!A318</f>
        <v>Oxford Area SD</v>
      </c>
      <c r="B318" s="160" t="str">
        <f>'8'!B318</f>
        <v>Chester</v>
      </c>
      <c r="C318" s="158">
        <f>'8'!C318</f>
        <v>1067</v>
      </c>
      <c r="D318" s="158">
        <f>'8'!D318</f>
        <v>782</v>
      </c>
      <c r="E318" s="158">
        <f>'8'!E318</f>
        <v>1849</v>
      </c>
      <c r="F318" s="140">
        <v>3</v>
      </c>
      <c r="G318" s="140">
        <v>1</v>
      </c>
      <c r="H318" s="140">
        <v>0</v>
      </c>
      <c r="I318" s="140">
        <v>3</v>
      </c>
      <c r="J318" s="140">
        <v>5</v>
      </c>
      <c r="K318" s="65">
        <f t="shared" si="33"/>
        <v>7</v>
      </c>
      <c r="L318" s="79">
        <f t="shared" si="40"/>
        <v>3</v>
      </c>
      <c r="M318" s="79">
        <f t="shared" si="38"/>
        <v>12</v>
      </c>
      <c r="N318" s="80">
        <f t="shared" si="39"/>
        <v>0.58333333333333337</v>
      </c>
      <c r="O318" s="141">
        <v>93.9</v>
      </c>
      <c r="P318" s="141">
        <v>134.69999999999999</v>
      </c>
      <c r="Q318" s="141">
        <v>142.4</v>
      </c>
      <c r="R318" s="133">
        <v>74.599999999999994</v>
      </c>
      <c r="S318" s="139">
        <v>212</v>
      </c>
      <c r="T318" s="170">
        <v>159</v>
      </c>
      <c r="U318" s="24">
        <f t="shared" si="34"/>
        <v>0.75395778364116095</v>
      </c>
      <c r="V318" s="24">
        <f t="shared" si="35"/>
        <v>0.12363439697133585</v>
      </c>
      <c r="W318" s="133">
        <v>130.6</v>
      </c>
      <c r="X318" s="24">
        <f t="shared" si="36"/>
        <v>7.063277447268794E-2</v>
      </c>
      <c r="Y318" s="142">
        <v>98</v>
      </c>
      <c r="Z318" s="80">
        <f t="shared" si="37"/>
        <v>5.300162249864792E-2</v>
      </c>
    </row>
    <row r="319" spans="1:26" x14ac:dyDescent="0.25">
      <c r="A319" s="9" t="str">
        <f>'8'!A319</f>
        <v>Palisades SD</v>
      </c>
      <c r="B319" s="160" t="str">
        <f>'8'!B319</f>
        <v>Bucks</v>
      </c>
      <c r="C319" s="158">
        <f>'8'!C319</f>
        <v>333</v>
      </c>
      <c r="D319" s="158">
        <f>'8'!D319</f>
        <v>233</v>
      </c>
      <c r="E319" s="158">
        <f>'8'!E319</f>
        <v>566</v>
      </c>
      <c r="F319" s="140">
        <v>0</v>
      </c>
      <c r="G319" s="140">
        <v>0</v>
      </c>
      <c r="H319" s="140">
        <v>0</v>
      </c>
      <c r="I319" s="140">
        <v>0</v>
      </c>
      <c r="J319" s="140">
        <v>3</v>
      </c>
      <c r="K319" s="65">
        <f t="shared" si="33"/>
        <v>0</v>
      </c>
      <c r="L319" s="79">
        <f t="shared" si="40"/>
        <v>0</v>
      </c>
      <c r="M319" s="79">
        <f t="shared" si="38"/>
        <v>3</v>
      </c>
      <c r="N319" s="80">
        <f t="shared" si="39"/>
        <v>0</v>
      </c>
      <c r="O319" s="141">
        <v>0</v>
      </c>
      <c r="P319" s="141">
        <v>0</v>
      </c>
      <c r="Q319" s="141">
        <v>0</v>
      </c>
      <c r="R319" s="133">
        <v>69.5</v>
      </c>
      <c r="S319" s="139">
        <v>0</v>
      </c>
      <c r="T319" s="170">
        <v>0</v>
      </c>
      <c r="U319" s="24">
        <f t="shared" si="34"/>
        <v>0</v>
      </c>
      <c r="V319" s="24">
        <f t="shared" si="35"/>
        <v>0</v>
      </c>
      <c r="W319" s="133">
        <v>0</v>
      </c>
      <c r="X319" s="24">
        <f t="shared" si="36"/>
        <v>0</v>
      </c>
      <c r="Y319" s="142">
        <v>0</v>
      </c>
      <c r="Z319" s="80">
        <f t="shared" si="37"/>
        <v>0</v>
      </c>
    </row>
    <row r="320" spans="1:26" x14ac:dyDescent="0.25">
      <c r="A320" s="9" t="str">
        <f>'8'!A320</f>
        <v>Palmerton Area SD</v>
      </c>
      <c r="B320" s="160" t="str">
        <f>'8'!B320</f>
        <v>Carbon</v>
      </c>
      <c r="C320" s="158">
        <f>'8'!C320</f>
        <v>470</v>
      </c>
      <c r="D320" s="158">
        <f>'8'!D320</f>
        <v>304</v>
      </c>
      <c r="E320" s="158">
        <f>'8'!E320</f>
        <v>774</v>
      </c>
      <c r="F320" s="140">
        <v>1</v>
      </c>
      <c r="G320" s="140">
        <v>1</v>
      </c>
      <c r="H320" s="140">
        <v>0</v>
      </c>
      <c r="I320" s="140">
        <v>0</v>
      </c>
      <c r="J320" s="140">
        <v>3</v>
      </c>
      <c r="K320" s="65">
        <f t="shared" si="33"/>
        <v>2</v>
      </c>
      <c r="L320" s="79">
        <f t="shared" si="40"/>
        <v>0</v>
      </c>
      <c r="M320" s="79">
        <f t="shared" si="38"/>
        <v>5</v>
      </c>
      <c r="N320" s="80">
        <f t="shared" si="39"/>
        <v>0.4</v>
      </c>
      <c r="O320" s="141">
        <v>26.7</v>
      </c>
      <c r="P320" s="141">
        <v>34.799999999999997</v>
      </c>
      <c r="Q320" s="141">
        <v>44.5</v>
      </c>
      <c r="R320" s="133">
        <v>67.900000000000006</v>
      </c>
      <c r="S320" s="139">
        <v>53</v>
      </c>
      <c r="T320" s="170">
        <v>0</v>
      </c>
      <c r="U320" s="24">
        <f t="shared" si="34"/>
        <v>0.47527047913446674</v>
      </c>
      <c r="V320" s="24">
        <f t="shared" si="35"/>
        <v>7.9457364341085274E-2</v>
      </c>
      <c r="W320" s="133">
        <v>30.7</v>
      </c>
      <c r="X320" s="24">
        <f t="shared" si="36"/>
        <v>3.9664082687338502E-2</v>
      </c>
      <c r="Y320" s="142">
        <v>0</v>
      </c>
      <c r="Z320" s="80">
        <f t="shared" si="37"/>
        <v>0</v>
      </c>
    </row>
    <row r="321" spans="1:26" x14ac:dyDescent="0.25">
      <c r="A321" s="9" t="str">
        <f>'8'!A321</f>
        <v>Palmyra Area SD</v>
      </c>
      <c r="B321" s="160" t="str">
        <f>'8'!B321</f>
        <v>Lebanon</v>
      </c>
      <c r="C321" s="158">
        <f>'8'!C321</f>
        <v>693</v>
      </c>
      <c r="D321" s="158">
        <f>'8'!D321</f>
        <v>524</v>
      </c>
      <c r="E321" s="158">
        <f>'8'!E321</f>
        <v>1217</v>
      </c>
      <c r="F321" s="140">
        <v>0</v>
      </c>
      <c r="G321" s="140">
        <v>5</v>
      </c>
      <c r="H321" s="140">
        <v>2</v>
      </c>
      <c r="I321" s="140">
        <v>0</v>
      </c>
      <c r="J321" s="140">
        <v>2</v>
      </c>
      <c r="K321" s="65">
        <f t="shared" si="33"/>
        <v>7</v>
      </c>
      <c r="L321" s="79">
        <f t="shared" si="40"/>
        <v>2</v>
      </c>
      <c r="M321" s="79">
        <f t="shared" si="38"/>
        <v>9</v>
      </c>
      <c r="N321" s="80">
        <f t="shared" si="39"/>
        <v>0.77777777777777779</v>
      </c>
      <c r="O321" s="141">
        <v>81.599999999999994</v>
      </c>
      <c r="P321" s="141">
        <v>130.19999999999999</v>
      </c>
      <c r="Q321" s="141">
        <v>159.1</v>
      </c>
      <c r="R321" s="133">
        <v>5.7</v>
      </c>
      <c r="S321" s="139">
        <v>371</v>
      </c>
      <c r="T321" s="170">
        <v>106</v>
      </c>
      <c r="U321" s="24">
        <f t="shared" si="34"/>
        <v>0.97379310344827597</v>
      </c>
      <c r="V321" s="24">
        <f t="shared" si="35"/>
        <v>0.17403451109285126</v>
      </c>
      <c r="W321" s="133">
        <v>211.9</v>
      </c>
      <c r="X321" s="24">
        <f t="shared" si="36"/>
        <v>0.17411668036154479</v>
      </c>
      <c r="Y321" s="142">
        <v>60.5</v>
      </c>
      <c r="Z321" s="80">
        <f t="shared" si="37"/>
        <v>4.9712407559572722E-2</v>
      </c>
    </row>
    <row r="322" spans="1:26" x14ac:dyDescent="0.25">
      <c r="A322" s="9" t="str">
        <f>'8'!A322</f>
        <v>Panther Valley SD</v>
      </c>
      <c r="B322" s="160" t="str">
        <f>'8'!B322</f>
        <v>Carbon</v>
      </c>
      <c r="C322" s="158">
        <f>'8'!C322</f>
        <v>435</v>
      </c>
      <c r="D322" s="158">
        <f>'8'!D322</f>
        <v>324</v>
      </c>
      <c r="E322" s="158">
        <f>'8'!E322</f>
        <v>759</v>
      </c>
      <c r="F322" s="140">
        <v>2</v>
      </c>
      <c r="G322" s="140">
        <v>1</v>
      </c>
      <c r="H322" s="140">
        <v>0</v>
      </c>
      <c r="I322" s="140">
        <v>0</v>
      </c>
      <c r="J322" s="140">
        <v>0</v>
      </c>
      <c r="K322" s="65">
        <f t="shared" si="33"/>
        <v>3</v>
      </c>
      <c r="L322" s="79">
        <f t="shared" si="40"/>
        <v>0</v>
      </c>
      <c r="M322" s="79">
        <f t="shared" si="38"/>
        <v>3</v>
      </c>
      <c r="N322" s="80">
        <f t="shared" si="39"/>
        <v>1</v>
      </c>
      <c r="O322" s="141">
        <v>40.1</v>
      </c>
      <c r="P322" s="141">
        <v>52.2</v>
      </c>
      <c r="Q322" s="141">
        <v>66.8</v>
      </c>
      <c r="R322" s="133">
        <v>0</v>
      </c>
      <c r="S322" s="139">
        <v>53</v>
      </c>
      <c r="T322" s="170">
        <v>0</v>
      </c>
      <c r="U322" s="24">
        <f t="shared" si="34"/>
        <v>1</v>
      </c>
      <c r="V322" s="24">
        <f t="shared" si="35"/>
        <v>0.12160737812911727</v>
      </c>
      <c r="W322" s="133">
        <v>30.7</v>
      </c>
      <c r="X322" s="24">
        <f t="shared" si="36"/>
        <v>4.0447957839262187E-2</v>
      </c>
      <c r="Y322" s="142">
        <v>0</v>
      </c>
      <c r="Z322" s="80">
        <f t="shared" si="37"/>
        <v>0</v>
      </c>
    </row>
    <row r="323" spans="1:26" x14ac:dyDescent="0.25">
      <c r="A323" s="9" t="str">
        <f>'8'!A323</f>
        <v>Parkland SD</v>
      </c>
      <c r="B323" s="160" t="str">
        <f>'8'!B323</f>
        <v>Lehigh</v>
      </c>
      <c r="C323" s="158">
        <f>'8'!C323</f>
        <v>1541</v>
      </c>
      <c r="D323" s="158">
        <f>'8'!D323</f>
        <v>1142</v>
      </c>
      <c r="E323" s="158">
        <f>'8'!E323</f>
        <v>2683</v>
      </c>
      <c r="F323" s="140">
        <v>16</v>
      </c>
      <c r="G323" s="140">
        <v>11</v>
      </c>
      <c r="H323" s="140">
        <v>7</v>
      </c>
      <c r="I323" s="140">
        <v>1</v>
      </c>
      <c r="J323" s="140">
        <v>19</v>
      </c>
      <c r="K323" s="65">
        <f t="shared" si="33"/>
        <v>35</v>
      </c>
      <c r="L323" s="79">
        <f t="shared" si="40"/>
        <v>8</v>
      </c>
      <c r="M323" s="79">
        <f t="shared" si="38"/>
        <v>54</v>
      </c>
      <c r="N323" s="80">
        <f t="shared" si="39"/>
        <v>0.64814814814814814</v>
      </c>
      <c r="O323" s="141">
        <v>374.1</v>
      </c>
      <c r="P323" s="141">
        <v>480.1</v>
      </c>
      <c r="Q323" s="141">
        <v>670.8</v>
      </c>
      <c r="R323" s="133">
        <v>278.39999999999998</v>
      </c>
      <c r="S323" s="139">
        <v>863</v>
      </c>
      <c r="T323" s="170">
        <v>424</v>
      </c>
      <c r="U323" s="24">
        <f t="shared" si="34"/>
        <v>0.754193890164224</v>
      </c>
      <c r="V323" s="24">
        <f t="shared" si="35"/>
        <v>0.31837495341036154</v>
      </c>
      <c r="W323" s="133">
        <v>483.4</v>
      </c>
      <c r="X323" s="24">
        <f t="shared" si="36"/>
        <v>0.180171449869549</v>
      </c>
      <c r="Y323" s="142">
        <v>237.5</v>
      </c>
      <c r="Z323" s="80">
        <f t="shared" si="37"/>
        <v>8.8520313082370475E-2</v>
      </c>
    </row>
    <row r="324" spans="1:26" x14ac:dyDescent="0.25">
      <c r="A324" s="9" t="str">
        <f>'8'!A324</f>
        <v>Pen Argyl Area SD</v>
      </c>
      <c r="B324" s="160" t="str">
        <f>'8'!B324</f>
        <v>Northampton</v>
      </c>
      <c r="C324" s="158">
        <f>'8'!C324</f>
        <v>352</v>
      </c>
      <c r="D324" s="158">
        <f>'8'!D324</f>
        <v>287</v>
      </c>
      <c r="E324" s="158">
        <f>'8'!E324</f>
        <v>639</v>
      </c>
      <c r="F324" s="140">
        <v>0</v>
      </c>
      <c r="G324" s="140">
        <v>1</v>
      </c>
      <c r="H324" s="140">
        <v>1</v>
      </c>
      <c r="I324" s="140">
        <v>0</v>
      </c>
      <c r="J324" s="140">
        <v>2</v>
      </c>
      <c r="K324" s="65">
        <f t="shared" ref="K324:K387" si="41">SUM(F324:I324)</f>
        <v>2</v>
      </c>
      <c r="L324" s="79">
        <f t="shared" si="40"/>
        <v>1</v>
      </c>
      <c r="M324" s="79">
        <f t="shared" si="38"/>
        <v>4</v>
      </c>
      <c r="N324" s="80">
        <f t="shared" si="39"/>
        <v>0.5</v>
      </c>
      <c r="O324" s="141">
        <v>23.1</v>
      </c>
      <c r="P324" s="141">
        <v>35.6</v>
      </c>
      <c r="Q324" s="141">
        <v>47.3</v>
      </c>
      <c r="R324" s="133">
        <v>58.7</v>
      </c>
      <c r="S324" s="139">
        <v>106</v>
      </c>
      <c r="T324" s="170">
        <v>53</v>
      </c>
      <c r="U324" s="24">
        <f t="shared" ref="U324:U387" si="42">(O324+P324)/(O324+P324+R324)</f>
        <v>0.5</v>
      </c>
      <c r="V324" s="24">
        <f t="shared" ref="V324:V387" si="43">(O324+P324)/E324</f>
        <v>9.1862284820031309E-2</v>
      </c>
      <c r="W324" s="133">
        <v>58.7</v>
      </c>
      <c r="X324" s="24">
        <f t="shared" ref="X324:X387" si="44">W324/E324</f>
        <v>9.1862284820031309E-2</v>
      </c>
      <c r="Y324" s="142">
        <v>29.4</v>
      </c>
      <c r="Z324" s="80">
        <f t="shared" ref="Z324:Z387" si="45">Y324/E324</f>
        <v>4.6009389671361499E-2</v>
      </c>
    </row>
    <row r="325" spans="1:26" x14ac:dyDescent="0.25">
      <c r="A325" s="9" t="str">
        <f>'8'!A325</f>
        <v>Penn Cambria SD</v>
      </c>
      <c r="B325" s="160" t="str">
        <f>'8'!B325</f>
        <v>Cambria</v>
      </c>
      <c r="C325" s="158">
        <f>'8'!C325</f>
        <v>483</v>
      </c>
      <c r="D325" s="158">
        <f>'8'!D325</f>
        <v>319</v>
      </c>
      <c r="E325" s="158">
        <f>'8'!E325</f>
        <v>802</v>
      </c>
      <c r="F325" s="140">
        <v>3</v>
      </c>
      <c r="G325" s="140">
        <v>0</v>
      </c>
      <c r="H325" s="140">
        <v>1</v>
      </c>
      <c r="I325" s="140">
        <v>0</v>
      </c>
      <c r="J325" s="140">
        <v>6</v>
      </c>
      <c r="K325" s="65">
        <f t="shared" si="41"/>
        <v>4</v>
      </c>
      <c r="L325" s="79">
        <f t="shared" si="40"/>
        <v>1</v>
      </c>
      <c r="M325" s="79">
        <f t="shared" ref="M325:M388" si="46">J325+K325</f>
        <v>10</v>
      </c>
      <c r="N325" s="80">
        <f t="shared" ref="N325:N388" si="47">K325/M325</f>
        <v>0.4</v>
      </c>
      <c r="O325" s="141">
        <v>67.2</v>
      </c>
      <c r="P325" s="141">
        <v>63.9</v>
      </c>
      <c r="Q325" s="141">
        <v>80.8</v>
      </c>
      <c r="R325" s="133">
        <v>48.3</v>
      </c>
      <c r="S325" s="139">
        <v>53</v>
      </c>
      <c r="T325" s="170">
        <v>53</v>
      </c>
      <c r="U325" s="24">
        <f t="shared" si="42"/>
        <v>0.73076923076923084</v>
      </c>
      <c r="V325" s="24">
        <f t="shared" si="43"/>
        <v>0.16346633416458853</v>
      </c>
      <c r="W325" s="133">
        <v>32.799999999999997</v>
      </c>
      <c r="X325" s="24">
        <f t="shared" si="44"/>
        <v>4.0897755610972565E-2</v>
      </c>
      <c r="Y325" s="142">
        <v>32.799999999999997</v>
      </c>
      <c r="Z325" s="80">
        <f t="shared" si="45"/>
        <v>4.0897755610972565E-2</v>
      </c>
    </row>
    <row r="326" spans="1:26" x14ac:dyDescent="0.25">
      <c r="A326" s="9" t="str">
        <f>'8'!A326</f>
        <v>Penn Hills SD</v>
      </c>
      <c r="B326" s="160" t="str">
        <f>'8'!B326</f>
        <v>Allegheny</v>
      </c>
      <c r="C326" s="158">
        <f>'8'!C326</f>
        <v>1278</v>
      </c>
      <c r="D326" s="158">
        <f>'8'!D326</f>
        <v>848</v>
      </c>
      <c r="E326" s="158">
        <f>'8'!E326</f>
        <v>2126</v>
      </c>
      <c r="F326" s="140">
        <v>8</v>
      </c>
      <c r="G326" s="140">
        <v>8</v>
      </c>
      <c r="H326" s="140">
        <v>2</v>
      </c>
      <c r="I326" s="140">
        <v>4</v>
      </c>
      <c r="J326" s="140">
        <v>26</v>
      </c>
      <c r="K326" s="65">
        <f t="shared" si="41"/>
        <v>22</v>
      </c>
      <c r="L326" s="79">
        <f t="shared" si="40"/>
        <v>6</v>
      </c>
      <c r="M326" s="79">
        <f t="shared" si="46"/>
        <v>48</v>
      </c>
      <c r="N326" s="80">
        <f t="shared" si="47"/>
        <v>0.45833333333333331</v>
      </c>
      <c r="O326" s="141">
        <v>276.60000000000002</v>
      </c>
      <c r="P326" s="141">
        <v>334</v>
      </c>
      <c r="Q326" s="141">
        <v>345.4</v>
      </c>
      <c r="R326" s="133">
        <v>374.3</v>
      </c>
      <c r="S326" s="139">
        <v>532</v>
      </c>
      <c r="T326" s="170">
        <v>234</v>
      </c>
      <c r="U326" s="24">
        <f t="shared" si="42"/>
        <v>0.61996141740278199</v>
      </c>
      <c r="V326" s="24">
        <f t="shared" si="43"/>
        <v>0.28720602069614298</v>
      </c>
      <c r="W326" s="133">
        <v>339.8</v>
      </c>
      <c r="X326" s="24">
        <f t="shared" si="44"/>
        <v>0.15983066792097836</v>
      </c>
      <c r="Y326" s="142">
        <v>149.5</v>
      </c>
      <c r="Z326" s="80">
        <f t="shared" si="45"/>
        <v>7.0319849482596425E-2</v>
      </c>
    </row>
    <row r="327" spans="1:26" x14ac:dyDescent="0.25">
      <c r="A327" s="9" t="str">
        <f>'8'!A327</f>
        <v>Penn Manor SD</v>
      </c>
      <c r="B327" s="160" t="str">
        <f>'8'!B327</f>
        <v>Lancaster</v>
      </c>
      <c r="C327" s="158">
        <f>'8'!C327</f>
        <v>1264</v>
      </c>
      <c r="D327" s="158">
        <f>'8'!D327</f>
        <v>828</v>
      </c>
      <c r="E327" s="158">
        <f>'8'!E327</f>
        <v>2092</v>
      </c>
      <c r="F327" s="140">
        <v>0</v>
      </c>
      <c r="G327" s="140">
        <v>1</v>
      </c>
      <c r="H327" s="140">
        <v>3</v>
      </c>
      <c r="I327" s="140">
        <v>0</v>
      </c>
      <c r="J327" s="140">
        <v>3</v>
      </c>
      <c r="K327" s="65">
        <f t="shared" si="41"/>
        <v>4</v>
      </c>
      <c r="L327" s="79">
        <f t="shared" si="40"/>
        <v>3</v>
      </c>
      <c r="M327" s="79">
        <f t="shared" si="46"/>
        <v>7</v>
      </c>
      <c r="N327" s="80">
        <f t="shared" si="47"/>
        <v>0.5714285714285714</v>
      </c>
      <c r="O327" s="141">
        <v>54.5</v>
      </c>
      <c r="P327" s="141">
        <v>71.400000000000006</v>
      </c>
      <c r="Q327" s="141">
        <v>86.1</v>
      </c>
      <c r="R327" s="133">
        <v>8.9</v>
      </c>
      <c r="S327" s="139">
        <v>212</v>
      </c>
      <c r="T327" s="170">
        <v>159</v>
      </c>
      <c r="U327" s="24">
        <f t="shared" si="42"/>
        <v>0.93397626112759635</v>
      </c>
      <c r="V327" s="24">
        <f t="shared" si="43"/>
        <v>6.0181644359464631E-2</v>
      </c>
      <c r="W327" s="133">
        <v>125.9</v>
      </c>
      <c r="X327" s="24">
        <f t="shared" si="44"/>
        <v>6.0181644359464631E-2</v>
      </c>
      <c r="Y327" s="142">
        <v>94.4</v>
      </c>
      <c r="Z327" s="80">
        <f t="shared" si="45"/>
        <v>4.5124282982791593E-2</v>
      </c>
    </row>
    <row r="328" spans="1:26" x14ac:dyDescent="0.25">
      <c r="A328" s="9" t="str">
        <f>'8'!A328</f>
        <v>Penncrest SD</v>
      </c>
      <c r="B328" s="160" t="str">
        <f>'8'!B328</f>
        <v>Crawford</v>
      </c>
      <c r="C328" s="158">
        <f>'8'!C328</f>
        <v>730</v>
      </c>
      <c r="D328" s="158">
        <f>'8'!D328</f>
        <v>538</v>
      </c>
      <c r="E328" s="158">
        <f>'8'!E328</f>
        <v>1268</v>
      </c>
      <c r="F328" s="140">
        <v>4</v>
      </c>
      <c r="G328" s="140">
        <v>2</v>
      </c>
      <c r="H328" s="140">
        <v>0</v>
      </c>
      <c r="I328" s="140">
        <v>0</v>
      </c>
      <c r="J328" s="140">
        <v>5</v>
      </c>
      <c r="K328" s="65">
        <f t="shared" si="41"/>
        <v>6</v>
      </c>
      <c r="L328" s="79">
        <f t="shared" si="40"/>
        <v>0</v>
      </c>
      <c r="M328" s="79">
        <f t="shared" si="46"/>
        <v>11</v>
      </c>
      <c r="N328" s="80">
        <f t="shared" si="47"/>
        <v>0.54545454545454541</v>
      </c>
      <c r="O328" s="141">
        <v>37.700000000000003</v>
      </c>
      <c r="P328" s="141">
        <v>46</v>
      </c>
      <c r="Q328" s="141">
        <v>54.3</v>
      </c>
      <c r="R328" s="133">
        <v>44.3</v>
      </c>
      <c r="S328" s="139">
        <v>58</v>
      </c>
      <c r="T328" s="170">
        <v>0</v>
      </c>
      <c r="U328" s="24">
        <f t="shared" si="42"/>
        <v>0.65390625000000002</v>
      </c>
      <c r="V328" s="24">
        <f t="shared" si="43"/>
        <v>6.600946372239748E-2</v>
      </c>
      <c r="W328" s="133">
        <v>35.200000000000003</v>
      </c>
      <c r="X328" s="24">
        <f t="shared" si="44"/>
        <v>2.7760252365930601E-2</v>
      </c>
      <c r="Y328" s="142">
        <v>0</v>
      </c>
      <c r="Z328" s="80">
        <f t="shared" si="45"/>
        <v>0</v>
      </c>
    </row>
    <row r="329" spans="1:26" x14ac:dyDescent="0.25">
      <c r="A329" s="9" t="str">
        <f>'8'!A329</f>
        <v>Penn-Delco SD</v>
      </c>
      <c r="B329" s="160" t="str">
        <f>'8'!B329</f>
        <v>Delaware</v>
      </c>
      <c r="C329" s="158">
        <f>'8'!C329</f>
        <v>873</v>
      </c>
      <c r="D329" s="158">
        <f>'8'!D329</f>
        <v>603</v>
      </c>
      <c r="E329" s="158">
        <f>'8'!E329</f>
        <v>1476</v>
      </c>
      <c r="F329" s="140">
        <v>7</v>
      </c>
      <c r="G329" s="140">
        <v>3</v>
      </c>
      <c r="H329" s="140">
        <v>1</v>
      </c>
      <c r="I329" s="140">
        <v>2</v>
      </c>
      <c r="J329" s="140">
        <v>14</v>
      </c>
      <c r="K329" s="65">
        <f t="shared" si="41"/>
        <v>13</v>
      </c>
      <c r="L329" s="79">
        <f t="shared" si="40"/>
        <v>3</v>
      </c>
      <c r="M329" s="79">
        <f t="shared" si="46"/>
        <v>27</v>
      </c>
      <c r="N329" s="80">
        <f t="shared" si="47"/>
        <v>0.48148148148148145</v>
      </c>
      <c r="O329" s="141">
        <v>137.19999999999999</v>
      </c>
      <c r="P329" s="141">
        <v>197</v>
      </c>
      <c r="Q329" s="141">
        <v>216.9</v>
      </c>
      <c r="R329" s="133">
        <v>173.4</v>
      </c>
      <c r="S329" s="139">
        <v>270</v>
      </c>
      <c r="T329" s="170">
        <v>159</v>
      </c>
      <c r="U329" s="24">
        <f t="shared" si="42"/>
        <v>0.65839243498817956</v>
      </c>
      <c r="V329" s="24">
        <f t="shared" si="43"/>
        <v>0.22642276422764226</v>
      </c>
      <c r="W329" s="133">
        <v>163.69999999999999</v>
      </c>
      <c r="X329" s="24">
        <f t="shared" si="44"/>
        <v>0.11090785907859078</v>
      </c>
      <c r="Y329" s="142">
        <v>96.4</v>
      </c>
      <c r="Z329" s="80">
        <f t="shared" si="45"/>
        <v>6.5311653116531171E-2</v>
      </c>
    </row>
    <row r="330" spans="1:26" x14ac:dyDescent="0.25">
      <c r="A330" s="9" t="str">
        <f>'8'!A330</f>
        <v>Pennridge SD</v>
      </c>
      <c r="B330" s="160" t="str">
        <f>'8'!B330</f>
        <v>Bucks</v>
      </c>
      <c r="C330" s="158">
        <f>'8'!C330</f>
        <v>1745</v>
      </c>
      <c r="D330" s="158">
        <f>'8'!D330</f>
        <v>1277</v>
      </c>
      <c r="E330" s="158">
        <f>'8'!E330</f>
        <v>3022</v>
      </c>
      <c r="F330" s="140">
        <v>2</v>
      </c>
      <c r="G330" s="140">
        <v>0</v>
      </c>
      <c r="H330" s="140">
        <v>3</v>
      </c>
      <c r="I330" s="140">
        <v>1</v>
      </c>
      <c r="J330" s="140">
        <v>13</v>
      </c>
      <c r="K330" s="65">
        <f t="shared" si="41"/>
        <v>6</v>
      </c>
      <c r="L330" s="79">
        <f t="shared" si="40"/>
        <v>4</v>
      </c>
      <c r="M330" s="79">
        <f t="shared" si="46"/>
        <v>19</v>
      </c>
      <c r="N330" s="80">
        <f t="shared" si="47"/>
        <v>0.31578947368421051</v>
      </c>
      <c r="O330" s="141">
        <v>76</v>
      </c>
      <c r="P330" s="141">
        <v>112.9</v>
      </c>
      <c r="Q330" s="141">
        <v>129.1</v>
      </c>
      <c r="R330" s="133">
        <v>295.3</v>
      </c>
      <c r="S330" s="139">
        <v>212</v>
      </c>
      <c r="T330" s="170">
        <v>212</v>
      </c>
      <c r="U330" s="24">
        <f t="shared" si="42"/>
        <v>0.39012804626187525</v>
      </c>
      <c r="V330" s="24">
        <f t="shared" si="43"/>
        <v>6.2508272667107873E-2</v>
      </c>
      <c r="W330" s="133">
        <v>126</v>
      </c>
      <c r="X330" s="24">
        <f t="shared" si="44"/>
        <v>4.1694242223692918E-2</v>
      </c>
      <c r="Y330" s="142">
        <v>126</v>
      </c>
      <c r="Z330" s="80">
        <f t="shared" si="45"/>
        <v>4.1694242223692918E-2</v>
      </c>
    </row>
    <row r="331" spans="1:26" x14ac:dyDescent="0.25">
      <c r="A331" s="9" t="str">
        <f>'8'!A331</f>
        <v>Penns Manor Area SD</v>
      </c>
      <c r="B331" s="160" t="str">
        <f>'8'!B331</f>
        <v>Indiana</v>
      </c>
      <c r="C331" s="158">
        <f>'8'!C331</f>
        <v>192</v>
      </c>
      <c r="D331" s="158">
        <f>'8'!D331</f>
        <v>158</v>
      </c>
      <c r="E331" s="158">
        <f>'8'!E331</f>
        <v>350</v>
      </c>
      <c r="F331" s="140">
        <v>0</v>
      </c>
      <c r="G331" s="140">
        <v>0</v>
      </c>
      <c r="H331" s="140">
        <v>0</v>
      </c>
      <c r="I331" s="140">
        <v>0</v>
      </c>
      <c r="J331" s="140">
        <v>0</v>
      </c>
      <c r="K331" s="65">
        <f t="shared" si="41"/>
        <v>0</v>
      </c>
      <c r="L331" s="79">
        <f t="shared" si="40"/>
        <v>0</v>
      </c>
      <c r="M331" s="79">
        <f t="shared" si="46"/>
        <v>0</v>
      </c>
      <c r="N331" s="80"/>
      <c r="O331" s="141">
        <v>0</v>
      </c>
      <c r="P331" s="141">
        <v>0</v>
      </c>
      <c r="Q331" s="141">
        <v>0</v>
      </c>
      <c r="R331" s="133">
        <v>0</v>
      </c>
      <c r="S331" s="139">
        <v>0</v>
      </c>
      <c r="T331" s="170">
        <v>0</v>
      </c>
      <c r="U331" s="24"/>
      <c r="V331" s="24">
        <f t="shared" si="43"/>
        <v>0</v>
      </c>
      <c r="W331" s="133">
        <v>0</v>
      </c>
      <c r="X331" s="24">
        <f t="shared" si="44"/>
        <v>0</v>
      </c>
      <c r="Y331" s="142">
        <v>0</v>
      </c>
      <c r="Z331" s="80">
        <f t="shared" si="45"/>
        <v>0</v>
      </c>
    </row>
    <row r="332" spans="1:26" x14ac:dyDescent="0.25">
      <c r="A332" s="9" t="str">
        <f>'8'!A332</f>
        <v>Penns Valley Area SD</v>
      </c>
      <c r="B332" s="160" t="str">
        <f>'8'!B332</f>
        <v>Centre</v>
      </c>
      <c r="C332" s="158">
        <f>'8'!C332</f>
        <v>548</v>
      </c>
      <c r="D332" s="158">
        <f>'8'!D332</f>
        <v>366</v>
      </c>
      <c r="E332" s="158">
        <f>'8'!E332</f>
        <v>914</v>
      </c>
      <c r="F332" s="140">
        <v>1</v>
      </c>
      <c r="G332" s="140">
        <v>3</v>
      </c>
      <c r="H332" s="140">
        <v>0</v>
      </c>
      <c r="I332" s="140">
        <v>0</v>
      </c>
      <c r="J332" s="140">
        <v>6</v>
      </c>
      <c r="K332" s="65">
        <f t="shared" si="41"/>
        <v>4</v>
      </c>
      <c r="L332" s="79">
        <f t="shared" si="40"/>
        <v>0</v>
      </c>
      <c r="M332" s="79">
        <f t="shared" si="46"/>
        <v>10</v>
      </c>
      <c r="N332" s="80">
        <f t="shared" si="47"/>
        <v>0.4</v>
      </c>
      <c r="O332" s="141">
        <v>57.5</v>
      </c>
      <c r="P332" s="141">
        <v>63.6</v>
      </c>
      <c r="Q332" s="141">
        <v>90.9</v>
      </c>
      <c r="R332" s="133">
        <v>17.100000000000001</v>
      </c>
      <c r="S332" s="139">
        <v>159</v>
      </c>
      <c r="T332" s="170">
        <v>0</v>
      </c>
      <c r="U332" s="24">
        <f t="shared" si="42"/>
        <v>0.87626628075253254</v>
      </c>
      <c r="V332" s="24">
        <f t="shared" si="43"/>
        <v>0.13249452954048138</v>
      </c>
      <c r="W332" s="133">
        <v>90.8</v>
      </c>
      <c r="X332" s="24">
        <f t="shared" si="44"/>
        <v>9.9343544857768043E-2</v>
      </c>
      <c r="Y332" s="142">
        <v>0</v>
      </c>
      <c r="Z332" s="80">
        <f t="shared" si="45"/>
        <v>0</v>
      </c>
    </row>
    <row r="333" spans="1:26" x14ac:dyDescent="0.25">
      <c r="A333" s="9" t="str">
        <f>'8'!A333</f>
        <v>Pennsbury SD</v>
      </c>
      <c r="B333" s="160" t="str">
        <f>'8'!B333</f>
        <v>Bucks</v>
      </c>
      <c r="C333" s="158">
        <f>'8'!C333</f>
        <v>2238</v>
      </c>
      <c r="D333" s="158">
        <f>'8'!D333</f>
        <v>1634</v>
      </c>
      <c r="E333" s="158">
        <f>'8'!E333</f>
        <v>3872</v>
      </c>
      <c r="F333" s="140">
        <v>3</v>
      </c>
      <c r="G333" s="140">
        <v>4</v>
      </c>
      <c r="H333" s="140">
        <v>3</v>
      </c>
      <c r="I333" s="140">
        <v>3</v>
      </c>
      <c r="J333" s="140">
        <v>26</v>
      </c>
      <c r="K333" s="65">
        <f t="shared" si="41"/>
        <v>13</v>
      </c>
      <c r="L333" s="79">
        <f t="shared" si="40"/>
        <v>6</v>
      </c>
      <c r="M333" s="79">
        <f t="shared" si="46"/>
        <v>39</v>
      </c>
      <c r="N333" s="80">
        <f t="shared" si="47"/>
        <v>0.33333333333333331</v>
      </c>
      <c r="O333" s="141">
        <v>153.19999999999999</v>
      </c>
      <c r="P333" s="141">
        <v>227.6</v>
      </c>
      <c r="Q333" s="141">
        <v>260.2</v>
      </c>
      <c r="R333" s="133">
        <v>544.20000000000005</v>
      </c>
      <c r="S333" s="139">
        <v>530</v>
      </c>
      <c r="T333" s="170">
        <v>318</v>
      </c>
      <c r="U333" s="24">
        <f t="shared" si="42"/>
        <v>0.41167567567567565</v>
      </c>
      <c r="V333" s="24">
        <f t="shared" si="43"/>
        <v>9.8347107438016515E-2</v>
      </c>
      <c r="W333" s="133">
        <v>314.89999999999998</v>
      </c>
      <c r="X333" s="24">
        <f t="shared" si="44"/>
        <v>8.1327479338842976E-2</v>
      </c>
      <c r="Y333" s="142">
        <v>188.9</v>
      </c>
      <c r="Z333" s="80">
        <f t="shared" si="45"/>
        <v>4.8786157024793393E-2</v>
      </c>
    </row>
    <row r="334" spans="1:26" x14ac:dyDescent="0.25">
      <c r="A334" s="9" t="str">
        <f>'8'!A334</f>
        <v>Penn-Trafford SD</v>
      </c>
      <c r="B334" s="160" t="str">
        <f>'8'!B334</f>
        <v>Westmoreland</v>
      </c>
      <c r="C334" s="158">
        <f>'8'!C334</f>
        <v>673</v>
      </c>
      <c r="D334" s="158">
        <f>'8'!D334</f>
        <v>561</v>
      </c>
      <c r="E334" s="158">
        <f>'8'!E334</f>
        <v>1234</v>
      </c>
      <c r="F334" s="140">
        <v>2</v>
      </c>
      <c r="G334" s="140">
        <v>0</v>
      </c>
      <c r="H334" s="140">
        <v>0</v>
      </c>
      <c r="I334" s="140">
        <v>0</v>
      </c>
      <c r="J334" s="140">
        <v>3</v>
      </c>
      <c r="K334" s="65">
        <f t="shared" si="41"/>
        <v>2</v>
      </c>
      <c r="L334" s="79">
        <f t="shared" si="40"/>
        <v>0</v>
      </c>
      <c r="M334" s="79">
        <f t="shared" si="46"/>
        <v>5</v>
      </c>
      <c r="N334" s="80">
        <f t="shared" si="47"/>
        <v>0.4</v>
      </c>
      <c r="O334" s="141">
        <v>15</v>
      </c>
      <c r="P334" s="141">
        <v>20</v>
      </c>
      <c r="Q334" s="141">
        <v>23</v>
      </c>
      <c r="R334" s="133">
        <v>38</v>
      </c>
      <c r="S334" s="139">
        <v>0</v>
      </c>
      <c r="T334" s="170">
        <v>0</v>
      </c>
      <c r="U334" s="24">
        <f t="shared" si="42"/>
        <v>0.47945205479452052</v>
      </c>
      <c r="V334" s="24">
        <f t="shared" si="43"/>
        <v>2.8363047001620744E-2</v>
      </c>
      <c r="W334" s="133">
        <v>0</v>
      </c>
      <c r="X334" s="24">
        <f t="shared" si="44"/>
        <v>0</v>
      </c>
      <c r="Y334" s="142">
        <v>0</v>
      </c>
      <c r="Z334" s="80">
        <f t="shared" si="45"/>
        <v>0</v>
      </c>
    </row>
    <row r="335" spans="1:26" x14ac:dyDescent="0.25">
      <c r="A335" s="9" t="str">
        <f>'8'!A335</f>
        <v>Pequea Valley SD</v>
      </c>
      <c r="B335" s="160" t="str">
        <f>'8'!B335</f>
        <v>Lancaster</v>
      </c>
      <c r="C335" s="158">
        <f>'8'!C335</f>
        <v>1281</v>
      </c>
      <c r="D335" s="158">
        <f>'8'!D335</f>
        <v>843</v>
      </c>
      <c r="E335" s="158">
        <f>'8'!E335</f>
        <v>2124</v>
      </c>
      <c r="F335" s="140">
        <v>0</v>
      </c>
      <c r="G335" s="140">
        <v>1</v>
      </c>
      <c r="H335" s="140">
        <v>0</v>
      </c>
      <c r="I335" s="140">
        <v>0</v>
      </c>
      <c r="J335" s="140">
        <v>2</v>
      </c>
      <c r="K335" s="65">
        <f t="shared" si="41"/>
        <v>1</v>
      </c>
      <c r="L335" s="79">
        <f t="shared" si="40"/>
        <v>0</v>
      </c>
      <c r="M335" s="79">
        <f t="shared" si="46"/>
        <v>3</v>
      </c>
      <c r="N335" s="80">
        <f t="shared" si="47"/>
        <v>0.33333333333333331</v>
      </c>
      <c r="O335" s="141">
        <v>13.6</v>
      </c>
      <c r="P335" s="141">
        <v>17.8</v>
      </c>
      <c r="Q335" s="141">
        <v>21.5</v>
      </c>
      <c r="R335" s="133">
        <v>5.9</v>
      </c>
      <c r="S335" s="139">
        <v>53</v>
      </c>
      <c r="T335" s="170">
        <v>0</v>
      </c>
      <c r="U335" s="24">
        <f t="shared" si="42"/>
        <v>0.8418230563002681</v>
      </c>
      <c r="V335" s="24">
        <f t="shared" si="43"/>
        <v>1.4783427495291901E-2</v>
      </c>
      <c r="W335" s="133">
        <v>31.5</v>
      </c>
      <c r="X335" s="24">
        <f t="shared" si="44"/>
        <v>1.4830508474576272E-2</v>
      </c>
      <c r="Y335" s="142">
        <v>0</v>
      </c>
      <c r="Z335" s="80">
        <f t="shared" si="45"/>
        <v>0</v>
      </c>
    </row>
    <row r="336" spans="1:26" x14ac:dyDescent="0.25">
      <c r="A336" s="9" t="str">
        <f>'8'!A336</f>
        <v>Perkiomen Valley SD</v>
      </c>
      <c r="B336" s="160" t="str">
        <f>'8'!B336</f>
        <v>Montgomery</v>
      </c>
      <c r="C336" s="158">
        <f>'8'!C336</f>
        <v>1409</v>
      </c>
      <c r="D336" s="158">
        <f>'8'!D336</f>
        <v>979</v>
      </c>
      <c r="E336" s="158">
        <f>'8'!E336</f>
        <v>2388</v>
      </c>
      <c r="F336" s="140">
        <v>4</v>
      </c>
      <c r="G336" s="140">
        <v>5</v>
      </c>
      <c r="H336" s="140">
        <v>4</v>
      </c>
      <c r="I336" s="140">
        <v>2</v>
      </c>
      <c r="J336" s="140">
        <v>15</v>
      </c>
      <c r="K336" s="65">
        <f t="shared" si="41"/>
        <v>15</v>
      </c>
      <c r="L336" s="79">
        <f t="shared" si="40"/>
        <v>6</v>
      </c>
      <c r="M336" s="79">
        <f t="shared" si="46"/>
        <v>30</v>
      </c>
      <c r="N336" s="80">
        <f t="shared" si="47"/>
        <v>0.5</v>
      </c>
      <c r="O336" s="141">
        <v>186</v>
      </c>
      <c r="P336" s="141">
        <v>264.2</v>
      </c>
      <c r="Q336" s="141">
        <v>302.8</v>
      </c>
      <c r="R336" s="133">
        <v>331.8</v>
      </c>
      <c r="S336" s="139">
        <v>541</v>
      </c>
      <c r="T336" s="170">
        <v>276</v>
      </c>
      <c r="U336" s="24">
        <f t="shared" si="42"/>
        <v>0.57570332480818409</v>
      </c>
      <c r="V336" s="24">
        <f t="shared" si="43"/>
        <v>0.18852596314907871</v>
      </c>
      <c r="W336" s="133">
        <v>323.39999999999998</v>
      </c>
      <c r="X336" s="24">
        <f t="shared" si="44"/>
        <v>0.13542713567839196</v>
      </c>
      <c r="Y336" s="142">
        <v>165</v>
      </c>
      <c r="Z336" s="80">
        <f t="shared" si="45"/>
        <v>6.9095477386934667E-2</v>
      </c>
    </row>
    <row r="337" spans="1:26" x14ac:dyDescent="0.25">
      <c r="A337" s="9" t="str">
        <f>'8'!A337</f>
        <v>Peters Township SD</v>
      </c>
      <c r="B337" s="160" t="str">
        <f>'8'!B337</f>
        <v>Washington</v>
      </c>
      <c r="C337" s="158">
        <f>'8'!C337</f>
        <v>675</v>
      </c>
      <c r="D337" s="158">
        <f>'8'!D337</f>
        <v>549</v>
      </c>
      <c r="E337" s="158">
        <f>'8'!E337</f>
        <v>1224</v>
      </c>
      <c r="F337" s="140">
        <v>0</v>
      </c>
      <c r="G337" s="140">
        <v>0</v>
      </c>
      <c r="H337" s="140">
        <v>0</v>
      </c>
      <c r="I337" s="140">
        <v>0</v>
      </c>
      <c r="J337" s="140">
        <v>2</v>
      </c>
      <c r="K337" s="65">
        <f t="shared" si="41"/>
        <v>0</v>
      </c>
      <c r="L337" s="79">
        <f t="shared" si="40"/>
        <v>0</v>
      </c>
      <c r="M337" s="79">
        <f t="shared" si="46"/>
        <v>2</v>
      </c>
      <c r="N337" s="80">
        <f t="shared" si="47"/>
        <v>0</v>
      </c>
      <c r="O337" s="141">
        <v>0</v>
      </c>
      <c r="P337" s="141">
        <v>0</v>
      </c>
      <c r="Q337" s="141">
        <v>0</v>
      </c>
      <c r="R337" s="133">
        <v>66</v>
      </c>
      <c r="S337" s="139">
        <v>0</v>
      </c>
      <c r="T337" s="170">
        <v>0</v>
      </c>
      <c r="U337" s="24">
        <f t="shared" si="42"/>
        <v>0</v>
      </c>
      <c r="V337" s="24">
        <f t="shared" si="43"/>
        <v>0</v>
      </c>
      <c r="W337" s="133">
        <v>0</v>
      </c>
      <c r="X337" s="24">
        <f t="shared" si="44"/>
        <v>0</v>
      </c>
      <c r="Y337" s="142">
        <v>0</v>
      </c>
      <c r="Z337" s="80">
        <f t="shared" si="45"/>
        <v>0</v>
      </c>
    </row>
    <row r="338" spans="1:26" x14ac:dyDescent="0.25">
      <c r="A338" s="9" t="str">
        <f>'8'!A338</f>
        <v>Philadelphia City SD</v>
      </c>
      <c r="B338" s="160" t="str">
        <f>'8'!B338</f>
        <v>Philadelphia</v>
      </c>
      <c r="C338" s="158">
        <f>'8'!C338</f>
        <v>62059</v>
      </c>
      <c r="D338" s="158">
        <f>'8'!D338</f>
        <v>38994</v>
      </c>
      <c r="E338" s="158">
        <f>'8'!E338</f>
        <v>101053</v>
      </c>
      <c r="F338" s="140">
        <v>367</v>
      </c>
      <c r="G338" s="140">
        <v>231</v>
      </c>
      <c r="H338" s="140">
        <v>101</v>
      </c>
      <c r="I338" s="140">
        <v>64</v>
      </c>
      <c r="J338" s="140">
        <v>1144</v>
      </c>
      <c r="K338" s="65">
        <f t="shared" si="41"/>
        <v>763</v>
      </c>
      <c r="L338" s="79">
        <f t="shared" si="40"/>
        <v>165</v>
      </c>
      <c r="M338" s="79">
        <f t="shared" si="46"/>
        <v>1907</v>
      </c>
      <c r="N338" s="80">
        <f t="shared" si="47"/>
        <v>0.4001048767697955</v>
      </c>
      <c r="O338" s="141">
        <v>8508.4</v>
      </c>
      <c r="P338" s="141">
        <v>11066.3</v>
      </c>
      <c r="Q338" s="141">
        <v>10298.4</v>
      </c>
      <c r="R338" s="133">
        <v>18011.8</v>
      </c>
      <c r="S338" s="139">
        <v>14796</v>
      </c>
      <c r="T338" s="170">
        <v>6903</v>
      </c>
      <c r="U338" s="24">
        <f t="shared" si="42"/>
        <v>0.52079070943024752</v>
      </c>
      <c r="V338" s="24">
        <f t="shared" si="43"/>
        <v>0.19370726252560536</v>
      </c>
      <c r="W338" s="133">
        <v>9695.2000000000007</v>
      </c>
      <c r="X338" s="24">
        <f t="shared" si="44"/>
        <v>9.5941733545763117E-2</v>
      </c>
      <c r="Y338" s="142">
        <v>4523.3</v>
      </c>
      <c r="Z338" s="80">
        <f t="shared" si="45"/>
        <v>4.4761659723115597E-2</v>
      </c>
    </row>
    <row r="339" spans="1:26" x14ac:dyDescent="0.25">
      <c r="A339" s="9" t="str">
        <f>'8'!A339</f>
        <v>Philipsburg-Osceola Area SD</v>
      </c>
      <c r="B339" s="160" t="str">
        <f>'8'!B339</f>
        <v>Clearfield</v>
      </c>
      <c r="C339" s="158">
        <f>'8'!C339</f>
        <v>461</v>
      </c>
      <c r="D339" s="158">
        <f>'8'!D339</f>
        <v>322</v>
      </c>
      <c r="E339" s="158">
        <f>'8'!E339</f>
        <v>783</v>
      </c>
      <c r="F339" s="140">
        <v>3</v>
      </c>
      <c r="G339" s="140">
        <v>4</v>
      </c>
      <c r="H339" s="140">
        <v>1</v>
      </c>
      <c r="I339" s="140">
        <v>1</v>
      </c>
      <c r="J339" s="140">
        <v>6</v>
      </c>
      <c r="K339" s="65">
        <f t="shared" si="41"/>
        <v>9</v>
      </c>
      <c r="L339" s="79">
        <f t="shared" si="40"/>
        <v>2</v>
      </c>
      <c r="M339" s="79">
        <f t="shared" si="46"/>
        <v>15</v>
      </c>
      <c r="N339" s="80">
        <f t="shared" si="47"/>
        <v>0.6</v>
      </c>
      <c r="O339" s="141">
        <v>60.4</v>
      </c>
      <c r="P339" s="141">
        <v>87</v>
      </c>
      <c r="Q339" s="141">
        <v>101.5</v>
      </c>
      <c r="R339" s="133">
        <v>74.599999999999994</v>
      </c>
      <c r="S339" s="139">
        <v>222</v>
      </c>
      <c r="T339" s="170">
        <v>106</v>
      </c>
      <c r="U339" s="24">
        <f t="shared" si="42"/>
        <v>0.66396396396396395</v>
      </c>
      <c r="V339" s="24">
        <f t="shared" si="43"/>
        <v>0.18825031928480204</v>
      </c>
      <c r="W339" s="133">
        <v>131.5</v>
      </c>
      <c r="X339" s="24">
        <f t="shared" si="44"/>
        <v>0.16794380587484037</v>
      </c>
      <c r="Y339" s="142">
        <v>62.8</v>
      </c>
      <c r="Z339" s="80">
        <f t="shared" si="45"/>
        <v>8.0204342273307791E-2</v>
      </c>
    </row>
    <row r="340" spans="1:26" x14ac:dyDescent="0.25">
      <c r="A340" s="9" t="str">
        <f>'8'!A340</f>
        <v>Phoenixville Area SD</v>
      </c>
      <c r="B340" s="160" t="str">
        <f>'8'!B340</f>
        <v>Chester</v>
      </c>
      <c r="C340" s="158">
        <f>'8'!C340</f>
        <v>1274</v>
      </c>
      <c r="D340" s="158">
        <f>'8'!D340</f>
        <v>868</v>
      </c>
      <c r="E340" s="158">
        <f>'8'!E340</f>
        <v>2142</v>
      </c>
      <c r="F340" s="140">
        <v>2</v>
      </c>
      <c r="G340" s="140">
        <v>6</v>
      </c>
      <c r="H340" s="140">
        <v>3</v>
      </c>
      <c r="I340" s="140">
        <v>2</v>
      </c>
      <c r="J340" s="140">
        <v>9</v>
      </c>
      <c r="K340" s="65">
        <f t="shared" si="41"/>
        <v>13</v>
      </c>
      <c r="L340" s="79">
        <f t="shared" si="40"/>
        <v>5</v>
      </c>
      <c r="M340" s="79">
        <f t="shared" si="46"/>
        <v>22</v>
      </c>
      <c r="N340" s="80">
        <f t="shared" si="47"/>
        <v>0.59090909090909094</v>
      </c>
      <c r="O340" s="141">
        <v>174.4</v>
      </c>
      <c r="P340" s="141">
        <v>250.1</v>
      </c>
      <c r="Q340" s="141">
        <v>264.5</v>
      </c>
      <c r="R340" s="133">
        <v>238.4</v>
      </c>
      <c r="S340" s="139">
        <v>583</v>
      </c>
      <c r="T340" s="170">
        <v>265</v>
      </c>
      <c r="U340" s="24">
        <f t="shared" si="42"/>
        <v>0.64036807965002263</v>
      </c>
      <c r="V340" s="24">
        <f t="shared" si="43"/>
        <v>0.19817927170868346</v>
      </c>
      <c r="W340" s="133">
        <v>359.2</v>
      </c>
      <c r="X340" s="24">
        <f t="shared" si="44"/>
        <v>0.16769374416433239</v>
      </c>
      <c r="Y340" s="142">
        <v>163.30000000000001</v>
      </c>
      <c r="Z340" s="80">
        <f t="shared" si="45"/>
        <v>7.6237161531279185E-2</v>
      </c>
    </row>
    <row r="341" spans="1:26" x14ac:dyDescent="0.25">
      <c r="A341" s="9" t="str">
        <f>'8'!A341</f>
        <v>Pine Grove Area SD</v>
      </c>
      <c r="B341" s="160" t="str">
        <f>'8'!B341</f>
        <v>Schuylkill</v>
      </c>
      <c r="C341" s="158">
        <f>'8'!C341</f>
        <v>426</v>
      </c>
      <c r="D341" s="158">
        <f>'8'!D341</f>
        <v>271</v>
      </c>
      <c r="E341" s="158">
        <f>'8'!E341</f>
        <v>697</v>
      </c>
      <c r="F341" s="140">
        <v>1</v>
      </c>
      <c r="G341" s="140">
        <v>0</v>
      </c>
      <c r="H341" s="140">
        <v>1</v>
      </c>
      <c r="I341" s="140">
        <v>0</v>
      </c>
      <c r="J341" s="140">
        <v>4</v>
      </c>
      <c r="K341" s="65">
        <f t="shared" si="41"/>
        <v>2</v>
      </c>
      <c r="L341" s="79">
        <f t="shared" si="40"/>
        <v>1</v>
      </c>
      <c r="M341" s="79">
        <f t="shared" si="46"/>
        <v>6</v>
      </c>
      <c r="N341" s="80">
        <f t="shared" si="47"/>
        <v>0.33333333333333331</v>
      </c>
      <c r="O341" s="141">
        <v>24.5</v>
      </c>
      <c r="P341" s="141">
        <v>39.700000000000003</v>
      </c>
      <c r="Q341" s="141">
        <v>41.9</v>
      </c>
      <c r="R341" s="133">
        <v>73.8</v>
      </c>
      <c r="S341" s="139">
        <v>53</v>
      </c>
      <c r="T341" s="170">
        <v>53</v>
      </c>
      <c r="U341" s="24">
        <f t="shared" si="42"/>
        <v>0.46521739130434786</v>
      </c>
      <c r="V341" s="24">
        <f t="shared" si="43"/>
        <v>9.2109038737446206E-2</v>
      </c>
      <c r="W341" s="133">
        <v>32.1</v>
      </c>
      <c r="X341" s="24">
        <f t="shared" si="44"/>
        <v>4.6054519368723103E-2</v>
      </c>
      <c r="Y341" s="142">
        <v>32.1</v>
      </c>
      <c r="Z341" s="80">
        <f t="shared" si="45"/>
        <v>4.6054519368723103E-2</v>
      </c>
    </row>
    <row r="342" spans="1:26" x14ac:dyDescent="0.25">
      <c r="A342" s="9" t="str">
        <f>'8'!A342</f>
        <v>Pine-Richland SD</v>
      </c>
      <c r="B342" s="160" t="str">
        <f>'8'!B342</f>
        <v>Allegheny</v>
      </c>
      <c r="C342" s="158">
        <f>'8'!C342</f>
        <v>763</v>
      </c>
      <c r="D342" s="158">
        <f>'8'!D342</f>
        <v>589</v>
      </c>
      <c r="E342" s="158">
        <f>'8'!E342</f>
        <v>1352</v>
      </c>
      <c r="F342" s="140">
        <v>0</v>
      </c>
      <c r="G342" s="140">
        <v>8</v>
      </c>
      <c r="H342" s="140">
        <v>1</v>
      </c>
      <c r="I342" s="140">
        <v>2</v>
      </c>
      <c r="J342" s="140">
        <v>11</v>
      </c>
      <c r="K342" s="65">
        <f t="shared" si="41"/>
        <v>11</v>
      </c>
      <c r="L342" s="79">
        <f t="shared" si="40"/>
        <v>3</v>
      </c>
      <c r="M342" s="79">
        <f t="shared" si="46"/>
        <v>22</v>
      </c>
      <c r="N342" s="80">
        <f t="shared" si="47"/>
        <v>0.5</v>
      </c>
      <c r="O342" s="141">
        <v>168.7</v>
      </c>
      <c r="P342" s="141">
        <v>203.7</v>
      </c>
      <c r="Q342" s="141">
        <v>210.6</v>
      </c>
      <c r="R342" s="133">
        <v>253.6</v>
      </c>
      <c r="S342" s="139">
        <v>583</v>
      </c>
      <c r="T342" s="170">
        <v>159</v>
      </c>
      <c r="U342" s="24">
        <f t="shared" si="42"/>
        <v>0.59488817891373802</v>
      </c>
      <c r="V342" s="24">
        <f t="shared" si="43"/>
        <v>0.27544378698224853</v>
      </c>
      <c r="W342" s="133">
        <v>372.4</v>
      </c>
      <c r="X342" s="24">
        <f t="shared" si="44"/>
        <v>0.27544378698224853</v>
      </c>
      <c r="Y342" s="142">
        <v>101.6</v>
      </c>
      <c r="Z342" s="80">
        <f t="shared" si="45"/>
        <v>7.5147928994082833E-2</v>
      </c>
    </row>
    <row r="343" spans="1:26" x14ac:dyDescent="0.25">
      <c r="A343" s="9" t="str">
        <f>'8'!A343</f>
        <v>Pittsburgh SD</v>
      </c>
      <c r="B343" s="160" t="str">
        <f>'8'!B343</f>
        <v>Allegheny</v>
      </c>
      <c r="C343" s="158">
        <f>'8'!C343</f>
        <v>9637</v>
      </c>
      <c r="D343" s="158">
        <f>'8'!D343</f>
        <v>5695</v>
      </c>
      <c r="E343" s="158">
        <f>'8'!E343</f>
        <v>15332</v>
      </c>
      <c r="F343" s="140">
        <v>42</v>
      </c>
      <c r="G343" s="140">
        <v>25</v>
      </c>
      <c r="H343" s="140">
        <v>14</v>
      </c>
      <c r="I343" s="140">
        <v>15</v>
      </c>
      <c r="J343" s="140">
        <v>115</v>
      </c>
      <c r="K343" s="65">
        <f t="shared" si="41"/>
        <v>96</v>
      </c>
      <c r="L343" s="79">
        <f t="shared" si="40"/>
        <v>29</v>
      </c>
      <c r="M343" s="79">
        <f t="shared" si="46"/>
        <v>211</v>
      </c>
      <c r="N343" s="80">
        <f t="shared" si="47"/>
        <v>0.45497630331753552</v>
      </c>
      <c r="O343" s="141">
        <v>1163.2</v>
      </c>
      <c r="P343" s="141">
        <v>1404.3</v>
      </c>
      <c r="Q343" s="141">
        <v>1452.5</v>
      </c>
      <c r="R343" s="133">
        <v>1689.3</v>
      </c>
      <c r="S343" s="139">
        <v>2544</v>
      </c>
      <c r="T343" s="170">
        <v>1495</v>
      </c>
      <c r="U343" s="24">
        <f t="shared" si="42"/>
        <v>0.60315260289419281</v>
      </c>
      <c r="V343" s="24">
        <f t="shared" si="43"/>
        <v>0.16746021393164623</v>
      </c>
      <c r="W343" s="133">
        <v>1624.8</v>
      </c>
      <c r="X343" s="24">
        <f t="shared" si="44"/>
        <v>0.10597443255935299</v>
      </c>
      <c r="Y343" s="142">
        <v>954.8</v>
      </c>
      <c r="Z343" s="80">
        <f t="shared" si="45"/>
        <v>6.2274980433081134E-2</v>
      </c>
    </row>
    <row r="344" spans="1:26" x14ac:dyDescent="0.25">
      <c r="A344" s="9" t="str">
        <f>'8'!A344</f>
        <v>Pittston Area SD</v>
      </c>
      <c r="B344" s="160" t="str">
        <f>'8'!B344</f>
        <v>Luzerne</v>
      </c>
      <c r="C344" s="158">
        <f>'8'!C344</f>
        <v>810</v>
      </c>
      <c r="D344" s="158">
        <f>'8'!D344</f>
        <v>532</v>
      </c>
      <c r="E344" s="158">
        <f>'8'!E344</f>
        <v>1342</v>
      </c>
      <c r="F344" s="140">
        <v>4</v>
      </c>
      <c r="G344" s="140">
        <v>1</v>
      </c>
      <c r="H344" s="140">
        <v>0</v>
      </c>
      <c r="I344" s="140">
        <v>1</v>
      </c>
      <c r="J344" s="140">
        <v>7</v>
      </c>
      <c r="K344" s="65">
        <f t="shared" si="41"/>
        <v>6</v>
      </c>
      <c r="L344" s="79">
        <f t="shared" si="40"/>
        <v>1</v>
      </c>
      <c r="M344" s="79">
        <f t="shared" si="46"/>
        <v>13</v>
      </c>
      <c r="N344" s="80">
        <f t="shared" si="47"/>
        <v>0.46153846153846156</v>
      </c>
      <c r="O344" s="141">
        <v>76.900000000000006</v>
      </c>
      <c r="P344" s="141">
        <v>98.1</v>
      </c>
      <c r="Q344" s="141">
        <v>101</v>
      </c>
      <c r="R344" s="133">
        <v>147.69999999999999</v>
      </c>
      <c r="S344" s="139">
        <v>106</v>
      </c>
      <c r="T344" s="170">
        <v>53</v>
      </c>
      <c r="U344" s="24">
        <f t="shared" si="42"/>
        <v>0.54229934924078094</v>
      </c>
      <c r="V344" s="24">
        <f t="shared" si="43"/>
        <v>0.13040238450074515</v>
      </c>
      <c r="W344" s="133">
        <v>67.2</v>
      </c>
      <c r="X344" s="24">
        <f t="shared" si="44"/>
        <v>5.007451564828614E-2</v>
      </c>
      <c r="Y344" s="142">
        <v>33.6</v>
      </c>
      <c r="Z344" s="80">
        <f t="shared" si="45"/>
        <v>2.503725782414307E-2</v>
      </c>
    </row>
    <row r="345" spans="1:26" x14ac:dyDescent="0.25">
      <c r="A345" s="9" t="str">
        <f>'8'!A345</f>
        <v>Pleasant Valley SD</v>
      </c>
      <c r="B345" s="160" t="str">
        <f>'8'!B345</f>
        <v>Monroe</v>
      </c>
      <c r="C345" s="158">
        <f>'8'!C345</f>
        <v>909</v>
      </c>
      <c r="D345" s="158">
        <f>'8'!D345</f>
        <v>688</v>
      </c>
      <c r="E345" s="158">
        <f>'8'!E345</f>
        <v>1597</v>
      </c>
      <c r="F345" s="140">
        <v>3</v>
      </c>
      <c r="G345" s="140">
        <v>1</v>
      </c>
      <c r="H345" s="140">
        <v>1</v>
      </c>
      <c r="I345" s="140">
        <v>4</v>
      </c>
      <c r="J345" s="140">
        <v>5</v>
      </c>
      <c r="K345" s="65">
        <f t="shared" si="41"/>
        <v>9</v>
      </c>
      <c r="L345" s="79">
        <f t="shared" si="40"/>
        <v>5</v>
      </c>
      <c r="M345" s="79">
        <f t="shared" si="46"/>
        <v>14</v>
      </c>
      <c r="N345" s="80">
        <f t="shared" si="47"/>
        <v>0.6428571428571429</v>
      </c>
      <c r="O345" s="141">
        <v>106.5</v>
      </c>
      <c r="P345" s="141">
        <v>169.4</v>
      </c>
      <c r="Q345" s="141">
        <v>201.2</v>
      </c>
      <c r="R345" s="133">
        <v>76.900000000000006</v>
      </c>
      <c r="S345" s="139">
        <v>318</v>
      </c>
      <c r="T345" s="170">
        <v>265</v>
      </c>
      <c r="U345" s="24">
        <f t="shared" si="42"/>
        <v>0.78202947845804993</v>
      </c>
      <c r="V345" s="24">
        <f t="shared" si="43"/>
        <v>0.17276142767689417</v>
      </c>
      <c r="W345" s="133">
        <v>183.9</v>
      </c>
      <c r="X345" s="24">
        <f t="shared" si="44"/>
        <v>0.11515341264871634</v>
      </c>
      <c r="Y345" s="142">
        <v>153.19999999999999</v>
      </c>
      <c r="Z345" s="80">
        <f t="shared" si="45"/>
        <v>9.5929868503443955E-2</v>
      </c>
    </row>
    <row r="346" spans="1:26" x14ac:dyDescent="0.25">
      <c r="A346" s="9" t="str">
        <f>'8'!A346</f>
        <v>Plum Borough SD</v>
      </c>
      <c r="B346" s="160" t="str">
        <f>'8'!B346</f>
        <v>Allegheny</v>
      </c>
      <c r="C346" s="158">
        <f>'8'!C346</f>
        <v>873</v>
      </c>
      <c r="D346" s="158">
        <f>'8'!D346</f>
        <v>573</v>
      </c>
      <c r="E346" s="158">
        <f>'8'!E346</f>
        <v>1446</v>
      </c>
      <c r="F346" s="140">
        <v>4</v>
      </c>
      <c r="G346" s="140">
        <v>1</v>
      </c>
      <c r="H346" s="140">
        <v>1</v>
      </c>
      <c r="I346" s="140">
        <v>0</v>
      </c>
      <c r="J346" s="140">
        <v>2</v>
      </c>
      <c r="K346" s="65">
        <f t="shared" si="41"/>
        <v>6</v>
      </c>
      <c r="L346" s="79">
        <f t="shared" si="40"/>
        <v>1</v>
      </c>
      <c r="M346" s="79">
        <f t="shared" si="46"/>
        <v>8</v>
      </c>
      <c r="N346" s="80">
        <f t="shared" si="47"/>
        <v>0.75</v>
      </c>
      <c r="O346" s="141">
        <v>92</v>
      </c>
      <c r="P346" s="141">
        <v>111.1</v>
      </c>
      <c r="Q346" s="141">
        <v>114.9</v>
      </c>
      <c r="R346" s="133">
        <v>67.7</v>
      </c>
      <c r="S346" s="139">
        <v>106</v>
      </c>
      <c r="T346" s="170">
        <v>53</v>
      </c>
      <c r="U346" s="24">
        <f t="shared" si="42"/>
        <v>0.75</v>
      </c>
      <c r="V346" s="24">
        <f t="shared" si="43"/>
        <v>0.14045643153526971</v>
      </c>
      <c r="W346" s="133">
        <v>67.7</v>
      </c>
      <c r="X346" s="24">
        <f t="shared" si="44"/>
        <v>4.681881051175657E-2</v>
      </c>
      <c r="Y346" s="142">
        <v>33.9</v>
      </c>
      <c r="Z346" s="80">
        <f t="shared" si="45"/>
        <v>2.3443983402489627E-2</v>
      </c>
    </row>
    <row r="347" spans="1:26" x14ac:dyDescent="0.25">
      <c r="A347" s="9" t="str">
        <f>'8'!A347</f>
        <v>Pocono Mountain SD</v>
      </c>
      <c r="B347" s="160" t="str">
        <f>'8'!B347</f>
        <v>Monroe</v>
      </c>
      <c r="C347" s="158">
        <f>'8'!C347</f>
        <v>1957</v>
      </c>
      <c r="D347" s="158">
        <f>'8'!D347</f>
        <v>1420</v>
      </c>
      <c r="E347" s="158">
        <f>'8'!E347</f>
        <v>3377</v>
      </c>
      <c r="F347" s="140">
        <v>9</v>
      </c>
      <c r="G347" s="140">
        <v>2</v>
      </c>
      <c r="H347" s="140">
        <v>2</v>
      </c>
      <c r="I347" s="140">
        <v>6</v>
      </c>
      <c r="J347" s="140">
        <v>20</v>
      </c>
      <c r="K347" s="65">
        <f t="shared" si="41"/>
        <v>19</v>
      </c>
      <c r="L347" s="79">
        <f t="shared" si="40"/>
        <v>8</v>
      </c>
      <c r="M347" s="79">
        <f t="shared" si="46"/>
        <v>39</v>
      </c>
      <c r="N347" s="80">
        <f t="shared" si="47"/>
        <v>0.48717948717948717</v>
      </c>
      <c r="O347" s="141">
        <v>215.4</v>
      </c>
      <c r="P347" s="141">
        <v>342.6</v>
      </c>
      <c r="Q347" s="141">
        <v>406.9</v>
      </c>
      <c r="R347" s="133">
        <v>373.6</v>
      </c>
      <c r="S347" s="139">
        <v>530</v>
      </c>
      <c r="T347" s="170">
        <v>424</v>
      </c>
      <c r="U347" s="24">
        <f t="shared" si="42"/>
        <v>0.59896951481322458</v>
      </c>
      <c r="V347" s="24">
        <f t="shared" si="43"/>
        <v>0.16523541604974828</v>
      </c>
      <c r="W347" s="133">
        <v>306.5</v>
      </c>
      <c r="X347" s="24">
        <f t="shared" si="44"/>
        <v>9.0761030500444179E-2</v>
      </c>
      <c r="Y347" s="142">
        <v>245.2</v>
      </c>
      <c r="Z347" s="80">
        <f t="shared" si="45"/>
        <v>7.2608824400355348E-2</v>
      </c>
    </row>
    <row r="348" spans="1:26" x14ac:dyDescent="0.25">
      <c r="A348" s="9" t="str">
        <f>'8'!A348</f>
        <v>Port Allegany SD</v>
      </c>
      <c r="B348" s="160" t="str">
        <f>'8'!B348</f>
        <v>McKean</v>
      </c>
      <c r="C348" s="158">
        <f>'8'!C348</f>
        <v>212</v>
      </c>
      <c r="D348" s="158">
        <f>'8'!D348</f>
        <v>133</v>
      </c>
      <c r="E348" s="158">
        <f>'8'!E348</f>
        <v>345</v>
      </c>
      <c r="F348" s="140">
        <v>1</v>
      </c>
      <c r="G348" s="140">
        <v>1</v>
      </c>
      <c r="H348" s="140">
        <v>0</v>
      </c>
      <c r="I348" s="140">
        <v>0</v>
      </c>
      <c r="J348" s="140">
        <v>0</v>
      </c>
      <c r="K348" s="65">
        <f t="shared" si="41"/>
        <v>2</v>
      </c>
      <c r="L348" s="79">
        <f t="shared" si="40"/>
        <v>0</v>
      </c>
      <c r="M348" s="79">
        <f t="shared" si="46"/>
        <v>2</v>
      </c>
      <c r="N348" s="80">
        <f t="shared" si="47"/>
        <v>1</v>
      </c>
      <c r="O348" s="141">
        <v>4.5</v>
      </c>
      <c r="P348" s="141">
        <v>5.5</v>
      </c>
      <c r="Q348" s="141">
        <v>6</v>
      </c>
      <c r="R348" s="133">
        <v>0</v>
      </c>
      <c r="S348" s="139">
        <v>11</v>
      </c>
      <c r="T348" s="170">
        <v>0</v>
      </c>
      <c r="U348" s="24">
        <f t="shared" si="42"/>
        <v>1</v>
      </c>
      <c r="V348" s="24">
        <f t="shared" si="43"/>
        <v>2.8985507246376812E-2</v>
      </c>
      <c r="W348" s="133">
        <v>6.9</v>
      </c>
      <c r="X348" s="24">
        <f t="shared" si="44"/>
        <v>0.02</v>
      </c>
      <c r="Y348" s="142">
        <v>0</v>
      </c>
      <c r="Z348" s="80">
        <f t="shared" si="45"/>
        <v>0</v>
      </c>
    </row>
    <row r="349" spans="1:26" x14ac:dyDescent="0.25">
      <c r="A349" s="9" t="str">
        <f>'8'!A349</f>
        <v>Portage Area SD</v>
      </c>
      <c r="B349" s="160" t="str">
        <f>'8'!B349</f>
        <v>Cambria</v>
      </c>
      <c r="C349" s="158">
        <f>'8'!C349</f>
        <v>189</v>
      </c>
      <c r="D349" s="158">
        <f>'8'!D349</f>
        <v>136</v>
      </c>
      <c r="E349" s="158">
        <f>'8'!E349</f>
        <v>325</v>
      </c>
      <c r="F349" s="140">
        <v>1</v>
      </c>
      <c r="G349" s="140">
        <v>0</v>
      </c>
      <c r="H349" s="140">
        <v>0</v>
      </c>
      <c r="I349" s="140">
        <v>0</v>
      </c>
      <c r="J349" s="140">
        <v>2</v>
      </c>
      <c r="K349" s="65">
        <f t="shared" si="41"/>
        <v>1</v>
      </c>
      <c r="L349" s="79">
        <f t="shared" si="40"/>
        <v>0</v>
      </c>
      <c r="M349" s="79">
        <f t="shared" si="46"/>
        <v>3</v>
      </c>
      <c r="N349" s="80">
        <f t="shared" si="47"/>
        <v>0.33333333333333331</v>
      </c>
      <c r="O349" s="141">
        <v>3.5</v>
      </c>
      <c r="P349" s="141">
        <v>3.3</v>
      </c>
      <c r="Q349" s="141">
        <v>4.2</v>
      </c>
      <c r="R349" s="133">
        <v>9.9</v>
      </c>
      <c r="S349" s="139">
        <v>0</v>
      </c>
      <c r="T349" s="170">
        <v>0</v>
      </c>
      <c r="U349" s="24">
        <f t="shared" si="42"/>
        <v>0.40718562874251496</v>
      </c>
      <c r="V349" s="24">
        <f t="shared" si="43"/>
        <v>2.0923076923076923E-2</v>
      </c>
      <c r="W349" s="133">
        <v>0</v>
      </c>
      <c r="X349" s="24">
        <f t="shared" si="44"/>
        <v>0</v>
      </c>
      <c r="Y349" s="142">
        <v>0</v>
      </c>
      <c r="Z349" s="80">
        <f t="shared" si="45"/>
        <v>0</v>
      </c>
    </row>
    <row r="350" spans="1:26" x14ac:dyDescent="0.25">
      <c r="A350" s="9" t="str">
        <f>'8'!A350</f>
        <v>Pottsgrove SD</v>
      </c>
      <c r="B350" s="160" t="str">
        <f>'8'!B350</f>
        <v>Montgomery</v>
      </c>
      <c r="C350" s="158">
        <f>'8'!C350</f>
        <v>922</v>
      </c>
      <c r="D350" s="158">
        <f>'8'!D350</f>
        <v>603</v>
      </c>
      <c r="E350" s="158">
        <f>'8'!E350</f>
        <v>1525</v>
      </c>
      <c r="F350" s="140">
        <v>0</v>
      </c>
      <c r="G350" s="140">
        <v>0</v>
      </c>
      <c r="H350" s="140">
        <v>0</v>
      </c>
      <c r="I350" s="140">
        <v>0</v>
      </c>
      <c r="J350" s="140">
        <v>0</v>
      </c>
      <c r="K350" s="65">
        <f t="shared" si="41"/>
        <v>0</v>
      </c>
      <c r="L350" s="79">
        <f t="shared" si="40"/>
        <v>0</v>
      </c>
      <c r="M350" s="79">
        <f t="shared" si="46"/>
        <v>0</v>
      </c>
      <c r="N350" s="80"/>
      <c r="O350" s="141">
        <v>0</v>
      </c>
      <c r="P350" s="141">
        <v>0</v>
      </c>
      <c r="Q350" s="141">
        <v>0</v>
      </c>
      <c r="R350" s="133">
        <v>0</v>
      </c>
      <c r="S350" s="139">
        <v>0</v>
      </c>
      <c r="T350" s="170">
        <v>0</v>
      </c>
      <c r="U350" s="24"/>
      <c r="V350" s="24">
        <f t="shared" si="43"/>
        <v>0</v>
      </c>
      <c r="W350" s="133">
        <v>0</v>
      </c>
      <c r="X350" s="24">
        <f t="shared" si="44"/>
        <v>0</v>
      </c>
      <c r="Y350" s="142">
        <v>0</v>
      </c>
      <c r="Z350" s="80">
        <f t="shared" si="45"/>
        <v>0</v>
      </c>
    </row>
    <row r="351" spans="1:26" x14ac:dyDescent="0.25">
      <c r="A351" s="9" t="str">
        <f>'8'!A351</f>
        <v>Pottstown SD</v>
      </c>
      <c r="B351" s="160" t="str">
        <f>'8'!B351</f>
        <v>Montgomery</v>
      </c>
      <c r="C351" s="158">
        <f>'8'!C351</f>
        <v>1078</v>
      </c>
      <c r="D351" s="158">
        <f>'8'!D351</f>
        <v>638</v>
      </c>
      <c r="E351" s="158">
        <f>'8'!E351</f>
        <v>1716</v>
      </c>
      <c r="F351" s="140">
        <v>3</v>
      </c>
      <c r="G351" s="140">
        <v>11</v>
      </c>
      <c r="H351" s="140">
        <v>3</v>
      </c>
      <c r="I351" s="140">
        <v>2</v>
      </c>
      <c r="J351" s="140">
        <v>11</v>
      </c>
      <c r="K351" s="65">
        <f t="shared" si="41"/>
        <v>19</v>
      </c>
      <c r="L351" s="79">
        <f t="shared" ref="L351:L414" si="48">H351+I351</f>
        <v>5</v>
      </c>
      <c r="M351" s="79">
        <f t="shared" si="46"/>
        <v>30</v>
      </c>
      <c r="N351" s="80">
        <f t="shared" si="47"/>
        <v>0.6333333333333333</v>
      </c>
      <c r="O351" s="141">
        <v>236.9</v>
      </c>
      <c r="P351" s="141">
        <v>336.5</v>
      </c>
      <c r="Q351" s="141">
        <v>385.7</v>
      </c>
      <c r="R351" s="133">
        <v>158.4</v>
      </c>
      <c r="S351" s="139">
        <v>800</v>
      </c>
      <c r="T351" s="170">
        <v>265</v>
      </c>
      <c r="U351" s="24">
        <f t="shared" si="42"/>
        <v>0.78354741732713862</v>
      </c>
      <c r="V351" s="24">
        <f t="shared" si="43"/>
        <v>0.33414918414918415</v>
      </c>
      <c r="W351" s="133">
        <v>478.3</v>
      </c>
      <c r="X351" s="24">
        <f t="shared" si="44"/>
        <v>0.27872960372960376</v>
      </c>
      <c r="Y351" s="142">
        <v>158.4</v>
      </c>
      <c r="Z351" s="80">
        <f t="shared" si="45"/>
        <v>9.2307692307692313E-2</v>
      </c>
    </row>
    <row r="352" spans="1:26" x14ac:dyDescent="0.25">
      <c r="A352" s="9" t="str">
        <f>'8'!A352</f>
        <v>Pottsville Area SD</v>
      </c>
      <c r="B352" s="160" t="str">
        <f>'8'!B352</f>
        <v>Schuylkill</v>
      </c>
      <c r="C352" s="158">
        <f>'8'!C352</f>
        <v>656</v>
      </c>
      <c r="D352" s="158">
        <f>'8'!D352</f>
        <v>438</v>
      </c>
      <c r="E352" s="158">
        <f>'8'!E352</f>
        <v>1094</v>
      </c>
      <c r="F352" s="140">
        <v>2</v>
      </c>
      <c r="G352" s="140">
        <v>1</v>
      </c>
      <c r="H352" s="140">
        <v>0</v>
      </c>
      <c r="I352" s="140">
        <v>3</v>
      </c>
      <c r="J352" s="140">
        <v>4</v>
      </c>
      <c r="K352" s="65">
        <f t="shared" si="41"/>
        <v>6</v>
      </c>
      <c r="L352" s="79">
        <f t="shared" si="48"/>
        <v>3</v>
      </c>
      <c r="M352" s="79">
        <f t="shared" si="46"/>
        <v>10</v>
      </c>
      <c r="N352" s="80">
        <f t="shared" si="47"/>
        <v>0.6</v>
      </c>
      <c r="O352" s="141">
        <v>62.3</v>
      </c>
      <c r="P352" s="141">
        <v>101.1</v>
      </c>
      <c r="Q352" s="141">
        <v>106.6</v>
      </c>
      <c r="R352" s="133">
        <v>70.2</v>
      </c>
      <c r="S352" s="139">
        <v>164</v>
      </c>
      <c r="T352" s="170">
        <v>111</v>
      </c>
      <c r="U352" s="24">
        <f t="shared" si="42"/>
        <v>0.69948630136986301</v>
      </c>
      <c r="V352" s="24">
        <f t="shared" si="43"/>
        <v>0.14936014625228516</v>
      </c>
      <c r="W352" s="133">
        <v>99.2</v>
      </c>
      <c r="X352" s="24">
        <f t="shared" si="44"/>
        <v>9.0676416819012798E-2</v>
      </c>
      <c r="Y352" s="142">
        <v>67.2</v>
      </c>
      <c r="Z352" s="80">
        <f t="shared" si="45"/>
        <v>6.1425959780621577E-2</v>
      </c>
    </row>
    <row r="353" spans="1:26" x14ac:dyDescent="0.25">
      <c r="A353" s="9" t="str">
        <f>'8'!A353</f>
        <v>Punxsutawney Area SD</v>
      </c>
      <c r="B353" s="160" t="str">
        <f>'8'!B353</f>
        <v>Jefferson</v>
      </c>
      <c r="C353" s="158">
        <f>'8'!C353</f>
        <v>771</v>
      </c>
      <c r="D353" s="158">
        <f>'8'!D353</f>
        <v>502</v>
      </c>
      <c r="E353" s="158">
        <f>'8'!E353</f>
        <v>1273</v>
      </c>
      <c r="F353" s="140">
        <v>2</v>
      </c>
      <c r="G353" s="140">
        <v>5</v>
      </c>
      <c r="H353" s="140">
        <v>1</v>
      </c>
      <c r="I353" s="140">
        <v>1</v>
      </c>
      <c r="J353" s="140">
        <v>4</v>
      </c>
      <c r="K353" s="65">
        <f t="shared" si="41"/>
        <v>9</v>
      </c>
      <c r="L353" s="79">
        <f t="shared" si="48"/>
        <v>2</v>
      </c>
      <c r="M353" s="79">
        <f t="shared" si="46"/>
        <v>13</v>
      </c>
      <c r="N353" s="80">
        <f t="shared" si="47"/>
        <v>0.69230769230769229</v>
      </c>
      <c r="O353" s="141">
        <v>58.3</v>
      </c>
      <c r="P353" s="141">
        <v>67</v>
      </c>
      <c r="Q353" s="141">
        <v>75.7</v>
      </c>
      <c r="R353" s="133">
        <v>20</v>
      </c>
      <c r="S353" s="139">
        <v>143</v>
      </c>
      <c r="T353" s="170">
        <v>106</v>
      </c>
      <c r="U353" s="24">
        <f t="shared" si="42"/>
        <v>0.86235375086028898</v>
      </c>
      <c r="V353" s="24">
        <f t="shared" si="43"/>
        <v>9.8428908091123327E-2</v>
      </c>
      <c r="W353" s="133">
        <v>89.2</v>
      </c>
      <c r="X353" s="24">
        <f t="shared" si="44"/>
        <v>7.0070699135899459E-2</v>
      </c>
      <c r="Y353" s="142">
        <v>66.099999999999994</v>
      </c>
      <c r="Z353" s="80">
        <f t="shared" si="45"/>
        <v>5.1924587588373913E-2</v>
      </c>
    </row>
    <row r="354" spans="1:26" x14ac:dyDescent="0.25">
      <c r="A354" s="9" t="str">
        <f>'8'!A354</f>
        <v>Purchase Line SD</v>
      </c>
      <c r="B354" s="160" t="str">
        <f>'8'!B354</f>
        <v>Indiana</v>
      </c>
      <c r="C354" s="158">
        <f>'8'!C354</f>
        <v>229</v>
      </c>
      <c r="D354" s="158">
        <f>'8'!D354</f>
        <v>148</v>
      </c>
      <c r="E354" s="158">
        <f>'8'!E354</f>
        <v>377</v>
      </c>
      <c r="F354" s="140">
        <v>2</v>
      </c>
      <c r="G354" s="140">
        <v>0</v>
      </c>
      <c r="H354" s="140">
        <v>0</v>
      </c>
      <c r="I354" s="140">
        <v>0</v>
      </c>
      <c r="J354" s="140">
        <v>3</v>
      </c>
      <c r="K354" s="65">
        <f t="shared" si="41"/>
        <v>2</v>
      </c>
      <c r="L354" s="79">
        <f t="shared" si="48"/>
        <v>0</v>
      </c>
      <c r="M354" s="79">
        <f t="shared" si="46"/>
        <v>5</v>
      </c>
      <c r="N354" s="80">
        <f t="shared" si="47"/>
        <v>0.4</v>
      </c>
      <c r="O354" s="141">
        <v>3.8</v>
      </c>
      <c r="P354" s="141">
        <v>5.2</v>
      </c>
      <c r="Q354" s="141">
        <v>7</v>
      </c>
      <c r="R354" s="133">
        <v>15.3</v>
      </c>
      <c r="S354" s="139">
        <v>0</v>
      </c>
      <c r="T354" s="170">
        <v>0</v>
      </c>
      <c r="U354" s="24">
        <f t="shared" si="42"/>
        <v>0.37037037037037035</v>
      </c>
      <c r="V354" s="24">
        <f t="shared" si="43"/>
        <v>2.3872679045092837E-2</v>
      </c>
      <c r="W354" s="133">
        <v>0</v>
      </c>
      <c r="X354" s="24">
        <f t="shared" si="44"/>
        <v>0</v>
      </c>
      <c r="Y354" s="142">
        <v>0</v>
      </c>
      <c r="Z354" s="80">
        <f t="shared" si="45"/>
        <v>0</v>
      </c>
    </row>
    <row r="355" spans="1:26" x14ac:dyDescent="0.25">
      <c r="A355" s="9" t="str">
        <f>'8'!A355</f>
        <v>Quaker Valley SD</v>
      </c>
      <c r="B355" s="160" t="str">
        <f>'8'!B355</f>
        <v>Allegheny</v>
      </c>
      <c r="C355" s="158">
        <f>'8'!C355</f>
        <v>360</v>
      </c>
      <c r="D355" s="158">
        <f>'8'!D355</f>
        <v>275</v>
      </c>
      <c r="E355" s="158">
        <f>'8'!E355</f>
        <v>635</v>
      </c>
      <c r="F355" s="140">
        <v>2</v>
      </c>
      <c r="G355" s="140">
        <v>1</v>
      </c>
      <c r="H355" s="140">
        <v>0</v>
      </c>
      <c r="I355" s="140">
        <v>1</v>
      </c>
      <c r="J355" s="140">
        <v>5</v>
      </c>
      <c r="K355" s="65">
        <f t="shared" si="41"/>
        <v>4</v>
      </c>
      <c r="L355" s="79">
        <f t="shared" si="48"/>
        <v>1</v>
      </c>
      <c r="M355" s="79">
        <f t="shared" si="46"/>
        <v>9</v>
      </c>
      <c r="N355" s="80">
        <f t="shared" si="47"/>
        <v>0.44444444444444442</v>
      </c>
      <c r="O355" s="141">
        <v>61.3</v>
      </c>
      <c r="P355" s="141">
        <v>74.099999999999994</v>
      </c>
      <c r="Q355" s="141">
        <v>76.599999999999994</v>
      </c>
      <c r="R355" s="133">
        <v>169.3</v>
      </c>
      <c r="S355" s="139">
        <v>106</v>
      </c>
      <c r="T355" s="170">
        <v>53</v>
      </c>
      <c r="U355" s="24">
        <f t="shared" si="42"/>
        <v>0.44437151296357069</v>
      </c>
      <c r="V355" s="24">
        <f t="shared" si="43"/>
        <v>0.21322834645669289</v>
      </c>
      <c r="W355" s="133">
        <v>67.7</v>
      </c>
      <c r="X355" s="24">
        <f t="shared" si="44"/>
        <v>0.10661417322834646</v>
      </c>
      <c r="Y355" s="142">
        <v>33.9</v>
      </c>
      <c r="Z355" s="80">
        <f t="shared" si="45"/>
        <v>5.3385826771653544E-2</v>
      </c>
    </row>
    <row r="356" spans="1:26" x14ac:dyDescent="0.25">
      <c r="A356" s="9" t="str">
        <f>'8'!A356</f>
        <v>Quakertown Community SD</v>
      </c>
      <c r="B356" s="160" t="str">
        <f>'8'!B356</f>
        <v>Bucks</v>
      </c>
      <c r="C356" s="158">
        <f>'8'!C356</f>
        <v>1388</v>
      </c>
      <c r="D356" s="158">
        <f>'8'!D356</f>
        <v>1009</v>
      </c>
      <c r="E356" s="158">
        <f>'8'!E356</f>
        <v>2397</v>
      </c>
      <c r="F356" s="140">
        <v>0</v>
      </c>
      <c r="G356" s="140">
        <v>6</v>
      </c>
      <c r="H356" s="140">
        <v>7</v>
      </c>
      <c r="I356" s="140">
        <v>1</v>
      </c>
      <c r="J356" s="140">
        <v>7</v>
      </c>
      <c r="K356" s="65">
        <f t="shared" si="41"/>
        <v>14</v>
      </c>
      <c r="L356" s="79">
        <f t="shared" si="48"/>
        <v>8</v>
      </c>
      <c r="M356" s="79">
        <f t="shared" si="46"/>
        <v>21</v>
      </c>
      <c r="N356" s="80">
        <f t="shared" si="47"/>
        <v>0.66666666666666663</v>
      </c>
      <c r="O356" s="141">
        <v>177.4</v>
      </c>
      <c r="P356" s="141">
        <v>263.5</v>
      </c>
      <c r="Q356" s="141">
        <v>301.2</v>
      </c>
      <c r="R356" s="133">
        <v>52.9</v>
      </c>
      <c r="S356" s="139">
        <v>742</v>
      </c>
      <c r="T356" s="170">
        <v>424</v>
      </c>
      <c r="U356" s="24">
        <f t="shared" si="42"/>
        <v>0.89287160793843667</v>
      </c>
      <c r="V356" s="24">
        <f t="shared" si="43"/>
        <v>0.18393825615352524</v>
      </c>
      <c r="W356" s="133">
        <v>440.8</v>
      </c>
      <c r="X356" s="24">
        <f t="shared" si="44"/>
        <v>0.18389653733833961</v>
      </c>
      <c r="Y356" s="142">
        <v>251.9</v>
      </c>
      <c r="Z356" s="80">
        <f t="shared" si="45"/>
        <v>0.10508969545264915</v>
      </c>
    </row>
    <row r="357" spans="1:26" x14ac:dyDescent="0.25">
      <c r="A357" s="9" t="str">
        <f>'8'!A357</f>
        <v>Radnor Township SD</v>
      </c>
      <c r="B357" s="160" t="str">
        <f>'8'!B357</f>
        <v>Delaware</v>
      </c>
      <c r="C357" s="158">
        <f>'8'!C357</f>
        <v>691</v>
      </c>
      <c r="D357" s="158">
        <f>'8'!D357</f>
        <v>585</v>
      </c>
      <c r="E357" s="158">
        <f>'8'!E357</f>
        <v>1276</v>
      </c>
      <c r="F357" s="140">
        <v>0</v>
      </c>
      <c r="G357" s="140">
        <v>0</v>
      </c>
      <c r="H357" s="140">
        <v>0</v>
      </c>
      <c r="I357" s="140">
        <v>0</v>
      </c>
      <c r="J357" s="140">
        <v>2</v>
      </c>
      <c r="K357" s="65">
        <f t="shared" si="41"/>
        <v>0</v>
      </c>
      <c r="L357" s="79">
        <f t="shared" si="48"/>
        <v>0</v>
      </c>
      <c r="M357" s="79">
        <f t="shared" si="46"/>
        <v>2</v>
      </c>
      <c r="N357" s="80">
        <f t="shared" si="47"/>
        <v>0</v>
      </c>
      <c r="O357" s="141">
        <v>0</v>
      </c>
      <c r="P357" s="141">
        <v>0</v>
      </c>
      <c r="Q357" s="141">
        <v>0</v>
      </c>
      <c r="R357" s="133">
        <v>64.3</v>
      </c>
      <c r="S357" s="139">
        <v>0</v>
      </c>
      <c r="T357" s="170">
        <v>0</v>
      </c>
      <c r="U357" s="24">
        <f t="shared" si="42"/>
        <v>0</v>
      </c>
      <c r="V357" s="24">
        <f t="shared" si="43"/>
        <v>0</v>
      </c>
      <c r="W357" s="133">
        <v>0</v>
      </c>
      <c r="X357" s="24">
        <f t="shared" si="44"/>
        <v>0</v>
      </c>
      <c r="Y357" s="142">
        <v>0</v>
      </c>
      <c r="Z357" s="80">
        <f t="shared" si="45"/>
        <v>0</v>
      </c>
    </row>
    <row r="358" spans="1:26" x14ac:dyDescent="0.25">
      <c r="A358" s="9" t="str">
        <f>'8'!A358</f>
        <v>Reading SD</v>
      </c>
      <c r="B358" s="160" t="str">
        <f>'8'!B358</f>
        <v>Berks</v>
      </c>
      <c r="C358" s="158">
        <f>'8'!C358</f>
        <v>5005</v>
      </c>
      <c r="D358" s="158">
        <f>'8'!D358</f>
        <v>3370</v>
      </c>
      <c r="E358" s="158">
        <f>'8'!E358</f>
        <v>8375</v>
      </c>
      <c r="F358" s="140">
        <v>14</v>
      </c>
      <c r="G358" s="140">
        <v>12</v>
      </c>
      <c r="H358" s="140">
        <v>3</v>
      </c>
      <c r="I358" s="140">
        <v>1</v>
      </c>
      <c r="J358" s="140">
        <v>23</v>
      </c>
      <c r="K358" s="65">
        <f t="shared" si="41"/>
        <v>30</v>
      </c>
      <c r="L358" s="79">
        <f t="shared" si="48"/>
        <v>4</v>
      </c>
      <c r="M358" s="79">
        <f t="shared" si="46"/>
        <v>53</v>
      </c>
      <c r="N358" s="80">
        <f t="shared" si="47"/>
        <v>0.56603773584905659</v>
      </c>
      <c r="O358" s="141">
        <v>247.2</v>
      </c>
      <c r="P358" s="141">
        <v>363.5</v>
      </c>
      <c r="Q358" s="141">
        <v>475.3</v>
      </c>
      <c r="R358" s="133">
        <v>233.4</v>
      </c>
      <c r="S358" s="139">
        <v>620</v>
      </c>
      <c r="T358" s="170">
        <v>212</v>
      </c>
      <c r="U358" s="24">
        <f t="shared" si="42"/>
        <v>0.72349247719464527</v>
      </c>
      <c r="V358" s="24">
        <f t="shared" si="43"/>
        <v>7.2919402985074627E-2</v>
      </c>
      <c r="W358" s="133">
        <v>348.7</v>
      </c>
      <c r="X358" s="24">
        <f t="shared" si="44"/>
        <v>4.1635820895522389E-2</v>
      </c>
      <c r="Y358" s="142">
        <v>119.2</v>
      </c>
      <c r="Z358" s="80">
        <f t="shared" si="45"/>
        <v>1.4232835820895523E-2</v>
      </c>
    </row>
    <row r="359" spans="1:26" x14ac:dyDescent="0.25">
      <c r="A359" s="9" t="str">
        <f>'8'!A359</f>
        <v>Red Lion Area SD</v>
      </c>
      <c r="B359" s="160" t="str">
        <f>'8'!B359</f>
        <v>York</v>
      </c>
      <c r="C359" s="158">
        <f>'8'!C359</f>
        <v>1417</v>
      </c>
      <c r="D359" s="158">
        <f>'8'!D359</f>
        <v>941</v>
      </c>
      <c r="E359" s="158">
        <f>'8'!E359</f>
        <v>2358</v>
      </c>
      <c r="F359" s="140">
        <v>6</v>
      </c>
      <c r="G359" s="140">
        <v>1</v>
      </c>
      <c r="H359" s="140">
        <v>1</v>
      </c>
      <c r="I359" s="140">
        <v>1</v>
      </c>
      <c r="J359" s="140">
        <v>10</v>
      </c>
      <c r="K359" s="65">
        <f t="shared" si="41"/>
        <v>9</v>
      </c>
      <c r="L359" s="79">
        <f t="shared" si="48"/>
        <v>2</v>
      </c>
      <c r="M359" s="79">
        <f t="shared" si="46"/>
        <v>19</v>
      </c>
      <c r="N359" s="80">
        <f t="shared" si="47"/>
        <v>0.47368421052631576</v>
      </c>
      <c r="O359" s="141">
        <v>66.400000000000006</v>
      </c>
      <c r="P359" s="141">
        <v>102.9</v>
      </c>
      <c r="Q359" s="141">
        <v>121.7</v>
      </c>
      <c r="R359" s="133">
        <v>116.4</v>
      </c>
      <c r="S359" s="139">
        <v>63</v>
      </c>
      <c r="T359" s="170">
        <v>10</v>
      </c>
      <c r="U359" s="24">
        <f t="shared" si="42"/>
        <v>0.592579628981449</v>
      </c>
      <c r="V359" s="24">
        <f t="shared" si="43"/>
        <v>7.1798134011874473E-2</v>
      </c>
      <c r="W359" s="133">
        <v>36.700000000000003</v>
      </c>
      <c r="X359" s="24">
        <f t="shared" si="44"/>
        <v>1.5564037319762513E-2</v>
      </c>
      <c r="Y359" s="142">
        <v>5.8</v>
      </c>
      <c r="Z359" s="80">
        <f t="shared" si="45"/>
        <v>2.4597116200169634E-3</v>
      </c>
    </row>
    <row r="360" spans="1:26" x14ac:dyDescent="0.25">
      <c r="A360" s="9" t="str">
        <f>'8'!A360</f>
        <v>Redbank Valley SD</v>
      </c>
      <c r="B360" s="160" t="str">
        <f>'8'!B360</f>
        <v>Clarion</v>
      </c>
      <c r="C360" s="158">
        <f>'8'!C360</f>
        <v>277</v>
      </c>
      <c r="D360" s="158">
        <f>'8'!D360</f>
        <v>180</v>
      </c>
      <c r="E360" s="158">
        <f>'8'!E360</f>
        <v>457</v>
      </c>
      <c r="F360" s="140">
        <v>1</v>
      </c>
      <c r="G360" s="140">
        <v>0</v>
      </c>
      <c r="H360" s="140">
        <v>0</v>
      </c>
      <c r="I360" s="140">
        <v>0</v>
      </c>
      <c r="J360" s="140">
        <v>2</v>
      </c>
      <c r="K360" s="65">
        <f t="shared" si="41"/>
        <v>1</v>
      </c>
      <c r="L360" s="79">
        <f t="shared" si="48"/>
        <v>0</v>
      </c>
      <c r="M360" s="79">
        <f t="shared" si="46"/>
        <v>3</v>
      </c>
      <c r="N360" s="80">
        <f t="shared" si="47"/>
        <v>0.33333333333333331</v>
      </c>
      <c r="O360" s="141">
        <v>15.9</v>
      </c>
      <c r="P360" s="141">
        <v>19.100000000000001</v>
      </c>
      <c r="Q360" s="141">
        <v>18</v>
      </c>
      <c r="R360" s="133">
        <v>6.6</v>
      </c>
      <c r="S360" s="139">
        <v>0</v>
      </c>
      <c r="T360" s="170">
        <v>0</v>
      </c>
      <c r="U360" s="24">
        <f t="shared" si="42"/>
        <v>0.84134615384615385</v>
      </c>
      <c r="V360" s="24">
        <f t="shared" si="43"/>
        <v>7.6586433260393869E-2</v>
      </c>
      <c r="W360" s="133">
        <v>0</v>
      </c>
      <c r="X360" s="24">
        <f t="shared" si="44"/>
        <v>0</v>
      </c>
      <c r="Y360" s="142">
        <v>0</v>
      </c>
      <c r="Z360" s="80">
        <f t="shared" si="45"/>
        <v>0</v>
      </c>
    </row>
    <row r="361" spans="1:26" x14ac:dyDescent="0.25">
      <c r="A361" s="9" t="str">
        <f>'8'!A361</f>
        <v>Reynolds SD</v>
      </c>
      <c r="B361" s="160" t="str">
        <f>'8'!B361</f>
        <v>Mercer</v>
      </c>
      <c r="C361" s="158">
        <f>'8'!C361</f>
        <v>268</v>
      </c>
      <c r="D361" s="158">
        <f>'8'!D361</f>
        <v>194</v>
      </c>
      <c r="E361" s="158">
        <f>'8'!E361</f>
        <v>462</v>
      </c>
      <c r="F361" s="140">
        <v>0</v>
      </c>
      <c r="G361" s="140">
        <v>0</v>
      </c>
      <c r="H361" s="140">
        <v>0</v>
      </c>
      <c r="I361" s="140">
        <v>0</v>
      </c>
      <c r="J361" s="140">
        <v>0</v>
      </c>
      <c r="K361" s="65">
        <f t="shared" si="41"/>
        <v>0</v>
      </c>
      <c r="L361" s="79">
        <f t="shared" si="48"/>
        <v>0</v>
      </c>
      <c r="M361" s="79">
        <f t="shared" si="46"/>
        <v>0</v>
      </c>
      <c r="N361" s="80"/>
      <c r="O361" s="141">
        <v>0</v>
      </c>
      <c r="P361" s="141">
        <v>0</v>
      </c>
      <c r="Q361" s="141">
        <v>0</v>
      </c>
      <c r="R361" s="133">
        <v>0</v>
      </c>
      <c r="S361" s="139">
        <v>0</v>
      </c>
      <c r="T361" s="170">
        <v>0</v>
      </c>
      <c r="U361" s="24"/>
      <c r="V361" s="24">
        <f t="shared" si="43"/>
        <v>0</v>
      </c>
      <c r="W361" s="133">
        <v>0</v>
      </c>
      <c r="X361" s="24">
        <f t="shared" si="44"/>
        <v>0</v>
      </c>
      <c r="Y361" s="142">
        <v>0</v>
      </c>
      <c r="Z361" s="80">
        <f t="shared" si="45"/>
        <v>0</v>
      </c>
    </row>
    <row r="362" spans="1:26" x14ac:dyDescent="0.25">
      <c r="A362" s="9" t="str">
        <f>'8'!A362</f>
        <v>Richland SD</v>
      </c>
      <c r="B362" s="160" t="str">
        <f>'8'!B362</f>
        <v>Cambria</v>
      </c>
      <c r="C362" s="158">
        <f>'8'!C362</f>
        <v>334</v>
      </c>
      <c r="D362" s="158">
        <f>'8'!D362</f>
        <v>249</v>
      </c>
      <c r="E362" s="158">
        <f>'8'!E362</f>
        <v>583</v>
      </c>
      <c r="F362" s="140">
        <v>3</v>
      </c>
      <c r="G362" s="140">
        <v>1</v>
      </c>
      <c r="H362" s="140">
        <v>0</v>
      </c>
      <c r="I362" s="140">
        <v>1</v>
      </c>
      <c r="J362" s="140">
        <v>8</v>
      </c>
      <c r="K362" s="65">
        <f t="shared" si="41"/>
        <v>5</v>
      </c>
      <c r="L362" s="79">
        <f t="shared" si="48"/>
        <v>1</v>
      </c>
      <c r="M362" s="79">
        <f t="shared" si="46"/>
        <v>13</v>
      </c>
      <c r="N362" s="80">
        <f t="shared" si="47"/>
        <v>0.38461538461538464</v>
      </c>
      <c r="O362" s="141">
        <v>70.7</v>
      </c>
      <c r="P362" s="141">
        <v>67.2</v>
      </c>
      <c r="Q362" s="141">
        <v>85</v>
      </c>
      <c r="R362" s="133">
        <v>180.7</v>
      </c>
      <c r="S362" s="139">
        <v>106</v>
      </c>
      <c r="T362" s="170">
        <v>53</v>
      </c>
      <c r="U362" s="24">
        <f t="shared" si="42"/>
        <v>0.43283113622096669</v>
      </c>
      <c r="V362" s="24">
        <f t="shared" si="43"/>
        <v>0.23653516295025731</v>
      </c>
      <c r="W362" s="133">
        <v>65.599999999999994</v>
      </c>
      <c r="X362" s="24">
        <f t="shared" si="44"/>
        <v>0.1125214408233276</v>
      </c>
      <c r="Y362" s="142">
        <v>32.799999999999997</v>
      </c>
      <c r="Z362" s="80">
        <f t="shared" si="45"/>
        <v>5.62607204116638E-2</v>
      </c>
    </row>
    <row r="363" spans="1:26" x14ac:dyDescent="0.25">
      <c r="A363" s="9" t="str">
        <f>'8'!A363</f>
        <v>Ridgway Area SD</v>
      </c>
      <c r="B363" s="160" t="str">
        <f>'8'!B363</f>
        <v>Elk</v>
      </c>
      <c r="C363" s="158">
        <f>'8'!C363</f>
        <v>219</v>
      </c>
      <c r="D363" s="158">
        <f>'8'!D363</f>
        <v>154</v>
      </c>
      <c r="E363" s="158">
        <f>'8'!E363</f>
        <v>373</v>
      </c>
      <c r="F363" s="140">
        <v>0</v>
      </c>
      <c r="G363" s="140">
        <v>3</v>
      </c>
      <c r="H363" s="140">
        <v>0</v>
      </c>
      <c r="I363" s="140">
        <v>0</v>
      </c>
      <c r="J363" s="140">
        <v>5</v>
      </c>
      <c r="K363" s="65">
        <f t="shared" si="41"/>
        <v>3</v>
      </c>
      <c r="L363" s="79">
        <f t="shared" si="48"/>
        <v>0</v>
      </c>
      <c r="M363" s="79">
        <f t="shared" si="46"/>
        <v>8</v>
      </c>
      <c r="N363" s="80">
        <f t="shared" si="47"/>
        <v>0.375</v>
      </c>
      <c r="O363" s="141">
        <v>29.2</v>
      </c>
      <c r="P363" s="141">
        <v>21.2</v>
      </c>
      <c r="Q363" s="141">
        <v>18.600000000000001</v>
      </c>
      <c r="R363" s="133">
        <v>22.7</v>
      </c>
      <c r="S363" s="139">
        <v>69</v>
      </c>
      <c r="T363" s="170">
        <v>0</v>
      </c>
      <c r="U363" s="24">
        <f t="shared" si="42"/>
        <v>0.68946648426812585</v>
      </c>
      <c r="V363" s="24">
        <f t="shared" si="43"/>
        <v>0.13512064343163538</v>
      </c>
      <c r="W363" s="133">
        <v>50.4</v>
      </c>
      <c r="X363" s="24">
        <f t="shared" si="44"/>
        <v>0.13512064343163538</v>
      </c>
      <c r="Y363" s="142">
        <v>0</v>
      </c>
      <c r="Z363" s="80">
        <f t="shared" si="45"/>
        <v>0</v>
      </c>
    </row>
    <row r="364" spans="1:26" x14ac:dyDescent="0.25">
      <c r="A364" s="9" t="str">
        <f>'8'!A364</f>
        <v>Ridley SD</v>
      </c>
      <c r="B364" s="160" t="str">
        <f>'8'!B364</f>
        <v>Delaware</v>
      </c>
      <c r="C364" s="158">
        <f>'8'!C364</f>
        <v>1317</v>
      </c>
      <c r="D364" s="158">
        <f>'8'!D364</f>
        <v>895</v>
      </c>
      <c r="E364" s="158">
        <f>'8'!E364</f>
        <v>2212</v>
      </c>
      <c r="F364" s="140">
        <v>0</v>
      </c>
      <c r="G364" s="140">
        <v>1</v>
      </c>
      <c r="H364" s="140">
        <v>1</v>
      </c>
      <c r="I364" s="140">
        <v>4</v>
      </c>
      <c r="J364" s="140">
        <v>4</v>
      </c>
      <c r="K364" s="65">
        <f t="shared" si="41"/>
        <v>6</v>
      </c>
      <c r="L364" s="79">
        <f t="shared" si="48"/>
        <v>5</v>
      </c>
      <c r="M364" s="79">
        <f t="shared" si="46"/>
        <v>10</v>
      </c>
      <c r="N364" s="80">
        <f t="shared" si="47"/>
        <v>0.6</v>
      </c>
      <c r="O364" s="141">
        <v>79.2</v>
      </c>
      <c r="P364" s="141">
        <v>113.7</v>
      </c>
      <c r="Q364" s="141">
        <v>125.2</v>
      </c>
      <c r="R364" s="133">
        <v>70.3</v>
      </c>
      <c r="S364" s="139">
        <v>318</v>
      </c>
      <c r="T364" s="170">
        <v>265</v>
      </c>
      <c r="U364" s="24">
        <f t="shared" si="42"/>
        <v>0.73290273556231011</v>
      </c>
      <c r="V364" s="24">
        <f t="shared" si="43"/>
        <v>8.7206148282097648E-2</v>
      </c>
      <c r="W364" s="133">
        <v>192.8</v>
      </c>
      <c r="X364" s="24">
        <f t="shared" si="44"/>
        <v>8.7160940325497288E-2</v>
      </c>
      <c r="Y364" s="142">
        <v>160.69999999999999</v>
      </c>
      <c r="Z364" s="80">
        <f t="shared" si="45"/>
        <v>7.2649186256781184E-2</v>
      </c>
    </row>
    <row r="365" spans="1:26" x14ac:dyDescent="0.25">
      <c r="A365" s="9" t="str">
        <f>'8'!A365</f>
        <v>Ringgold SD</v>
      </c>
      <c r="B365" s="160" t="str">
        <f>'8'!B365</f>
        <v>Washington</v>
      </c>
      <c r="C365" s="158">
        <f>'8'!C365</f>
        <v>748</v>
      </c>
      <c r="D365" s="158">
        <f>'8'!D365</f>
        <v>511</v>
      </c>
      <c r="E365" s="158">
        <f>'8'!E365</f>
        <v>1259</v>
      </c>
      <c r="F365" s="140">
        <v>1</v>
      </c>
      <c r="G365" s="140">
        <v>2</v>
      </c>
      <c r="H365" s="140">
        <v>3</v>
      </c>
      <c r="I365" s="140">
        <v>0</v>
      </c>
      <c r="J365" s="140">
        <v>4</v>
      </c>
      <c r="K365" s="65">
        <f t="shared" si="41"/>
        <v>6</v>
      </c>
      <c r="L365" s="79">
        <f t="shared" si="48"/>
        <v>3</v>
      </c>
      <c r="M365" s="79">
        <f t="shared" si="46"/>
        <v>10</v>
      </c>
      <c r="N365" s="80">
        <f t="shared" si="47"/>
        <v>0.6</v>
      </c>
      <c r="O365" s="141">
        <v>91.2</v>
      </c>
      <c r="P365" s="141">
        <v>106.9</v>
      </c>
      <c r="Q365" s="141">
        <v>119.9</v>
      </c>
      <c r="R365" s="133">
        <v>72.3</v>
      </c>
      <c r="S365" s="139">
        <v>265</v>
      </c>
      <c r="T365" s="170">
        <v>159</v>
      </c>
      <c r="U365" s="24">
        <f t="shared" si="42"/>
        <v>0.73261834319526631</v>
      </c>
      <c r="V365" s="24">
        <f t="shared" si="43"/>
        <v>0.15734710087370932</v>
      </c>
      <c r="W365" s="133">
        <v>165.1</v>
      </c>
      <c r="X365" s="24">
        <f t="shared" si="44"/>
        <v>0.13113582208101668</v>
      </c>
      <c r="Y365" s="142">
        <v>99</v>
      </c>
      <c r="Z365" s="80">
        <f t="shared" si="45"/>
        <v>7.8633836378077845E-2</v>
      </c>
    </row>
    <row r="366" spans="1:26" x14ac:dyDescent="0.25">
      <c r="A366" s="9" t="str">
        <f>'8'!A366</f>
        <v>Riverside Beaver County SD</v>
      </c>
      <c r="B366" s="160" t="str">
        <f>'8'!B366</f>
        <v>Beaver</v>
      </c>
      <c r="C366" s="158">
        <f>'8'!C366</f>
        <v>276</v>
      </c>
      <c r="D366" s="158">
        <f>'8'!D366</f>
        <v>222</v>
      </c>
      <c r="E366" s="158">
        <f>'8'!E366</f>
        <v>498</v>
      </c>
      <c r="F366" s="140">
        <v>0</v>
      </c>
      <c r="G366" s="140">
        <v>0</v>
      </c>
      <c r="H366" s="140">
        <v>0</v>
      </c>
      <c r="I366" s="140">
        <v>0</v>
      </c>
      <c r="J366" s="140">
        <v>0</v>
      </c>
      <c r="K366" s="65">
        <f t="shared" si="41"/>
        <v>0</v>
      </c>
      <c r="L366" s="79">
        <f t="shared" si="48"/>
        <v>0</v>
      </c>
      <c r="M366" s="79">
        <f t="shared" si="46"/>
        <v>0</v>
      </c>
      <c r="N366" s="80"/>
      <c r="O366" s="141">
        <v>0</v>
      </c>
      <c r="P366" s="141">
        <v>0</v>
      </c>
      <c r="Q366" s="141">
        <v>0</v>
      </c>
      <c r="R366" s="133">
        <v>0</v>
      </c>
      <c r="S366" s="139">
        <v>0</v>
      </c>
      <c r="T366" s="170">
        <v>0</v>
      </c>
      <c r="U366" s="24"/>
      <c r="V366" s="24">
        <f t="shared" si="43"/>
        <v>0</v>
      </c>
      <c r="W366" s="133">
        <v>0</v>
      </c>
      <c r="X366" s="24">
        <f t="shared" si="44"/>
        <v>0</v>
      </c>
      <c r="Y366" s="142">
        <v>0</v>
      </c>
      <c r="Z366" s="80">
        <f t="shared" si="45"/>
        <v>0</v>
      </c>
    </row>
    <row r="367" spans="1:26" x14ac:dyDescent="0.25">
      <c r="A367" s="9" t="str">
        <f>'8'!A367</f>
        <v>Riverside SD</v>
      </c>
      <c r="B367" s="160" t="str">
        <f>'8'!B367</f>
        <v>Lackawanna</v>
      </c>
      <c r="C367" s="158">
        <f>'8'!C367</f>
        <v>335</v>
      </c>
      <c r="D367" s="158">
        <f>'8'!D367</f>
        <v>283</v>
      </c>
      <c r="E367" s="158">
        <f>'8'!E367</f>
        <v>618</v>
      </c>
      <c r="F367" s="140">
        <v>1</v>
      </c>
      <c r="G367" s="140">
        <v>0</v>
      </c>
      <c r="H367" s="140">
        <v>0</v>
      </c>
      <c r="I367" s="140">
        <v>3</v>
      </c>
      <c r="J367" s="140">
        <v>2</v>
      </c>
      <c r="K367" s="65">
        <f t="shared" si="41"/>
        <v>4</v>
      </c>
      <c r="L367" s="79">
        <f t="shared" si="48"/>
        <v>3</v>
      </c>
      <c r="M367" s="79">
        <f t="shared" si="46"/>
        <v>6</v>
      </c>
      <c r="N367" s="80">
        <f t="shared" si="47"/>
        <v>0.66666666666666663</v>
      </c>
      <c r="O367" s="141">
        <v>42.6</v>
      </c>
      <c r="P367" s="141">
        <v>71.5</v>
      </c>
      <c r="Q367" s="141">
        <v>97.8</v>
      </c>
      <c r="R367" s="133">
        <v>57.1</v>
      </c>
      <c r="S367" s="139">
        <v>159</v>
      </c>
      <c r="T367" s="170">
        <v>159</v>
      </c>
      <c r="U367" s="24">
        <f t="shared" si="42"/>
        <v>0.6664719626168224</v>
      </c>
      <c r="V367" s="24">
        <f t="shared" si="43"/>
        <v>0.18462783171521036</v>
      </c>
      <c r="W367" s="133">
        <v>85.6</v>
      </c>
      <c r="X367" s="24">
        <f t="shared" si="44"/>
        <v>0.13851132686084142</v>
      </c>
      <c r="Y367" s="142">
        <v>85.6</v>
      </c>
      <c r="Z367" s="80">
        <f t="shared" si="45"/>
        <v>0.13851132686084142</v>
      </c>
    </row>
    <row r="368" spans="1:26" x14ac:dyDescent="0.25">
      <c r="A368" s="9" t="str">
        <f>'8'!A368</f>
        <v>Riverview SD</v>
      </c>
      <c r="B368" s="160" t="str">
        <f>'8'!B368</f>
        <v>Allegheny</v>
      </c>
      <c r="C368" s="158">
        <f>'8'!C368</f>
        <v>254</v>
      </c>
      <c r="D368" s="158">
        <f>'8'!D368</f>
        <v>173</v>
      </c>
      <c r="E368" s="158">
        <f>'8'!E368</f>
        <v>427</v>
      </c>
      <c r="F368" s="140">
        <v>1</v>
      </c>
      <c r="G368" s="140">
        <v>0</v>
      </c>
      <c r="H368" s="140">
        <v>0</v>
      </c>
      <c r="I368" s="140">
        <v>0</v>
      </c>
      <c r="J368" s="140">
        <v>2</v>
      </c>
      <c r="K368" s="65">
        <f t="shared" si="41"/>
        <v>1</v>
      </c>
      <c r="L368" s="79">
        <f t="shared" si="48"/>
        <v>0</v>
      </c>
      <c r="M368" s="79">
        <f t="shared" si="46"/>
        <v>3</v>
      </c>
      <c r="N368" s="80">
        <f t="shared" si="47"/>
        <v>0.33333333333333331</v>
      </c>
      <c r="O368" s="141">
        <v>15.3</v>
      </c>
      <c r="P368" s="141">
        <v>18.5</v>
      </c>
      <c r="Q368" s="141">
        <v>19.100000000000001</v>
      </c>
      <c r="R368" s="133">
        <v>6.4</v>
      </c>
      <c r="S368" s="139">
        <v>0</v>
      </c>
      <c r="T368" s="170">
        <v>0</v>
      </c>
      <c r="U368" s="24">
        <f t="shared" si="42"/>
        <v>0.84079601990049757</v>
      </c>
      <c r="V368" s="24">
        <f t="shared" si="43"/>
        <v>7.9156908665105385E-2</v>
      </c>
      <c r="W368" s="133">
        <v>0</v>
      </c>
      <c r="X368" s="24">
        <f t="shared" si="44"/>
        <v>0</v>
      </c>
      <c r="Y368" s="142">
        <v>0</v>
      </c>
      <c r="Z368" s="80">
        <f t="shared" si="45"/>
        <v>0</v>
      </c>
    </row>
    <row r="369" spans="1:26" x14ac:dyDescent="0.25">
      <c r="A369" s="9" t="str">
        <f>'8'!A369</f>
        <v>Rochester Area SD</v>
      </c>
      <c r="B369" s="160" t="str">
        <f>'8'!B369</f>
        <v>Beaver</v>
      </c>
      <c r="C369" s="158">
        <f>'8'!C369</f>
        <v>237</v>
      </c>
      <c r="D369" s="158">
        <f>'8'!D369</f>
        <v>154</v>
      </c>
      <c r="E369" s="158">
        <f>'8'!E369</f>
        <v>391</v>
      </c>
      <c r="F369" s="140">
        <v>0</v>
      </c>
      <c r="G369" s="140">
        <v>2</v>
      </c>
      <c r="H369" s="140">
        <v>0</v>
      </c>
      <c r="I369" s="140">
        <v>1</v>
      </c>
      <c r="J369" s="140">
        <v>4</v>
      </c>
      <c r="K369" s="65">
        <f t="shared" si="41"/>
        <v>3</v>
      </c>
      <c r="L369" s="79">
        <f t="shared" si="48"/>
        <v>1</v>
      </c>
      <c r="M369" s="79">
        <f t="shared" si="46"/>
        <v>7</v>
      </c>
      <c r="N369" s="80">
        <f t="shared" si="47"/>
        <v>0.42857142857142855</v>
      </c>
      <c r="O369" s="141">
        <v>41.9</v>
      </c>
      <c r="P369" s="141">
        <v>50.5</v>
      </c>
      <c r="Q369" s="141">
        <v>66.599999999999994</v>
      </c>
      <c r="R369" s="133">
        <v>67.400000000000006</v>
      </c>
      <c r="S369" s="139">
        <v>159</v>
      </c>
      <c r="T369" s="170">
        <v>53</v>
      </c>
      <c r="U369" s="24">
        <f t="shared" si="42"/>
        <v>0.57822277847309134</v>
      </c>
      <c r="V369" s="24">
        <f t="shared" si="43"/>
        <v>0.23631713554987213</v>
      </c>
      <c r="W369" s="133">
        <v>92.4</v>
      </c>
      <c r="X369" s="24">
        <f t="shared" si="44"/>
        <v>0.23631713554987213</v>
      </c>
      <c r="Y369" s="142">
        <v>30.8</v>
      </c>
      <c r="Z369" s="80">
        <f t="shared" si="45"/>
        <v>7.8772378516624039E-2</v>
      </c>
    </row>
    <row r="370" spans="1:26" x14ac:dyDescent="0.25">
      <c r="A370" s="9" t="str">
        <f>'8'!A370</f>
        <v>Rockwood Area SD</v>
      </c>
      <c r="B370" s="160" t="str">
        <f>'8'!B370</f>
        <v>Somerset</v>
      </c>
      <c r="C370" s="158">
        <f>'8'!C370</f>
        <v>133</v>
      </c>
      <c r="D370" s="158">
        <f>'8'!D370</f>
        <v>146</v>
      </c>
      <c r="E370" s="158">
        <f>'8'!E370</f>
        <v>279</v>
      </c>
      <c r="F370" s="140">
        <v>0</v>
      </c>
      <c r="G370" s="140">
        <v>0</v>
      </c>
      <c r="H370" s="140">
        <v>0</v>
      </c>
      <c r="I370" s="140">
        <v>0</v>
      </c>
      <c r="J370" s="140">
        <v>1</v>
      </c>
      <c r="K370" s="65">
        <f t="shared" si="41"/>
        <v>0</v>
      </c>
      <c r="L370" s="79">
        <f t="shared" si="48"/>
        <v>0</v>
      </c>
      <c r="M370" s="79">
        <f t="shared" si="46"/>
        <v>1</v>
      </c>
      <c r="N370" s="80">
        <f t="shared" si="47"/>
        <v>0</v>
      </c>
      <c r="O370" s="141">
        <v>0</v>
      </c>
      <c r="P370" s="141">
        <v>0</v>
      </c>
      <c r="Q370" s="141">
        <v>0</v>
      </c>
      <c r="R370" s="133">
        <v>33.6</v>
      </c>
      <c r="S370" s="139">
        <v>0</v>
      </c>
      <c r="T370" s="170">
        <v>0</v>
      </c>
      <c r="U370" s="24">
        <f t="shared" si="42"/>
        <v>0</v>
      </c>
      <c r="V370" s="24">
        <f t="shared" si="43"/>
        <v>0</v>
      </c>
      <c r="W370" s="133">
        <v>0</v>
      </c>
      <c r="X370" s="24">
        <f t="shared" si="44"/>
        <v>0</v>
      </c>
      <c r="Y370" s="142">
        <v>0</v>
      </c>
      <c r="Z370" s="80">
        <f t="shared" si="45"/>
        <v>0</v>
      </c>
    </row>
    <row r="371" spans="1:26" x14ac:dyDescent="0.25">
      <c r="A371" s="9" t="str">
        <f>'8'!A371</f>
        <v>Rose Tree Media SD</v>
      </c>
      <c r="B371" s="160" t="str">
        <f>'8'!B371</f>
        <v>Delaware</v>
      </c>
      <c r="C371" s="158">
        <f>'8'!C371</f>
        <v>877</v>
      </c>
      <c r="D371" s="158">
        <f>'8'!D371</f>
        <v>646</v>
      </c>
      <c r="E371" s="158">
        <f>'8'!E371</f>
        <v>1523</v>
      </c>
      <c r="F371" s="140">
        <v>0</v>
      </c>
      <c r="G371" s="140">
        <v>1</v>
      </c>
      <c r="H371" s="140">
        <v>2</v>
      </c>
      <c r="I371" s="140">
        <v>4</v>
      </c>
      <c r="J371" s="140">
        <v>12</v>
      </c>
      <c r="K371" s="65">
        <f t="shared" si="41"/>
        <v>7</v>
      </c>
      <c r="L371" s="79">
        <f t="shared" si="48"/>
        <v>6</v>
      </c>
      <c r="M371" s="79">
        <f t="shared" si="46"/>
        <v>19</v>
      </c>
      <c r="N371" s="80">
        <f t="shared" si="47"/>
        <v>0.36842105263157893</v>
      </c>
      <c r="O371" s="141">
        <v>92.4</v>
      </c>
      <c r="P371" s="141">
        <v>132.6</v>
      </c>
      <c r="Q371" s="141">
        <v>146</v>
      </c>
      <c r="R371" s="133">
        <v>298.39999999999998</v>
      </c>
      <c r="S371" s="139">
        <v>371</v>
      </c>
      <c r="T371" s="170">
        <v>318</v>
      </c>
      <c r="U371" s="24">
        <f t="shared" si="42"/>
        <v>0.42988154375238824</v>
      </c>
      <c r="V371" s="24">
        <f t="shared" si="43"/>
        <v>0.14773473407747867</v>
      </c>
      <c r="W371" s="133">
        <v>225</v>
      </c>
      <c r="X371" s="24">
        <f t="shared" si="44"/>
        <v>0.14773473407747867</v>
      </c>
      <c r="Y371" s="142">
        <v>192.8</v>
      </c>
      <c r="Z371" s="80">
        <f t="shared" si="45"/>
        <v>0.12659225213394618</v>
      </c>
    </row>
    <row r="372" spans="1:26" x14ac:dyDescent="0.25">
      <c r="A372" s="9" t="str">
        <f>'8'!A372</f>
        <v>Saint Clair Area SD</v>
      </c>
      <c r="B372" s="160" t="str">
        <f>'8'!B372</f>
        <v>Schuylkill</v>
      </c>
      <c r="C372" s="158">
        <f>'8'!C372</f>
        <v>191</v>
      </c>
      <c r="D372" s="158">
        <f>'8'!D372</f>
        <v>146</v>
      </c>
      <c r="E372" s="158">
        <f>'8'!E372</f>
        <v>337</v>
      </c>
      <c r="F372" s="140">
        <v>0</v>
      </c>
      <c r="G372" s="140">
        <v>0</v>
      </c>
      <c r="H372" s="140">
        <v>0</v>
      </c>
      <c r="I372" s="140">
        <v>0</v>
      </c>
      <c r="J372" s="140">
        <v>3</v>
      </c>
      <c r="K372" s="65">
        <f t="shared" si="41"/>
        <v>0</v>
      </c>
      <c r="L372" s="79">
        <f t="shared" si="48"/>
        <v>0</v>
      </c>
      <c r="M372" s="79">
        <f t="shared" si="46"/>
        <v>3</v>
      </c>
      <c r="N372" s="80">
        <f t="shared" si="47"/>
        <v>0</v>
      </c>
      <c r="O372" s="141">
        <v>0</v>
      </c>
      <c r="P372" s="141">
        <v>0</v>
      </c>
      <c r="Q372" s="141">
        <v>0</v>
      </c>
      <c r="R372" s="133">
        <v>67.2</v>
      </c>
      <c r="S372" s="139">
        <v>0</v>
      </c>
      <c r="T372" s="170">
        <v>0</v>
      </c>
      <c r="U372" s="24">
        <f t="shared" si="42"/>
        <v>0</v>
      </c>
      <c r="V372" s="24">
        <f t="shared" si="43"/>
        <v>0</v>
      </c>
      <c r="W372" s="133">
        <v>0</v>
      </c>
      <c r="X372" s="24">
        <f t="shared" si="44"/>
        <v>0</v>
      </c>
      <c r="Y372" s="142">
        <v>0</v>
      </c>
      <c r="Z372" s="80">
        <f t="shared" si="45"/>
        <v>0</v>
      </c>
    </row>
    <row r="373" spans="1:26" x14ac:dyDescent="0.25">
      <c r="A373" s="9" t="str">
        <f>'8'!A373</f>
        <v>Salisbury Township SD</v>
      </c>
      <c r="B373" s="160" t="str">
        <f>'8'!B373</f>
        <v>Lehigh</v>
      </c>
      <c r="C373" s="158">
        <f>'8'!C373</f>
        <v>305</v>
      </c>
      <c r="D373" s="158">
        <f>'8'!D373</f>
        <v>247</v>
      </c>
      <c r="E373" s="158">
        <f>'8'!E373</f>
        <v>552</v>
      </c>
      <c r="F373" s="140">
        <v>0</v>
      </c>
      <c r="G373" s="140">
        <v>0</v>
      </c>
      <c r="H373" s="140">
        <v>0</v>
      </c>
      <c r="I373" s="140">
        <v>0</v>
      </c>
      <c r="J373" s="140">
        <v>0</v>
      </c>
      <c r="K373" s="65">
        <f t="shared" si="41"/>
        <v>0</v>
      </c>
      <c r="L373" s="79">
        <f t="shared" si="48"/>
        <v>0</v>
      </c>
      <c r="M373" s="79">
        <f t="shared" si="46"/>
        <v>0</v>
      </c>
      <c r="N373" s="80"/>
      <c r="O373" s="141">
        <v>0</v>
      </c>
      <c r="P373" s="141">
        <v>0</v>
      </c>
      <c r="Q373" s="141">
        <v>0</v>
      </c>
      <c r="R373" s="133">
        <v>0</v>
      </c>
      <c r="S373" s="139">
        <v>0</v>
      </c>
      <c r="T373" s="170">
        <v>0</v>
      </c>
      <c r="U373" s="24"/>
      <c r="V373" s="24">
        <f t="shared" si="43"/>
        <v>0</v>
      </c>
      <c r="W373" s="133">
        <v>0</v>
      </c>
      <c r="X373" s="24">
        <f t="shared" si="44"/>
        <v>0</v>
      </c>
      <c r="Y373" s="142">
        <v>0</v>
      </c>
      <c r="Z373" s="80">
        <f t="shared" si="45"/>
        <v>0</v>
      </c>
    </row>
    <row r="374" spans="1:26" x14ac:dyDescent="0.25">
      <c r="A374" s="9" t="str">
        <f>'8'!A374</f>
        <v>Salisbury-Elk Lick SD</v>
      </c>
      <c r="B374" s="160" t="str">
        <f>'8'!B374</f>
        <v>Somerset</v>
      </c>
      <c r="C374" s="158">
        <f>'8'!C374</f>
        <v>143</v>
      </c>
      <c r="D374" s="158">
        <f>'8'!D374</f>
        <v>84</v>
      </c>
      <c r="E374" s="158">
        <f>'8'!E374</f>
        <v>227</v>
      </c>
      <c r="F374" s="140">
        <v>0</v>
      </c>
      <c r="G374" s="140">
        <v>1</v>
      </c>
      <c r="H374" s="140">
        <v>0</v>
      </c>
      <c r="I374" s="140">
        <v>0</v>
      </c>
      <c r="J374" s="140">
        <v>1</v>
      </c>
      <c r="K374" s="65">
        <f t="shared" si="41"/>
        <v>1</v>
      </c>
      <c r="L374" s="79">
        <f t="shared" si="48"/>
        <v>0</v>
      </c>
      <c r="M374" s="79">
        <f t="shared" si="46"/>
        <v>2</v>
      </c>
      <c r="N374" s="80">
        <f t="shared" si="47"/>
        <v>0.5</v>
      </c>
      <c r="O374" s="141">
        <v>2.4</v>
      </c>
      <c r="P374" s="141">
        <v>4.5</v>
      </c>
      <c r="Q374" s="141">
        <v>4</v>
      </c>
      <c r="R374" s="133">
        <v>33.6</v>
      </c>
      <c r="S374" s="139">
        <v>11</v>
      </c>
      <c r="T374" s="170">
        <v>0</v>
      </c>
      <c r="U374" s="24">
        <f t="shared" si="42"/>
        <v>0.17037037037037037</v>
      </c>
      <c r="V374" s="24">
        <f t="shared" si="43"/>
        <v>3.0396475770925111E-2</v>
      </c>
      <c r="W374" s="133">
        <v>7</v>
      </c>
      <c r="X374" s="24">
        <f t="shared" si="44"/>
        <v>3.0837004405286344E-2</v>
      </c>
      <c r="Y374" s="142">
        <v>0</v>
      </c>
      <c r="Z374" s="80">
        <f t="shared" si="45"/>
        <v>0</v>
      </c>
    </row>
    <row r="375" spans="1:26" x14ac:dyDescent="0.25">
      <c r="A375" s="9" t="str">
        <f>'8'!A375</f>
        <v>Saucon Valley SD</v>
      </c>
      <c r="B375" s="160" t="str">
        <f>'8'!B375</f>
        <v>Northampton</v>
      </c>
      <c r="C375" s="158">
        <f>'8'!C375</f>
        <v>468</v>
      </c>
      <c r="D375" s="158">
        <f>'8'!D375</f>
        <v>321</v>
      </c>
      <c r="E375" s="158">
        <f>'8'!E375</f>
        <v>789</v>
      </c>
      <c r="F375" s="140">
        <v>5</v>
      </c>
      <c r="G375" s="140">
        <v>2</v>
      </c>
      <c r="H375" s="140">
        <v>1</v>
      </c>
      <c r="I375" s="140">
        <v>4</v>
      </c>
      <c r="J375" s="140">
        <v>6</v>
      </c>
      <c r="K375" s="65">
        <f t="shared" si="41"/>
        <v>12</v>
      </c>
      <c r="L375" s="79">
        <f t="shared" si="48"/>
        <v>5</v>
      </c>
      <c r="M375" s="79">
        <f t="shared" si="46"/>
        <v>18</v>
      </c>
      <c r="N375" s="80">
        <f t="shared" si="47"/>
        <v>0.66666666666666663</v>
      </c>
      <c r="O375" s="141">
        <v>128.30000000000001</v>
      </c>
      <c r="P375" s="141">
        <v>197.4</v>
      </c>
      <c r="Q375" s="141">
        <v>262.3</v>
      </c>
      <c r="R375" s="133">
        <v>149.5</v>
      </c>
      <c r="S375" s="139">
        <v>323</v>
      </c>
      <c r="T375" s="170">
        <v>265</v>
      </c>
      <c r="U375" s="24">
        <f t="shared" si="42"/>
        <v>0.68539562289562295</v>
      </c>
      <c r="V375" s="24">
        <f t="shared" si="43"/>
        <v>0.41280101394169844</v>
      </c>
      <c r="W375" s="133">
        <v>178.9</v>
      </c>
      <c r="X375" s="24">
        <f t="shared" si="44"/>
        <v>0.22674271229404311</v>
      </c>
      <c r="Y375" s="142">
        <v>146.80000000000001</v>
      </c>
      <c r="Z375" s="80">
        <f t="shared" si="45"/>
        <v>0.18605830164765527</v>
      </c>
    </row>
    <row r="376" spans="1:26" x14ac:dyDescent="0.25">
      <c r="A376" s="9" t="str">
        <f>'8'!A376</f>
        <v>Sayre Area SD</v>
      </c>
      <c r="B376" s="160" t="str">
        <f>'8'!B376</f>
        <v>Bradford</v>
      </c>
      <c r="C376" s="158">
        <f>'8'!C376</f>
        <v>277</v>
      </c>
      <c r="D376" s="158">
        <f>'8'!D376</f>
        <v>185</v>
      </c>
      <c r="E376" s="158">
        <f>'8'!E376</f>
        <v>462</v>
      </c>
      <c r="F376" s="140">
        <v>3</v>
      </c>
      <c r="G376" s="140">
        <v>1</v>
      </c>
      <c r="H376" s="140">
        <v>0</v>
      </c>
      <c r="I376" s="140">
        <v>0</v>
      </c>
      <c r="J376" s="140">
        <v>6</v>
      </c>
      <c r="K376" s="65">
        <f t="shared" si="41"/>
        <v>4</v>
      </c>
      <c r="L376" s="79">
        <f t="shared" si="48"/>
        <v>0</v>
      </c>
      <c r="M376" s="79">
        <f t="shared" si="46"/>
        <v>10</v>
      </c>
      <c r="N376" s="80">
        <f t="shared" si="47"/>
        <v>0.4</v>
      </c>
      <c r="O376" s="141">
        <v>59.5</v>
      </c>
      <c r="P376" s="141">
        <v>81.2</v>
      </c>
      <c r="Q376" s="141">
        <v>71.3</v>
      </c>
      <c r="R376" s="133">
        <v>27.9</v>
      </c>
      <c r="S376" s="139">
        <v>53</v>
      </c>
      <c r="T376" s="170">
        <v>0</v>
      </c>
      <c r="U376" s="24">
        <f t="shared" si="42"/>
        <v>0.83451957295373658</v>
      </c>
      <c r="V376" s="24">
        <f t="shared" si="43"/>
        <v>0.30454545454545451</v>
      </c>
      <c r="W376" s="133">
        <v>35.200000000000003</v>
      </c>
      <c r="X376" s="24">
        <f t="shared" si="44"/>
        <v>7.6190476190476197E-2</v>
      </c>
      <c r="Y376" s="142">
        <v>0</v>
      </c>
      <c r="Z376" s="80">
        <f t="shared" si="45"/>
        <v>0</v>
      </c>
    </row>
    <row r="377" spans="1:26" x14ac:dyDescent="0.25">
      <c r="A377" s="9" t="str">
        <f>'8'!A377</f>
        <v>Schuylkill Haven Area SD</v>
      </c>
      <c r="B377" s="160" t="str">
        <f>'8'!B377</f>
        <v>Schuylkill</v>
      </c>
      <c r="C377" s="158">
        <f>'8'!C377</f>
        <v>258</v>
      </c>
      <c r="D377" s="158">
        <f>'8'!D377</f>
        <v>186</v>
      </c>
      <c r="E377" s="158">
        <f>'8'!E377</f>
        <v>444</v>
      </c>
      <c r="F377" s="140">
        <v>2</v>
      </c>
      <c r="G377" s="140">
        <v>0</v>
      </c>
      <c r="H377" s="140">
        <v>1</v>
      </c>
      <c r="I377" s="140">
        <v>0</v>
      </c>
      <c r="J377" s="140">
        <v>6</v>
      </c>
      <c r="K377" s="65">
        <f t="shared" si="41"/>
        <v>3</v>
      </c>
      <c r="L377" s="79">
        <f t="shared" si="48"/>
        <v>1</v>
      </c>
      <c r="M377" s="79">
        <f t="shared" si="46"/>
        <v>9</v>
      </c>
      <c r="N377" s="80">
        <f t="shared" si="47"/>
        <v>0.33333333333333331</v>
      </c>
      <c r="O377" s="141">
        <v>25.6</v>
      </c>
      <c r="P377" s="141">
        <v>41.6</v>
      </c>
      <c r="Q377" s="141">
        <v>43.8</v>
      </c>
      <c r="R377" s="133">
        <v>141.6</v>
      </c>
      <c r="S377" s="139">
        <v>53</v>
      </c>
      <c r="T377" s="170">
        <v>53</v>
      </c>
      <c r="U377" s="24">
        <f t="shared" si="42"/>
        <v>0.32183908045977011</v>
      </c>
      <c r="V377" s="24">
        <f t="shared" si="43"/>
        <v>0.15135135135135136</v>
      </c>
      <c r="W377" s="133">
        <v>32.1</v>
      </c>
      <c r="X377" s="24">
        <f t="shared" si="44"/>
        <v>7.2297297297297294E-2</v>
      </c>
      <c r="Y377" s="142">
        <v>32.1</v>
      </c>
      <c r="Z377" s="80">
        <f t="shared" si="45"/>
        <v>7.2297297297297294E-2</v>
      </c>
    </row>
    <row r="378" spans="1:26" x14ac:dyDescent="0.25">
      <c r="A378" s="9" t="str">
        <f>'8'!A378</f>
        <v>Schuylkill Valley SD</v>
      </c>
      <c r="B378" s="160" t="str">
        <f>'8'!B378</f>
        <v>Berks</v>
      </c>
      <c r="C378" s="158">
        <f>'8'!C378</f>
        <v>396</v>
      </c>
      <c r="D378" s="158">
        <f>'8'!D378</f>
        <v>313</v>
      </c>
      <c r="E378" s="158">
        <f>'8'!E378</f>
        <v>709</v>
      </c>
      <c r="F378" s="140">
        <v>1</v>
      </c>
      <c r="G378" s="140">
        <v>0</v>
      </c>
      <c r="H378" s="140">
        <v>0</v>
      </c>
      <c r="I378" s="140">
        <v>1</v>
      </c>
      <c r="J378" s="140">
        <v>2</v>
      </c>
      <c r="K378" s="65">
        <f t="shared" si="41"/>
        <v>2</v>
      </c>
      <c r="L378" s="79">
        <f t="shared" si="48"/>
        <v>1</v>
      </c>
      <c r="M378" s="79">
        <f t="shared" si="46"/>
        <v>4</v>
      </c>
      <c r="N378" s="80">
        <f t="shared" si="47"/>
        <v>0.5</v>
      </c>
      <c r="O378" s="141">
        <v>24.1</v>
      </c>
      <c r="P378" s="141">
        <v>35.5</v>
      </c>
      <c r="Q378" s="141">
        <v>46.4</v>
      </c>
      <c r="R378" s="133">
        <v>9</v>
      </c>
      <c r="S378" s="139">
        <v>53</v>
      </c>
      <c r="T378" s="170">
        <v>53</v>
      </c>
      <c r="U378" s="24">
        <f t="shared" si="42"/>
        <v>0.86880466472303219</v>
      </c>
      <c r="V378" s="24">
        <f t="shared" si="43"/>
        <v>8.4062059238363893E-2</v>
      </c>
      <c r="W378" s="133">
        <v>29.8</v>
      </c>
      <c r="X378" s="24">
        <f t="shared" si="44"/>
        <v>4.2031029619181946E-2</v>
      </c>
      <c r="Y378" s="142">
        <v>29.8</v>
      </c>
      <c r="Z378" s="80">
        <f t="shared" si="45"/>
        <v>4.2031029619181946E-2</v>
      </c>
    </row>
    <row r="379" spans="1:26" x14ac:dyDescent="0.25">
      <c r="A379" s="9" t="str">
        <f>'8'!A379</f>
        <v>Scranton SD</v>
      </c>
      <c r="B379" s="160" t="str">
        <f>'8'!B379</f>
        <v>Lackawanna</v>
      </c>
      <c r="C379" s="158">
        <f>'8'!C379</f>
        <v>2795</v>
      </c>
      <c r="D379" s="158">
        <f>'8'!D379</f>
        <v>1818</v>
      </c>
      <c r="E379" s="158">
        <f>'8'!E379</f>
        <v>4613</v>
      </c>
      <c r="F379" s="140">
        <v>4</v>
      </c>
      <c r="G379" s="140">
        <v>3</v>
      </c>
      <c r="H379" s="140">
        <v>4</v>
      </c>
      <c r="I379" s="140">
        <v>7</v>
      </c>
      <c r="J379" s="140">
        <v>20</v>
      </c>
      <c r="K379" s="65">
        <f t="shared" si="41"/>
        <v>18</v>
      </c>
      <c r="L379" s="79">
        <f t="shared" si="48"/>
        <v>11</v>
      </c>
      <c r="M379" s="79">
        <f t="shared" si="46"/>
        <v>38</v>
      </c>
      <c r="N379" s="80">
        <f t="shared" si="47"/>
        <v>0.47368421052631576</v>
      </c>
      <c r="O379" s="141">
        <v>173.7</v>
      </c>
      <c r="P379" s="141">
        <v>291.5</v>
      </c>
      <c r="Q379" s="141">
        <v>398.8</v>
      </c>
      <c r="R379" s="133">
        <v>263.8</v>
      </c>
      <c r="S379" s="139">
        <v>700</v>
      </c>
      <c r="T379" s="170">
        <v>583</v>
      </c>
      <c r="U379" s="24">
        <f t="shared" si="42"/>
        <v>0.63813443072702325</v>
      </c>
      <c r="V379" s="24">
        <f t="shared" si="43"/>
        <v>0.10084543680901799</v>
      </c>
      <c r="W379" s="133">
        <v>376.9</v>
      </c>
      <c r="X379" s="24">
        <f t="shared" si="44"/>
        <v>8.1703880338174717E-2</v>
      </c>
      <c r="Y379" s="142">
        <v>313.89999999999998</v>
      </c>
      <c r="Z379" s="80">
        <f t="shared" si="45"/>
        <v>6.8046824192499453E-2</v>
      </c>
    </row>
    <row r="380" spans="1:26" x14ac:dyDescent="0.25">
      <c r="A380" s="9" t="str">
        <f>'8'!A380</f>
        <v>Selinsgrove Area SD</v>
      </c>
      <c r="B380" s="160" t="str">
        <f>'8'!B380</f>
        <v>Snyder</v>
      </c>
      <c r="C380" s="158">
        <f>'8'!C380</f>
        <v>672</v>
      </c>
      <c r="D380" s="158">
        <f>'8'!D380</f>
        <v>533</v>
      </c>
      <c r="E380" s="158">
        <f>'8'!E380</f>
        <v>1205</v>
      </c>
      <c r="F380" s="140">
        <v>0</v>
      </c>
      <c r="G380" s="140">
        <v>2</v>
      </c>
      <c r="H380" s="140">
        <v>2</v>
      </c>
      <c r="I380" s="140">
        <v>1</v>
      </c>
      <c r="J380" s="140">
        <v>4</v>
      </c>
      <c r="K380" s="65">
        <f t="shared" si="41"/>
        <v>5</v>
      </c>
      <c r="L380" s="79">
        <f t="shared" si="48"/>
        <v>3</v>
      </c>
      <c r="M380" s="79">
        <f t="shared" si="46"/>
        <v>9</v>
      </c>
      <c r="N380" s="80">
        <f t="shared" si="47"/>
        <v>0.55555555555555558</v>
      </c>
      <c r="O380" s="141">
        <v>103.8</v>
      </c>
      <c r="P380" s="141">
        <v>68.3</v>
      </c>
      <c r="Q380" s="141">
        <v>92.9</v>
      </c>
      <c r="R380" s="133">
        <v>20.8</v>
      </c>
      <c r="S380" s="139">
        <v>265</v>
      </c>
      <c r="T380" s="170">
        <v>159</v>
      </c>
      <c r="U380" s="24">
        <f t="shared" si="42"/>
        <v>0.89217210990150331</v>
      </c>
      <c r="V380" s="24">
        <f t="shared" si="43"/>
        <v>0.14282157676348547</v>
      </c>
      <c r="W380" s="133">
        <v>172.1</v>
      </c>
      <c r="X380" s="24">
        <f t="shared" si="44"/>
        <v>0.14282157676348547</v>
      </c>
      <c r="Y380" s="142">
        <v>103.3</v>
      </c>
      <c r="Z380" s="80">
        <f t="shared" si="45"/>
        <v>8.5726141078838178E-2</v>
      </c>
    </row>
    <row r="381" spans="1:26" x14ac:dyDescent="0.25">
      <c r="A381" s="9" t="str">
        <f>'8'!A381</f>
        <v>Seneca Valley SD</v>
      </c>
      <c r="B381" s="160" t="str">
        <f>'8'!B381</f>
        <v>Butler</v>
      </c>
      <c r="C381" s="158">
        <f>'8'!C381</f>
        <v>1713</v>
      </c>
      <c r="D381" s="158">
        <f>'8'!D381</f>
        <v>1293</v>
      </c>
      <c r="E381" s="158">
        <f>'8'!E381</f>
        <v>3006</v>
      </c>
      <c r="F381" s="140">
        <v>2</v>
      </c>
      <c r="G381" s="140">
        <v>5</v>
      </c>
      <c r="H381" s="140">
        <v>1</v>
      </c>
      <c r="I381" s="140">
        <v>0</v>
      </c>
      <c r="J381" s="140">
        <v>15</v>
      </c>
      <c r="K381" s="65">
        <f t="shared" si="41"/>
        <v>8</v>
      </c>
      <c r="L381" s="79">
        <f t="shared" si="48"/>
        <v>1</v>
      </c>
      <c r="M381" s="79">
        <f t="shared" si="46"/>
        <v>23</v>
      </c>
      <c r="N381" s="80">
        <f t="shared" si="47"/>
        <v>0.34782608695652173</v>
      </c>
      <c r="O381" s="141">
        <v>96</v>
      </c>
      <c r="P381" s="141">
        <v>137.69999999999999</v>
      </c>
      <c r="Q381" s="141">
        <v>142.19999999999999</v>
      </c>
      <c r="R381" s="133">
        <v>285.39999999999998</v>
      </c>
      <c r="S381" s="139">
        <v>270</v>
      </c>
      <c r="T381" s="170">
        <v>53</v>
      </c>
      <c r="U381" s="24">
        <f t="shared" si="42"/>
        <v>0.45020227316509348</v>
      </c>
      <c r="V381" s="24">
        <f t="shared" si="43"/>
        <v>7.7744510978043913E-2</v>
      </c>
      <c r="W381" s="133">
        <v>167.9</v>
      </c>
      <c r="X381" s="24">
        <f t="shared" si="44"/>
        <v>5.5854956753160351E-2</v>
      </c>
      <c r="Y381" s="142">
        <v>32.9</v>
      </c>
      <c r="Z381" s="80">
        <f t="shared" si="45"/>
        <v>1.0944777112441783E-2</v>
      </c>
    </row>
    <row r="382" spans="1:26" x14ac:dyDescent="0.25">
      <c r="A382" s="9" t="str">
        <f>'8'!A382</f>
        <v>Shade-Central City SD</v>
      </c>
      <c r="B382" s="160" t="str">
        <f>'8'!B382</f>
        <v>Somerset</v>
      </c>
      <c r="C382" s="158">
        <f>'8'!C382</f>
        <v>87</v>
      </c>
      <c r="D382" s="158">
        <f>'8'!D382</f>
        <v>71</v>
      </c>
      <c r="E382" s="158">
        <f>'8'!E382</f>
        <v>158</v>
      </c>
      <c r="F382" s="140">
        <v>0</v>
      </c>
      <c r="G382" s="140">
        <v>0</v>
      </c>
      <c r="H382" s="140">
        <v>0</v>
      </c>
      <c r="I382" s="140">
        <v>0</v>
      </c>
      <c r="J382" s="140">
        <v>1</v>
      </c>
      <c r="K382" s="65">
        <f t="shared" si="41"/>
        <v>0</v>
      </c>
      <c r="L382" s="79">
        <f t="shared" si="48"/>
        <v>0</v>
      </c>
      <c r="M382" s="79">
        <f t="shared" si="46"/>
        <v>1</v>
      </c>
      <c r="N382" s="80">
        <f t="shared" si="47"/>
        <v>0</v>
      </c>
      <c r="O382" s="141">
        <v>0</v>
      </c>
      <c r="P382" s="141">
        <v>0</v>
      </c>
      <c r="Q382" s="141">
        <v>0</v>
      </c>
      <c r="R382" s="133">
        <v>7</v>
      </c>
      <c r="S382" s="139">
        <v>0</v>
      </c>
      <c r="T382" s="170">
        <v>0</v>
      </c>
      <c r="U382" s="24">
        <f t="shared" si="42"/>
        <v>0</v>
      </c>
      <c r="V382" s="24">
        <f t="shared" si="43"/>
        <v>0</v>
      </c>
      <c r="W382" s="133">
        <v>0</v>
      </c>
      <c r="X382" s="24">
        <f t="shared" si="44"/>
        <v>0</v>
      </c>
      <c r="Y382" s="142">
        <v>0</v>
      </c>
      <c r="Z382" s="80">
        <f t="shared" si="45"/>
        <v>0</v>
      </c>
    </row>
    <row r="383" spans="1:26" x14ac:dyDescent="0.25">
      <c r="A383" s="9" t="str">
        <f>'8'!A383</f>
        <v>Shaler Area SD</v>
      </c>
      <c r="B383" s="160" t="str">
        <f>'8'!B383</f>
        <v>Allegheny</v>
      </c>
      <c r="C383" s="158">
        <f>'8'!C383</f>
        <v>1224</v>
      </c>
      <c r="D383" s="158">
        <f>'8'!D383</f>
        <v>754</v>
      </c>
      <c r="E383" s="158">
        <f>'8'!E383</f>
        <v>1978</v>
      </c>
      <c r="F383" s="140">
        <v>3</v>
      </c>
      <c r="G383" s="140">
        <v>1</v>
      </c>
      <c r="H383" s="140">
        <v>0</v>
      </c>
      <c r="I383" s="140">
        <v>0</v>
      </c>
      <c r="J383" s="140">
        <v>2</v>
      </c>
      <c r="K383" s="65">
        <f t="shared" si="41"/>
        <v>4</v>
      </c>
      <c r="L383" s="79">
        <f t="shared" si="48"/>
        <v>0</v>
      </c>
      <c r="M383" s="79">
        <f t="shared" si="46"/>
        <v>6</v>
      </c>
      <c r="N383" s="80">
        <f t="shared" si="47"/>
        <v>0.66666666666666663</v>
      </c>
      <c r="O383" s="141">
        <v>61.3</v>
      </c>
      <c r="P383" s="141">
        <v>74.099999999999994</v>
      </c>
      <c r="Q383" s="141">
        <v>76.599999999999994</v>
      </c>
      <c r="R383" s="133">
        <v>67.7</v>
      </c>
      <c r="S383" s="139">
        <v>53</v>
      </c>
      <c r="T383" s="170">
        <v>0</v>
      </c>
      <c r="U383" s="24">
        <f t="shared" si="42"/>
        <v>0.66666666666666663</v>
      </c>
      <c r="V383" s="24">
        <f t="shared" si="43"/>
        <v>6.8452982810920104E-2</v>
      </c>
      <c r="W383" s="133">
        <v>33.9</v>
      </c>
      <c r="X383" s="24">
        <f t="shared" si="44"/>
        <v>1.7138523761375125E-2</v>
      </c>
      <c r="Y383" s="142">
        <v>0</v>
      </c>
      <c r="Z383" s="80">
        <f t="shared" si="45"/>
        <v>0</v>
      </c>
    </row>
    <row r="384" spans="1:26" x14ac:dyDescent="0.25">
      <c r="A384" s="9" t="str">
        <f>'8'!A384</f>
        <v>Shamokin Area SD</v>
      </c>
      <c r="B384" s="160" t="str">
        <f>'8'!B384</f>
        <v>Northumberland</v>
      </c>
      <c r="C384" s="158">
        <f>'8'!C384</f>
        <v>613</v>
      </c>
      <c r="D384" s="158">
        <f>'8'!D384</f>
        <v>426</v>
      </c>
      <c r="E384" s="158">
        <f>'8'!E384</f>
        <v>1039</v>
      </c>
      <c r="F384" s="140">
        <v>4</v>
      </c>
      <c r="G384" s="140">
        <v>1</v>
      </c>
      <c r="H384" s="140">
        <v>0</v>
      </c>
      <c r="I384" s="140">
        <v>0</v>
      </c>
      <c r="J384" s="140">
        <v>9</v>
      </c>
      <c r="K384" s="65">
        <f t="shared" si="41"/>
        <v>5</v>
      </c>
      <c r="L384" s="79">
        <f t="shared" si="48"/>
        <v>0</v>
      </c>
      <c r="M384" s="79">
        <f t="shared" si="46"/>
        <v>14</v>
      </c>
      <c r="N384" s="80">
        <f t="shared" si="47"/>
        <v>0.35714285714285715</v>
      </c>
      <c r="O384" s="141">
        <v>23.9</v>
      </c>
      <c r="P384" s="141">
        <v>28.2</v>
      </c>
      <c r="Q384" s="141">
        <v>39</v>
      </c>
      <c r="R384" s="133">
        <v>70.3</v>
      </c>
      <c r="S384" s="139">
        <v>11</v>
      </c>
      <c r="T384" s="170">
        <v>0</v>
      </c>
      <c r="U384" s="24">
        <f t="shared" si="42"/>
        <v>0.42565359477124182</v>
      </c>
      <c r="V384" s="24">
        <f t="shared" si="43"/>
        <v>5.0144369586140512E-2</v>
      </c>
      <c r="W384" s="133">
        <v>6.3</v>
      </c>
      <c r="X384" s="24">
        <f t="shared" si="44"/>
        <v>6.0635226179018287E-3</v>
      </c>
      <c r="Y384" s="142">
        <v>0</v>
      </c>
      <c r="Z384" s="80">
        <f t="shared" si="45"/>
        <v>0</v>
      </c>
    </row>
    <row r="385" spans="1:26" x14ac:dyDescent="0.25">
      <c r="A385" s="9" t="str">
        <f>'8'!A385</f>
        <v>Shanksville-Stonycreek SD</v>
      </c>
      <c r="B385" s="160" t="str">
        <f>'8'!B385</f>
        <v>Somerset</v>
      </c>
      <c r="C385" s="158">
        <f>'8'!C385</f>
        <v>77</v>
      </c>
      <c r="D385" s="158">
        <f>'8'!D385</f>
        <v>52</v>
      </c>
      <c r="E385" s="158">
        <f>'8'!E385</f>
        <v>129</v>
      </c>
      <c r="F385" s="140">
        <v>0</v>
      </c>
      <c r="G385" s="140">
        <v>0</v>
      </c>
      <c r="H385" s="140">
        <v>0</v>
      </c>
      <c r="I385" s="140">
        <v>0</v>
      </c>
      <c r="J385" s="140">
        <v>0</v>
      </c>
      <c r="K385" s="65">
        <f t="shared" si="41"/>
        <v>0</v>
      </c>
      <c r="L385" s="79">
        <f t="shared" si="48"/>
        <v>0</v>
      </c>
      <c r="M385" s="79">
        <f t="shared" si="46"/>
        <v>0</v>
      </c>
      <c r="N385" s="80"/>
      <c r="O385" s="141">
        <v>0</v>
      </c>
      <c r="P385" s="141">
        <v>0</v>
      </c>
      <c r="Q385" s="141">
        <v>0</v>
      </c>
      <c r="R385" s="133">
        <v>0</v>
      </c>
      <c r="S385" s="139">
        <v>0</v>
      </c>
      <c r="T385" s="170">
        <v>0</v>
      </c>
      <c r="U385" s="24"/>
      <c r="V385" s="24">
        <f t="shared" si="43"/>
        <v>0</v>
      </c>
      <c r="W385" s="133">
        <v>0</v>
      </c>
      <c r="X385" s="24">
        <f t="shared" si="44"/>
        <v>0</v>
      </c>
      <c r="Y385" s="142">
        <v>0</v>
      </c>
      <c r="Z385" s="80">
        <f t="shared" si="45"/>
        <v>0</v>
      </c>
    </row>
    <row r="386" spans="1:26" x14ac:dyDescent="0.25">
      <c r="A386" s="9" t="str">
        <f>'8'!A386</f>
        <v>Sharon City SD</v>
      </c>
      <c r="B386" s="160" t="str">
        <f>'8'!B386</f>
        <v>Mercer</v>
      </c>
      <c r="C386" s="158">
        <f>'8'!C386</f>
        <v>580</v>
      </c>
      <c r="D386" s="158">
        <f>'8'!D386</f>
        <v>386</v>
      </c>
      <c r="E386" s="158">
        <f>'8'!E386</f>
        <v>966</v>
      </c>
      <c r="F386" s="140">
        <v>3</v>
      </c>
      <c r="G386" s="140">
        <v>1</v>
      </c>
      <c r="H386" s="140">
        <v>1</v>
      </c>
      <c r="I386" s="140">
        <v>0</v>
      </c>
      <c r="J386" s="140">
        <v>3</v>
      </c>
      <c r="K386" s="65">
        <f t="shared" si="41"/>
        <v>5</v>
      </c>
      <c r="L386" s="79">
        <f t="shared" si="48"/>
        <v>1</v>
      </c>
      <c r="M386" s="79">
        <f t="shared" si="46"/>
        <v>8</v>
      </c>
      <c r="N386" s="80">
        <f t="shared" si="47"/>
        <v>0.625</v>
      </c>
      <c r="O386" s="141">
        <v>43.7</v>
      </c>
      <c r="P386" s="141">
        <v>52.5</v>
      </c>
      <c r="Q386" s="141">
        <v>42.8</v>
      </c>
      <c r="R386" s="133">
        <v>18.7</v>
      </c>
      <c r="S386" s="139">
        <v>64</v>
      </c>
      <c r="T386" s="170">
        <v>53</v>
      </c>
      <c r="U386" s="24">
        <f t="shared" si="42"/>
        <v>0.83724978241949521</v>
      </c>
      <c r="V386" s="24">
        <f t="shared" si="43"/>
        <v>9.9585921325051757E-2</v>
      </c>
      <c r="W386" s="133">
        <v>44.3</v>
      </c>
      <c r="X386" s="24">
        <f t="shared" si="44"/>
        <v>4.5859213250517596E-2</v>
      </c>
      <c r="Y386" s="142">
        <v>36.700000000000003</v>
      </c>
      <c r="Z386" s="80">
        <f t="shared" si="45"/>
        <v>3.7991718426501037E-2</v>
      </c>
    </row>
    <row r="387" spans="1:26" x14ac:dyDescent="0.25">
      <c r="A387" s="9" t="str">
        <f>'8'!A387</f>
        <v>Sharpsville Area SD</v>
      </c>
      <c r="B387" s="160" t="str">
        <f>'8'!B387</f>
        <v>Mercer</v>
      </c>
      <c r="C387" s="158">
        <f>'8'!C387</f>
        <v>245</v>
      </c>
      <c r="D387" s="158">
        <f>'8'!D387</f>
        <v>165</v>
      </c>
      <c r="E387" s="158">
        <f>'8'!E387</f>
        <v>410</v>
      </c>
      <c r="F387" s="140">
        <v>1</v>
      </c>
      <c r="G387" s="140">
        <v>0</v>
      </c>
      <c r="H387" s="140">
        <v>1</v>
      </c>
      <c r="I387" s="140">
        <v>0</v>
      </c>
      <c r="J387" s="140">
        <v>1</v>
      </c>
      <c r="K387" s="65">
        <f t="shared" si="41"/>
        <v>2</v>
      </c>
      <c r="L387" s="79">
        <f t="shared" si="48"/>
        <v>1</v>
      </c>
      <c r="M387" s="79">
        <f t="shared" si="46"/>
        <v>3</v>
      </c>
      <c r="N387" s="80">
        <f t="shared" si="47"/>
        <v>0.66666666666666663</v>
      </c>
      <c r="O387" s="141">
        <v>33.299999999999997</v>
      </c>
      <c r="P387" s="141">
        <v>40</v>
      </c>
      <c r="Q387" s="141">
        <v>32.6</v>
      </c>
      <c r="R387" s="133">
        <v>3.5</v>
      </c>
      <c r="S387" s="139">
        <v>53</v>
      </c>
      <c r="T387" s="170">
        <v>53</v>
      </c>
      <c r="U387" s="24">
        <f t="shared" si="42"/>
        <v>0.95442708333333337</v>
      </c>
      <c r="V387" s="24">
        <f t="shared" si="43"/>
        <v>0.17878048780487804</v>
      </c>
      <c r="W387" s="133">
        <v>36.700000000000003</v>
      </c>
      <c r="X387" s="24">
        <f t="shared" si="44"/>
        <v>8.951219512195123E-2</v>
      </c>
      <c r="Y387" s="142">
        <v>36.700000000000003</v>
      </c>
      <c r="Z387" s="80">
        <f t="shared" si="45"/>
        <v>8.951219512195123E-2</v>
      </c>
    </row>
    <row r="388" spans="1:26" x14ac:dyDescent="0.25">
      <c r="A388" s="9" t="str">
        <f>'8'!A388</f>
        <v>Shenandoah Valley SD</v>
      </c>
      <c r="B388" s="160" t="str">
        <f>'8'!B388</f>
        <v>Schuylkill</v>
      </c>
      <c r="C388" s="158">
        <f>'8'!C388</f>
        <v>264</v>
      </c>
      <c r="D388" s="158">
        <f>'8'!D388</f>
        <v>185</v>
      </c>
      <c r="E388" s="158">
        <f>'8'!E388</f>
        <v>449</v>
      </c>
      <c r="F388" s="140">
        <v>0</v>
      </c>
      <c r="G388" s="140">
        <v>0</v>
      </c>
      <c r="H388" s="140">
        <v>0</v>
      </c>
      <c r="I388" s="140">
        <v>0</v>
      </c>
      <c r="J388" s="140">
        <v>2</v>
      </c>
      <c r="K388" s="65">
        <f t="shared" ref="K388:K451" si="49">SUM(F388:I388)</f>
        <v>0</v>
      </c>
      <c r="L388" s="79">
        <f t="shared" si="48"/>
        <v>0</v>
      </c>
      <c r="M388" s="79">
        <f t="shared" si="46"/>
        <v>2</v>
      </c>
      <c r="N388" s="80">
        <f t="shared" si="47"/>
        <v>0</v>
      </c>
      <c r="O388" s="141">
        <v>0</v>
      </c>
      <c r="P388" s="141">
        <v>0</v>
      </c>
      <c r="Q388" s="141">
        <v>0</v>
      </c>
      <c r="R388" s="133">
        <v>64.099999999999994</v>
      </c>
      <c r="S388" s="139">
        <v>0</v>
      </c>
      <c r="T388" s="170">
        <v>0</v>
      </c>
      <c r="U388" s="24">
        <f t="shared" ref="U388:U451" si="50">(O388+P388)/(O388+P388+R388)</f>
        <v>0</v>
      </c>
      <c r="V388" s="24">
        <f t="shared" ref="V388:V451" si="51">(O388+P388)/E388</f>
        <v>0</v>
      </c>
      <c r="W388" s="133">
        <v>0</v>
      </c>
      <c r="X388" s="24">
        <f t="shared" ref="X388:X451" si="52">W388/E388</f>
        <v>0</v>
      </c>
      <c r="Y388" s="142">
        <v>0</v>
      </c>
      <c r="Z388" s="80">
        <f t="shared" ref="Z388:Z451" si="53">Y388/E388</f>
        <v>0</v>
      </c>
    </row>
    <row r="389" spans="1:26" x14ac:dyDescent="0.25">
      <c r="A389" s="9" t="str">
        <f>'8'!A389</f>
        <v>Shenango Area SD</v>
      </c>
      <c r="B389" s="160" t="str">
        <f>'8'!B389</f>
        <v>Lawrence</v>
      </c>
      <c r="C389" s="158">
        <f>'8'!C389</f>
        <v>215</v>
      </c>
      <c r="D389" s="158">
        <f>'8'!D389</f>
        <v>148</v>
      </c>
      <c r="E389" s="158">
        <f>'8'!E389</f>
        <v>363</v>
      </c>
      <c r="F389" s="140">
        <v>0</v>
      </c>
      <c r="G389" s="140">
        <v>0</v>
      </c>
      <c r="H389" s="140">
        <v>0</v>
      </c>
      <c r="I389" s="140">
        <v>0</v>
      </c>
      <c r="J389" s="140">
        <v>0</v>
      </c>
      <c r="K389" s="65">
        <f t="shared" si="49"/>
        <v>0</v>
      </c>
      <c r="L389" s="79">
        <f t="shared" si="48"/>
        <v>0</v>
      </c>
      <c r="M389" s="79">
        <f t="shared" ref="M389:M452" si="54">J389+K389</f>
        <v>0</v>
      </c>
      <c r="N389" s="80"/>
      <c r="O389" s="141">
        <v>0</v>
      </c>
      <c r="P389" s="141">
        <v>0</v>
      </c>
      <c r="Q389" s="141">
        <v>0</v>
      </c>
      <c r="R389" s="133">
        <v>0</v>
      </c>
      <c r="S389" s="139">
        <v>0</v>
      </c>
      <c r="T389" s="170">
        <v>0</v>
      </c>
      <c r="U389" s="24"/>
      <c r="V389" s="24">
        <f t="shared" si="51"/>
        <v>0</v>
      </c>
      <c r="W389" s="133">
        <v>0</v>
      </c>
      <c r="X389" s="24">
        <f t="shared" si="52"/>
        <v>0</v>
      </c>
      <c r="Y389" s="142">
        <v>0</v>
      </c>
      <c r="Z389" s="80">
        <f t="shared" si="53"/>
        <v>0</v>
      </c>
    </row>
    <row r="390" spans="1:26" x14ac:dyDescent="0.25">
      <c r="A390" s="9" t="str">
        <f>'8'!A390</f>
        <v>Shikellamy SD</v>
      </c>
      <c r="B390" s="160" t="str">
        <f>'8'!B390</f>
        <v>Northumberland</v>
      </c>
      <c r="C390" s="158">
        <f>'8'!C390</f>
        <v>833</v>
      </c>
      <c r="D390" s="158">
        <f>'8'!D390</f>
        <v>513</v>
      </c>
      <c r="E390" s="158">
        <f>'8'!E390</f>
        <v>1346</v>
      </c>
      <c r="F390" s="140">
        <v>4</v>
      </c>
      <c r="G390" s="140">
        <v>1</v>
      </c>
      <c r="H390" s="140">
        <v>0</v>
      </c>
      <c r="I390" s="140">
        <v>0</v>
      </c>
      <c r="J390" s="140">
        <v>9</v>
      </c>
      <c r="K390" s="65">
        <f t="shared" si="49"/>
        <v>5</v>
      </c>
      <c r="L390" s="79">
        <f t="shared" si="48"/>
        <v>0</v>
      </c>
      <c r="M390" s="79">
        <f t="shared" si="54"/>
        <v>14</v>
      </c>
      <c r="N390" s="80">
        <f t="shared" ref="N390:N452" si="55">K390/M390</f>
        <v>0.35714285714285715</v>
      </c>
      <c r="O390" s="141">
        <v>33.299999999999997</v>
      </c>
      <c r="P390" s="141">
        <v>39.299999999999997</v>
      </c>
      <c r="Q390" s="141">
        <v>54.4</v>
      </c>
      <c r="R390" s="133">
        <v>142.4</v>
      </c>
      <c r="S390" s="139">
        <v>5</v>
      </c>
      <c r="T390" s="170">
        <v>0</v>
      </c>
      <c r="U390" s="24">
        <f t="shared" si="50"/>
        <v>0.33767441860465114</v>
      </c>
      <c r="V390" s="24">
        <f t="shared" si="51"/>
        <v>5.3937592867756311E-2</v>
      </c>
      <c r="W390" s="133">
        <v>2.9</v>
      </c>
      <c r="X390" s="24">
        <f t="shared" si="52"/>
        <v>2.1545319465081721E-3</v>
      </c>
      <c r="Y390" s="142">
        <v>0</v>
      </c>
      <c r="Z390" s="80">
        <f t="shared" si="53"/>
        <v>0</v>
      </c>
    </row>
    <row r="391" spans="1:26" x14ac:dyDescent="0.25">
      <c r="A391" s="9" t="str">
        <f>'8'!A391</f>
        <v>Shippensburg Area SD</v>
      </c>
      <c r="B391" s="160" t="str">
        <f>'8'!B391</f>
        <v>Cumberland</v>
      </c>
      <c r="C391" s="158">
        <f>'8'!C391</f>
        <v>960</v>
      </c>
      <c r="D391" s="158">
        <f>'8'!D391</f>
        <v>684</v>
      </c>
      <c r="E391" s="158">
        <f>'8'!E391</f>
        <v>1644</v>
      </c>
      <c r="F391" s="140">
        <v>3</v>
      </c>
      <c r="G391" s="140">
        <v>2</v>
      </c>
      <c r="H391" s="140">
        <v>1</v>
      </c>
      <c r="I391" s="140">
        <v>1</v>
      </c>
      <c r="J391" s="140">
        <v>14</v>
      </c>
      <c r="K391" s="65">
        <f t="shared" si="49"/>
        <v>7</v>
      </c>
      <c r="L391" s="79">
        <f t="shared" si="48"/>
        <v>2</v>
      </c>
      <c r="M391" s="79">
        <f t="shared" si="54"/>
        <v>21</v>
      </c>
      <c r="N391" s="80">
        <f t="shared" si="55"/>
        <v>0.33333333333333331</v>
      </c>
      <c r="O391" s="141">
        <v>82.7</v>
      </c>
      <c r="P391" s="141">
        <v>123.9</v>
      </c>
      <c r="Q391" s="141">
        <v>116.3</v>
      </c>
      <c r="R391" s="133">
        <v>202.2</v>
      </c>
      <c r="S391" s="139">
        <v>212</v>
      </c>
      <c r="T391" s="170">
        <v>106</v>
      </c>
      <c r="U391" s="24">
        <f t="shared" si="50"/>
        <v>0.50538160469667326</v>
      </c>
      <c r="V391" s="24">
        <f t="shared" si="51"/>
        <v>0.12566909975669102</v>
      </c>
      <c r="W391" s="133">
        <v>135.6</v>
      </c>
      <c r="X391" s="24">
        <f t="shared" si="52"/>
        <v>8.2481751824817512E-2</v>
      </c>
      <c r="Y391" s="142">
        <v>67.8</v>
      </c>
      <c r="Z391" s="80">
        <f t="shared" si="53"/>
        <v>4.1240875912408756E-2</v>
      </c>
    </row>
    <row r="392" spans="1:26" x14ac:dyDescent="0.25">
      <c r="A392" s="9" t="str">
        <f>'8'!A392</f>
        <v>Slippery Rock Area SD</v>
      </c>
      <c r="B392" s="160" t="str">
        <f>'8'!B392</f>
        <v>Butler</v>
      </c>
      <c r="C392" s="158">
        <f>'8'!C392</f>
        <v>471</v>
      </c>
      <c r="D392" s="158">
        <f>'8'!D392</f>
        <v>311</v>
      </c>
      <c r="E392" s="158">
        <f>'8'!E392</f>
        <v>782</v>
      </c>
      <c r="F392" s="140">
        <v>0</v>
      </c>
      <c r="G392" s="140">
        <v>0</v>
      </c>
      <c r="H392" s="140">
        <v>0</v>
      </c>
      <c r="I392" s="140">
        <v>1</v>
      </c>
      <c r="J392" s="140">
        <v>3</v>
      </c>
      <c r="K392" s="65">
        <f t="shared" si="49"/>
        <v>1</v>
      </c>
      <c r="L392" s="79">
        <f t="shared" si="48"/>
        <v>1</v>
      </c>
      <c r="M392" s="79">
        <f t="shared" si="54"/>
        <v>4</v>
      </c>
      <c r="N392" s="80">
        <f t="shared" si="55"/>
        <v>0.25</v>
      </c>
      <c r="O392" s="141">
        <v>13.5</v>
      </c>
      <c r="P392" s="141">
        <v>19.399999999999999</v>
      </c>
      <c r="Q392" s="141">
        <v>20.100000000000001</v>
      </c>
      <c r="R392" s="133">
        <v>72.7</v>
      </c>
      <c r="S392" s="139">
        <v>53</v>
      </c>
      <c r="T392" s="170">
        <v>53</v>
      </c>
      <c r="U392" s="24">
        <f t="shared" si="50"/>
        <v>0.31155303030303033</v>
      </c>
      <c r="V392" s="24">
        <f t="shared" si="51"/>
        <v>4.2071611253196931E-2</v>
      </c>
      <c r="W392" s="133">
        <v>32.9</v>
      </c>
      <c r="X392" s="24">
        <f t="shared" si="52"/>
        <v>4.2071611253196931E-2</v>
      </c>
      <c r="Y392" s="142">
        <v>32.9</v>
      </c>
      <c r="Z392" s="80">
        <f t="shared" si="53"/>
        <v>4.2071611253196931E-2</v>
      </c>
    </row>
    <row r="393" spans="1:26" x14ac:dyDescent="0.25">
      <c r="A393" s="9" t="str">
        <f>'8'!A393</f>
        <v>Smethport Area SD</v>
      </c>
      <c r="B393" s="160" t="str">
        <f>'8'!B393</f>
        <v>McKean</v>
      </c>
      <c r="C393" s="158">
        <f>'8'!C393</f>
        <v>196</v>
      </c>
      <c r="D393" s="158">
        <f>'8'!D393</f>
        <v>152</v>
      </c>
      <c r="E393" s="158">
        <f>'8'!E393</f>
        <v>348</v>
      </c>
      <c r="F393" s="140">
        <v>2</v>
      </c>
      <c r="G393" s="140">
        <v>0</v>
      </c>
      <c r="H393" s="140">
        <v>0</v>
      </c>
      <c r="I393" s="140">
        <v>0</v>
      </c>
      <c r="J393" s="140">
        <v>1</v>
      </c>
      <c r="K393" s="65">
        <f t="shared" si="49"/>
        <v>2</v>
      </c>
      <c r="L393" s="79">
        <f t="shared" si="48"/>
        <v>0</v>
      </c>
      <c r="M393" s="79">
        <f t="shared" si="54"/>
        <v>3</v>
      </c>
      <c r="N393" s="80">
        <f t="shared" si="55"/>
        <v>0.66666666666666663</v>
      </c>
      <c r="O393" s="141">
        <v>17.899999999999999</v>
      </c>
      <c r="P393" s="141">
        <v>22</v>
      </c>
      <c r="Q393" s="141">
        <v>24.1</v>
      </c>
      <c r="R393" s="133">
        <v>3.1</v>
      </c>
      <c r="S393" s="139">
        <v>0</v>
      </c>
      <c r="T393" s="170">
        <v>0</v>
      </c>
      <c r="U393" s="24">
        <f t="shared" si="50"/>
        <v>0.92790697674418599</v>
      </c>
      <c r="V393" s="24">
        <f t="shared" si="51"/>
        <v>0.1146551724137931</v>
      </c>
      <c r="W393" s="133">
        <v>0</v>
      </c>
      <c r="X393" s="24">
        <f t="shared" si="52"/>
        <v>0</v>
      </c>
      <c r="Y393" s="142">
        <v>0</v>
      </c>
      <c r="Z393" s="80">
        <f t="shared" si="53"/>
        <v>0</v>
      </c>
    </row>
    <row r="394" spans="1:26" x14ac:dyDescent="0.25">
      <c r="A394" s="9" t="str">
        <f>'8'!A394</f>
        <v>Solanco SD</v>
      </c>
      <c r="B394" s="160" t="str">
        <f>'8'!B394</f>
        <v>Lancaster</v>
      </c>
      <c r="C394" s="158">
        <f>'8'!C394</f>
        <v>1616</v>
      </c>
      <c r="D394" s="158">
        <f>'8'!D394</f>
        <v>1103</v>
      </c>
      <c r="E394" s="158">
        <f>'8'!E394</f>
        <v>2719</v>
      </c>
      <c r="F394" s="140">
        <v>0</v>
      </c>
      <c r="G394" s="140">
        <v>3</v>
      </c>
      <c r="H394" s="140">
        <v>0</v>
      </c>
      <c r="I394" s="140">
        <v>0</v>
      </c>
      <c r="J394" s="140">
        <v>5</v>
      </c>
      <c r="K394" s="65">
        <f t="shared" si="49"/>
        <v>3</v>
      </c>
      <c r="L394" s="79">
        <f t="shared" si="48"/>
        <v>0</v>
      </c>
      <c r="M394" s="79">
        <f t="shared" si="54"/>
        <v>8</v>
      </c>
      <c r="N394" s="80">
        <f t="shared" si="55"/>
        <v>0.375</v>
      </c>
      <c r="O394" s="141">
        <v>16.2</v>
      </c>
      <c r="P394" s="141">
        <v>21.2</v>
      </c>
      <c r="Q394" s="141">
        <v>25.6</v>
      </c>
      <c r="R394" s="133">
        <v>103.9</v>
      </c>
      <c r="S394" s="139">
        <v>63</v>
      </c>
      <c r="T394" s="170">
        <v>0</v>
      </c>
      <c r="U394" s="24">
        <f t="shared" si="50"/>
        <v>0.26468506723283791</v>
      </c>
      <c r="V394" s="24">
        <f t="shared" si="51"/>
        <v>1.3755057006252298E-2</v>
      </c>
      <c r="W394" s="133">
        <v>37.4</v>
      </c>
      <c r="X394" s="24">
        <f t="shared" si="52"/>
        <v>1.3755057006252298E-2</v>
      </c>
      <c r="Y394" s="142">
        <v>0</v>
      </c>
      <c r="Z394" s="80">
        <f t="shared" si="53"/>
        <v>0</v>
      </c>
    </row>
    <row r="395" spans="1:26" x14ac:dyDescent="0.25">
      <c r="A395" s="9" t="str">
        <f>'8'!A395</f>
        <v>Somerset Area SD</v>
      </c>
      <c r="B395" s="160" t="str">
        <f>'8'!B395</f>
        <v>Somerset</v>
      </c>
      <c r="C395" s="158">
        <f>'8'!C395</f>
        <v>542</v>
      </c>
      <c r="D395" s="158">
        <f>'8'!D395</f>
        <v>349</v>
      </c>
      <c r="E395" s="158">
        <f>'8'!E395</f>
        <v>891</v>
      </c>
      <c r="F395" s="140">
        <v>2</v>
      </c>
      <c r="G395" s="140">
        <v>6</v>
      </c>
      <c r="H395" s="140">
        <v>0</v>
      </c>
      <c r="I395" s="140">
        <v>0</v>
      </c>
      <c r="J395" s="140">
        <v>12</v>
      </c>
      <c r="K395" s="65">
        <f t="shared" si="49"/>
        <v>8</v>
      </c>
      <c r="L395" s="79">
        <f t="shared" si="48"/>
        <v>0</v>
      </c>
      <c r="M395" s="79">
        <f t="shared" si="54"/>
        <v>20</v>
      </c>
      <c r="N395" s="80">
        <f t="shared" si="55"/>
        <v>0.4</v>
      </c>
      <c r="O395" s="141">
        <v>47.1</v>
      </c>
      <c r="P395" s="141">
        <v>88.3</v>
      </c>
      <c r="Q395" s="141">
        <v>78.5</v>
      </c>
      <c r="R395" s="133">
        <v>167.1</v>
      </c>
      <c r="S395" s="139">
        <v>108</v>
      </c>
      <c r="T395" s="170">
        <v>0</v>
      </c>
      <c r="U395" s="24">
        <f t="shared" si="50"/>
        <v>0.44760330578512397</v>
      </c>
      <c r="V395" s="24">
        <f t="shared" si="51"/>
        <v>0.15196408529741864</v>
      </c>
      <c r="W395" s="133">
        <v>68.400000000000006</v>
      </c>
      <c r="X395" s="24">
        <f t="shared" si="52"/>
        <v>7.6767676767676776E-2</v>
      </c>
      <c r="Y395" s="142">
        <v>0</v>
      </c>
      <c r="Z395" s="80">
        <f t="shared" si="53"/>
        <v>0</v>
      </c>
    </row>
    <row r="396" spans="1:26" x14ac:dyDescent="0.25">
      <c r="A396" s="9" t="str">
        <f>'8'!A396</f>
        <v>Souderton Area SD</v>
      </c>
      <c r="B396" s="160" t="str">
        <f>'8'!B396</f>
        <v>Montgomery</v>
      </c>
      <c r="C396" s="158">
        <f>'8'!C396</f>
        <v>1573</v>
      </c>
      <c r="D396" s="158">
        <f>'8'!D396</f>
        <v>1074</v>
      </c>
      <c r="E396" s="158">
        <f>'8'!E396</f>
        <v>2647</v>
      </c>
      <c r="F396" s="140">
        <v>11</v>
      </c>
      <c r="G396" s="140">
        <v>3</v>
      </c>
      <c r="H396" s="140">
        <v>0</v>
      </c>
      <c r="I396" s="140">
        <v>3</v>
      </c>
      <c r="J396" s="140">
        <v>7</v>
      </c>
      <c r="K396" s="65">
        <f t="shared" si="49"/>
        <v>17</v>
      </c>
      <c r="L396" s="79">
        <f t="shared" si="48"/>
        <v>3</v>
      </c>
      <c r="M396" s="79">
        <f t="shared" si="54"/>
        <v>24</v>
      </c>
      <c r="N396" s="80">
        <f t="shared" si="55"/>
        <v>0.70833333333333337</v>
      </c>
      <c r="O396" s="141">
        <v>210.7</v>
      </c>
      <c r="P396" s="141">
        <v>299.3</v>
      </c>
      <c r="Q396" s="141">
        <v>343</v>
      </c>
      <c r="R396" s="133">
        <v>139.30000000000001</v>
      </c>
      <c r="S396" s="139">
        <v>318</v>
      </c>
      <c r="T396" s="170">
        <v>159</v>
      </c>
      <c r="U396" s="24">
        <f t="shared" si="50"/>
        <v>0.78546126597874644</v>
      </c>
      <c r="V396" s="24">
        <f t="shared" si="51"/>
        <v>0.19267094824329428</v>
      </c>
      <c r="W396" s="133">
        <v>190.1</v>
      </c>
      <c r="X396" s="24">
        <f t="shared" si="52"/>
        <v>7.1817151492255385E-2</v>
      </c>
      <c r="Y396" s="142">
        <v>95.1</v>
      </c>
      <c r="Z396" s="80">
        <f t="shared" si="53"/>
        <v>3.5927465054778993E-2</v>
      </c>
    </row>
    <row r="397" spans="1:26" x14ac:dyDescent="0.25">
      <c r="A397" s="9" t="str">
        <f>'8'!A397</f>
        <v>South Allegheny SD</v>
      </c>
      <c r="B397" s="160" t="str">
        <f>'8'!B397</f>
        <v>Allegheny</v>
      </c>
      <c r="C397" s="158">
        <f>'8'!C397</f>
        <v>325</v>
      </c>
      <c r="D397" s="158">
        <f>'8'!D397</f>
        <v>236</v>
      </c>
      <c r="E397" s="158">
        <f>'8'!E397</f>
        <v>561</v>
      </c>
      <c r="F397" s="140">
        <v>3</v>
      </c>
      <c r="G397" s="140">
        <v>0</v>
      </c>
      <c r="H397" s="140">
        <v>0</v>
      </c>
      <c r="I397" s="140">
        <v>0</v>
      </c>
      <c r="J397" s="140">
        <v>1</v>
      </c>
      <c r="K397" s="65">
        <f t="shared" si="49"/>
        <v>3</v>
      </c>
      <c r="L397" s="79">
        <f t="shared" si="48"/>
        <v>0</v>
      </c>
      <c r="M397" s="79">
        <f t="shared" si="54"/>
        <v>4</v>
      </c>
      <c r="N397" s="80">
        <f t="shared" si="55"/>
        <v>0.75</v>
      </c>
      <c r="O397" s="141">
        <v>20</v>
      </c>
      <c r="P397" s="141">
        <v>24.1</v>
      </c>
      <c r="Q397" s="141">
        <v>24.9</v>
      </c>
      <c r="R397" s="133">
        <v>3.2</v>
      </c>
      <c r="S397" s="139">
        <v>0</v>
      </c>
      <c r="T397" s="170">
        <v>0</v>
      </c>
      <c r="U397" s="24">
        <f t="shared" si="50"/>
        <v>0.93234672304439736</v>
      </c>
      <c r="V397" s="24">
        <f t="shared" si="51"/>
        <v>7.8609625668449201E-2</v>
      </c>
      <c r="W397" s="133">
        <v>0</v>
      </c>
      <c r="X397" s="24">
        <f t="shared" si="52"/>
        <v>0</v>
      </c>
      <c r="Y397" s="142">
        <v>0</v>
      </c>
      <c r="Z397" s="80">
        <f t="shared" si="53"/>
        <v>0</v>
      </c>
    </row>
    <row r="398" spans="1:26" x14ac:dyDescent="0.25">
      <c r="A398" s="9" t="str">
        <f>'8'!A398</f>
        <v>South Butler County SD</v>
      </c>
      <c r="B398" s="160" t="str">
        <f>'8'!B398</f>
        <v>Butler</v>
      </c>
      <c r="C398" s="158">
        <f>'8'!C398</f>
        <v>417</v>
      </c>
      <c r="D398" s="158">
        <f>'8'!D398</f>
        <v>359</v>
      </c>
      <c r="E398" s="158">
        <f>'8'!E398</f>
        <v>776</v>
      </c>
      <c r="F398" s="140">
        <v>2</v>
      </c>
      <c r="G398" s="140">
        <v>1</v>
      </c>
      <c r="H398" s="140">
        <v>1</v>
      </c>
      <c r="I398" s="140">
        <v>1</v>
      </c>
      <c r="J398" s="140">
        <v>3</v>
      </c>
      <c r="K398" s="65">
        <f t="shared" si="49"/>
        <v>5</v>
      </c>
      <c r="L398" s="79">
        <f t="shared" si="48"/>
        <v>2</v>
      </c>
      <c r="M398" s="79">
        <f t="shared" si="54"/>
        <v>8</v>
      </c>
      <c r="N398" s="80">
        <f t="shared" si="55"/>
        <v>0.625</v>
      </c>
      <c r="O398" s="141">
        <v>67.7</v>
      </c>
      <c r="P398" s="141">
        <v>97.1</v>
      </c>
      <c r="Q398" s="141">
        <v>100.3</v>
      </c>
      <c r="R398" s="133">
        <v>39.200000000000003</v>
      </c>
      <c r="S398" s="139">
        <v>159</v>
      </c>
      <c r="T398" s="170">
        <v>106</v>
      </c>
      <c r="U398" s="24">
        <f t="shared" si="50"/>
        <v>0.80784313725490198</v>
      </c>
      <c r="V398" s="24">
        <f t="shared" si="51"/>
        <v>0.21237113402061858</v>
      </c>
      <c r="W398" s="133">
        <v>98.8</v>
      </c>
      <c r="X398" s="24">
        <f t="shared" si="52"/>
        <v>0.12731958762886597</v>
      </c>
      <c r="Y398" s="142">
        <v>65.900000000000006</v>
      </c>
      <c r="Z398" s="80">
        <f t="shared" si="53"/>
        <v>8.4922680412371138E-2</v>
      </c>
    </row>
    <row r="399" spans="1:26" x14ac:dyDescent="0.25">
      <c r="A399" s="9" t="str">
        <f>'8'!A399</f>
        <v>South Eastern SD</v>
      </c>
      <c r="B399" s="160" t="str">
        <f>'8'!B399</f>
        <v>York</v>
      </c>
      <c r="C399" s="158">
        <f>'8'!C399</f>
        <v>566</v>
      </c>
      <c r="D399" s="158">
        <f>'8'!D399</f>
        <v>455</v>
      </c>
      <c r="E399" s="158">
        <f>'8'!E399</f>
        <v>1021</v>
      </c>
      <c r="F399" s="140">
        <v>0</v>
      </c>
      <c r="G399" s="140">
        <v>1</v>
      </c>
      <c r="H399" s="140">
        <v>2</v>
      </c>
      <c r="I399" s="140">
        <v>1</v>
      </c>
      <c r="J399" s="140">
        <v>5</v>
      </c>
      <c r="K399" s="65">
        <f t="shared" si="49"/>
        <v>4</v>
      </c>
      <c r="L399" s="79">
        <f t="shared" si="48"/>
        <v>3</v>
      </c>
      <c r="M399" s="79">
        <f t="shared" si="54"/>
        <v>9</v>
      </c>
      <c r="N399" s="80">
        <f t="shared" si="55"/>
        <v>0.44444444444444442</v>
      </c>
      <c r="O399" s="141">
        <v>48.4</v>
      </c>
      <c r="P399" s="141">
        <v>75</v>
      </c>
      <c r="Q399" s="141">
        <v>88.6</v>
      </c>
      <c r="R399" s="133">
        <v>14.5</v>
      </c>
      <c r="S399" s="139">
        <v>212</v>
      </c>
      <c r="T399" s="170">
        <v>159</v>
      </c>
      <c r="U399" s="24">
        <f t="shared" si="50"/>
        <v>0.8948513415518492</v>
      </c>
      <c r="V399" s="24">
        <f t="shared" si="51"/>
        <v>0.1208619000979432</v>
      </c>
      <c r="W399" s="133">
        <v>123.4</v>
      </c>
      <c r="X399" s="24">
        <f t="shared" si="52"/>
        <v>0.1208619000979432</v>
      </c>
      <c r="Y399" s="142">
        <v>92.5</v>
      </c>
      <c r="Z399" s="80">
        <f t="shared" si="53"/>
        <v>9.059745347698335E-2</v>
      </c>
    </row>
    <row r="400" spans="1:26" x14ac:dyDescent="0.25">
      <c r="A400" s="9" t="str">
        <f>'8'!A400</f>
        <v>South Fayette Township SD</v>
      </c>
      <c r="B400" s="160" t="str">
        <f>'8'!B400</f>
        <v>Allegheny</v>
      </c>
      <c r="C400" s="158">
        <f>'8'!C400</f>
        <v>483</v>
      </c>
      <c r="D400" s="158">
        <f>'8'!D400</f>
        <v>416</v>
      </c>
      <c r="E400" s="158">
        <f>'8'!E400</f>
        <v>899</v>
      </c>
      <c r="F400" s="140">
        <v>0</v>
      </c>
      <c r="G400" s="140">
        <v>0</v>
      </c>
      <c r="H400" s="140">
        <v>0</v>
      </c>
      <c r="I400" s="140">
        <v>0</v>
      </c>
      <c r="J400" s="140">
        <v>0</v>
      </c>
      <c r="K400" s="65">
        <f t="shared" si="49"/>
        <v>0</v>
      </c>
      <c r="L400" s="79">
        <f t="shared" si="48"/>
        <v>0</v>
      </c>
      <c r="M400" s="79">
        <f t="shared" si="54"/>
        <v>0</v>
      </c>
      <c r="N400" s="80"/>
      <c r="O400" s="141">
        <v>0</v>
      </c>
      <c r="P400" s="141">
        <v>0</v>
      </c>
      <c r="Q400" s="141">
        <v>0</v>
      </c>
      <c r="R400" s="133">
        <v>0</v>
      </c>
      <c r="S400" s="139">
        <v>0</v>
      </c>
      <c r="T400" s="170">
        <v>0</v>
      </c>
      <c r="U400" s="24"/>
      <c r="V400" s="24">
        <f t="shared" si="51"/>
        <v>0</v>
      </c>
      <c r="W400" s="133">
        <v>0</v>
      </c>
      <c r="X400" s="24">
        <f t="shared" si="52"/>
        <v>0</v>
      </c>
      <c r="Y400" s="142">
        <v>0</v>
      </c>
      <c r="Z400" s="80">
        <f t="shared" si="53"/>
        <v>0</v>
      </c>
    </row>
    <row r="401" spans="1:26" x14ac:dyDescent="0.25">
      <c r="A401" s="9" t="str">
        <f>'8'!A401</f>
        <v>South Middleton SD</v>
      </c>
      <c r="B401" s="160" t="str">
        <f>'8'!B401</f>
        <v>Cumberland</v>
      </c>
      <c r="C401" s="158">
        <f>'8'!C401</f>
        <v>397</v>
      </c>
      <c r="D401" s="158">
        <f>'8'!D401</f>
        <v>339</v>
      </c>
      <c r="E401" s="158">
        <f>'8'!E401</f>
        <v>736</v>
      </c>
      <c r="F401" s="140">
        <v>2</v>
      </c>
      <c r="G401" s="140">
        <v>1</v>
      </c>
      <c r="H401" s="140">
        <v>1</v>
      </c>
      <c r="I401" s="140">
        <v>1</v>
      </c>
      <c r="J401" s="140">
        <v>8</v>
      </c>
      <c r="K401" s="65">
        <f t="shared" si="49"/>
        <v>5</v>
      </c>
      <c r="L401" s="79">
        <f t="shared" si="48"/>
        <v>2</v>
      </c>
      <c r="M401" s="79">
        <f t="shared" si="54"/>
        <v>13</v>
      </c>
      <c r="N401" s="80">
        <f t="shared" si="55"/>
        <v>0.38461538461538464</v>
      </c>
      <c r="O401" s="141">
        <v>57.1</v>
      </c>
      <c r="P401" s="141">
        <v>85.5</v>
      </c>
      <c r="Q401" s="141">
        <v>80.3</v>
      </c>
      <c r="R401" s="133">
        <v>98.5</v>
      </c>
      <c r="S401" s="139">
        <v>159</v>
      </c>
      <c r="T401" s="170">
        <v>106</v>
      </c>
      <c r="U401" s="24">
        <f t="shared" si="50"/>
        <v>0.59145582745748648</v>
      </c>
      <c r="V401" s="24">
        <f t="shared" si="51"/>
        <v>0.19375000000000001</v>
      </c>
      <c r="W401" s="133">
        <v>101.7</v>
      </c>
      <c r="X401" s="24">
        <f t="shared" si="52"/>
        <v>0.13817934782608696</v>
      </c>
      <c r="Y401" s="142">
        <v>67.8</v>
      </c>
      <c r="Z401" s="80">
        <f t="shared" si="53"/>
        <v>9.21195652173913E-2</v>
      </c>
    </row>
    <row r="402" spans="1:26" x14ac:dyDescent="0.25">
      <c r="A402" s="9" t="str">
        <f>'8'!A402</f>
        <v>South Park SD</v>
      </c>
      <c r="B402" s="160" t="str">
        <f>'8'!B402</f>
        <v>Allegheny</v>
      </c>
      <c r="C402" s="158">
        <f>'8'!C402</f>
        <v>405</v>
      </c>
      <c r="D402" s="158">
        <f>'8'!D402</f>
        <v>263</v>
      </c>
      <c r="E402" s="158">
        <f>'8'!E402</f>
        <v>668</v>
      </c>
      <c r="F402" s="140">
        <v>1</v>
      </c>
      <c r="G402" s="140">
        <v>0</v>
      </c>
      <c r="H402" s="140">
        <v>0</v>
      </c>
      <c r="I402" s="140">
        <v>1</v>
      </c>
      <c r="J402" s="140">
        <v>2</v>
      </c>
      <c r="K402" s="65">
        <f t="shared" si="49"/>
        <v>2</v>
      </c>
      <c r="L402" s="79">
        <f t="shared" si="48"/>
        <v>1</v>
      </c>
      <c r="M402" s="79">
        <f t="shared" si="54"/>
        <v>4</v>
      </c>
      <c r="N402" s="80">
        <f t="shared" si="55"/>
        <v>0.5</v>
      </c>
      <c r="O402" s="141">
        <v>30.7</v>
      </c>
      <c r="P402" s="141">
        <v>37</v>
      </c>
      <c r="Q402" s="141">
        <v>38.299999999999997</v>
      </c>
      <c r="R402" s="133">
        <v>37</v>
      </c>
      <c r="S402" s="139">
        <v>53</v>
      </c>
      <c r="T402" s="170">
        <v>53</v>
      </c>
      <c r="U402" s="24">
        <f t="shared" si="50"/>
        <v>0.64660936007640879</v>
      </c>
      <c r="V402" s="24">
        <f t="shared" si="51"/>
        <v>0.10134730538922156</v>
      </c>
      <c r="W402" s="133">
        <v>33.9</v>
      </c>
      <c r="X402" s="24">
        <f t="shared" si="52"/>
        <v>5.0748502994011971E-2</v>
      </c>
      <c r="Y402" s="142">
        <v>33.9</v>
      </c>
      <c r="Z402" s="80">
        <f t="shared" si="53"/>
        <v>5.0748502994011971E-2</v>
      </c>
    </row>
    <row r="403" spans="1:26" x14ac:dyDescent="0.25">
      <c r="A403" s="9" t="str">
        <f>'8'!A403</f>
        <v>South Side Area SD</v>
      </c>
      <c r="B403" s="160" t="str">
        <f>'8'!B403</f>
        <v>Beaver</v>
      </c>
      <c r="C403" s="158">
        <f>'8'!C403</f>
        <v>192</v>
      </c>
      <c r="D403" s="158">
        <f>'8'!D403</f>
        <v>135</v>
      </c>
      <c r="E403" s="158">
        <f>'8'!E403</f>
        <v>327</v>
      </c>
      <c r="F403" s="140">
        <v>0</v>
      </c>
      <c r="G403" s="140">
        <v>0</v>
      </c>
      <c r="H403" s="140">
        <v>1</v>
      </c>
      <c r="I403" s="140">
        <v>0</v>
      </c>
      <c r="J403" s="140">
        <v>0</v>
      </c>
      <c r="K403" s="65">
        <f t="shared" si="49"/>
        <v>1</v>
      </c>
      <c r="L403" s="79">
        <f t="shared" si="48"/>
        <v>1</v>
      </c>
      <c r="M403" s="79">
        <f t="shared" si="54"/>
        <v>1</v>
      </c>
      <c r="N403" s="80">
        <f t="shared" si="55"/>
        <v>1</v>
      </c>
      <c r="O403" s="141">
        <v>14</v>
      </c>
      <c r="P403" s="141">
        <v>16.8</v>
      </c>
      <c r="Q403" s="141">
        <v>22.2</v>
      </c>
      <c r="R403" s="133">
        <v>0</v>
      </c>
      <c r="S403" s="139">
        <v>53</v>
      </c>
      <c r="T403" s="170">
        <v>53</v>
      </c>
      <c r="U403" s="24">
        <f t="shared" si="50"/>
        <v>1</v>
      </c>
      <c r="V403" s="24">
        <f t="shared" si="51"/>
        <v>9.4189602446483181E-2</v>
      </c>
      <c r="W403" s="133">
        <v>30.8</v>
      </c>
      <c r="X403" s="24">
        <f t="shared" si="52"/>
        <v>9.4189602446483181E-2</v>
      </c>
      <c r="Y403" s="142">
        <v>30.8</v>
      </c>
      <c r="Z403" s="80">
        <f t="shared" si="53"/>
        <v>9.4189602446483181E-2</v>
      </c>
    </row>
    <row r="404" spans="1:26" x14ac:dyDescent="0.25">
      <c r="A404" s="9" t="str">
        <f>'8'!A404</f>
        <v>South Western SD</v>
      </c>
      <c r="B404" s="160" t="str">
        <f>'8'!B404</f>
        <v>York</v>
      </c>
      <c r="C404" s="158">
        <f>'8'!C404</f>
        <v>948</v>
      </c>
      <c r="D404" s="158">
        <f>'8'!D404</f>
        <v>655</v>
      </c>
      <c r="E404" s="158">
        <f>'8'!E404</f>
        <v>1603</v>
      </c>
      <c r="F404" s="140">
        <v>0</v>
      </c>
      <c r="G404" s="140">
        <v>0</v>
      </c>
      <c r="H404" s="140">
        <v>0</v>
      </c>
      <c r="I404" s="140">
        <v>0</v>
      </c>
      <c r="J404" s="140">
        <v>2</v>
      </c>
      <c r="K404" s="65">
        <f t="shared" si="49"/>
        <v>0</v>
      </c>
      <c r="L404" s="79">
        <f t="shared" si="48"/>
        <v>0</v>
      </c>
      <c r="M404" s="79">
        <f t="shared" si="54"/>
        <v>2</v>
      </c>
      <c r="N404" s="80">
        <f t="shared" si="55"/>
        <v>0</v>
      </c>
      <c r="O404" s="141">
        <v>0</v>
      </c>
      <c r="P404" s="141">
        <v>0</v>
      </c>
      <c r="Q404" s="141">
        <v>0</v>
      </c>
      <c r="R404" s="133">
        <v>12.8</v>
      </c>
      <c r="S404" s="139">
        <v>0</v>
      </c>
      <c r="T404" s="170">
        <v>0</v>
      </c>
      <c r="U404" s="24">
        <f t="shared" si="50"/>
        <v>0</v>
      </c>
      <c r="V404" s="24">
        <f t="shared" si="51"/>
        <v>0</v>
      </c>
      <c r="W404" s="133">
        <v>0</v>
      </c>
      <c r="X404" s="24">
        <f t="shared" si="52"/>
        <v>0</v>
      </c>
      <c r="Y404" s="142">
        <v>0</v>
      </c>
      <c r="Z404" s="80">
        <f t="shared" si="53"/>
        <v>0</v>
      </c>
    </row>
    <row r="405" spans="1:26" x14ac:dyDescent="0.25">
      <c r="A405" s="9" t="str">
        <f>'8'!A405</f>
        <v>South Williamsport Area SD</v>
      </c>
      <c r="B405" s="160" t="str">
        <f>'8'!B405</f>
        <v>Lycoming</v>
      </c>
      <c r="C405" s="158">
        <f>'8'!C405</f>
        <v>291</v>
      </c>
      <c r="D405" s="158">
        <f>'8'!D405</f>
        <v>212</v>
      </c>
      <c r="E405" s="158">
        <f>'8'!E405</f>
        <v>503</v>
      </c>
      <c r="F405" s="140">
        <v>0</v>
      </c>
      <c r="G405" s="140">
        <v>3</v>
      </c>
      <c r="H405" s="140">
        <v>0</v>
      </c>
      <c r="I405" s="140">
        <v>0</v>
      </c>
      <c r="J405" s="140">
        <v>4</v>
      </c>
      <c r="K405" s="65">
        <f t="shared" si="49"/>
        <v>3</v>
      </c>
      <c r="L405" s="79">
        <f t="shared" si="48"/>
        <v>0</v>
      </c>
      <c r="M405" s="79">
        <f t="shared" si="54"/>
        <v>7</v>
      </c>
      <c r="N405" s="80">
        <f t="shared" si="55"/>
        <v>0.42857142857142855</v>
      </c>
      <c r="O405" s="141">
        <v>40.5</v>
      </c>
      <c r="P405" s="141">
        <v>54.5</v>
      </c>
      <c r="Q405" s="141">
        <v>64</v>
      </c>
      <c r="R405" s="133">
        <v>47.8</v>
      </c>
      <c r="S405" s="139">
        <v>159</v>
      </c>
      <c r="T405" s="170">
        <v>0</v>
      </c>
      <c r="U405" s="24">
        <f t="shared" si="50"/>
        <v>0.665266106442577</v>
      </c>
      <c r="V405" s="24">
        <f t="shared" si="51"/>
        <v>0.18886679920477137</v>
      </c>
      <c r="W405" s="133">
        <v>95</v>
      </c>
      <c r="X405" s="24">
        <f t="shared" si="52"/>
        <v>0.18886679920477137</v>
      </c>
      <c r="Y405" s="142">
        <v>0</v>
      </c>
      <c r="Z405" s="80">
        <f t="shared" si="53"/>
        <v>0</v>
      </c>
    </row>
    <row r="406" spans="1:26" x14ac:dyDescent="0.25">
      <c r="A406" s="9" t="str">
        <f>'8'!A406</f>
        <v>Southeast Delco SD</v>
      </c>
      <c r="B406" s="160" t="str">
        <f>'8'!B406</f>
        <v>Delaware</v>
      </c>
      <c r="C406" s="158">
        <f>'8'!C406</f>
        <v>1396</v>
      </c>
      <c r="D406" s="158">
        <f>'8'!D406</f>
        <v>917</v>
      </c>
      <c r="E406" s="158">
        <f>'8'!E406</f>
        <v>2313</v>
      </c>
      <c r="F406" s="140">
        <v>13</v>
      </c>
      <c r="G406" s="140">
        <v>5</v>
      </c>
      <c r="H406" s="140">
        <v>5</v>
      </c>
      <c r="I406" s="140">
        <v>3</v>
      </c>
      <c r="J406" s="140">
        <v>19</v>
      </c>
      <c r="K406" s="65">
        <f t="shared" si="49"/>
        <v>26</v>
      </c>
      <c r="L406" s="79">
        <f t="shared" si="48"/>
        <v>8</v>
      </c>
      <c r="M406" s="79">
        <f t="shared" si="54"/>
        <v>45</v>
      </c>
      <c r="N406" s="80">
        <f t="shared" si="55"/>
        <v>0.57777777777777772</v>
      </c>
      <c r="O406" s="141">
        <v>295.2</v>
      </c>
      <c r="P406" s="141">
        <v>424</v>
      </c>
      <c r="Q406" s="141">
        <v>466.8</v>
      </c>
      <c r="R406" s="133">
        <v>261.39999999999998</v>
      </c>
      <c r="S406" s="139">
        <v>593</v>
      </c>
      <c r="T406" s="170">
        <v>424</v>
      </c>
      <c r="U406" s="24">
        <f t="shared" si="50"/>
        <v>0.73342851315521107</v>
      </c>
      <c r="V406" s="24">
        <f t="shared" si="51"/>
        <v>0.31093817552961522</v>
      </c>
      <c r="W406" s="133">
        <v>359.6</v>
      </c>
      <c r="X406" s="24">
        <f t="shared" si="52"/>
        <v>0.15546908776480761</v>
      </c>
      <c r="Y406" s="142">
        <v>257.10000000000002</v>
      </c>
      <c r="Z406" s="80">
        <f t="shared" si="53"/>
        <v>0.11115434500648509</v>
      </c>
    </row>
    <row r="407" spans="1:26" x14ac:dyDescent="0.25">
      <c r="A407" s="9" t="str">
        <f>'8'!A407</f>
        <v>Southeastern Greene SD</v>
      </c>
      <c r="B407" s="160" t="str">
        <f>'8'!B407</f>
        <v>Greene</v>
      </c>
      <c r="C407" s="158">
        <f>'8'!C407</f>
        <v>143</v>
      </c>
      <c r="D407" s="158">
        <f>'8'!D407</f>
        <v>97</v>
      </c>
      <c r="E407" s="158">
        <f>'8'!E407</f>
        <v>240</v>
      </c>
      <c r="F407" s="140">
        <v>0</v>
      </c>
      <c r="G407" s="140">
        <v>0</v>
      </c>
      <c r="H407" s="140">
        <v>0</v>
      </c>
      <c r="I407" s="140">
        <v>0</v>
      </c>
      <c r="J407" s="140">
        <v>3</v>
      </c>
      <c r="K407" s="65">
        <f t="shared" si="49"/>
        <v>0</v>
      </c>
      <c r="L407" s="79">
        <f t="shared" si="48"/>
        <v>0</v>
      </c>
      <c r="M407" s="79">
        <f t="shared" si="54"/>
        <v>3</v>
      </c>
      <c r="N407" s="80">
        <f t="shared" si="55"/>
        <v>0</v>
      </c>
      <c r="O407" s="141">
        <v>0</v>
      </c>
      <c r="P407" s="141">
        <v>0</v>
      </c>
      <c r="Q407" s="141">
        <v>0</v>
      </c>
      <c r="R407" s="133">
        <v>9.9</v>
      </c>
      <c r="S407" s="139">
        <v>0</v>
      </c>
      <c r="T407" s="170">
        <v>0</v>
      </c>
      <c r="U407" s="24">
        <f t="shared" si="50"/>
        <v>0</v>
      </c>
      <c r="V407" s="24">
        <f t="shared" si="51"/>
        <v>0</v>
      </c>
      <c r="W407" s="133">
        <v>0</v>
      </c>
      <c r="X407" s="24">
        <f t="shared" si="52"/>
        <v>0</v>
      </c>
      <c r="Y407" s="142">
        <v>0</v>
      </c>
      <c r="Z407" s="80">
        <f t="shared" si="53"/>
        <v>0</v>
      </c>
    </row>
    <row r="408" spans="1:26" x14ac:dyDescent="0.25">
      <c r="A408" s="9" t="str">
        <f>'8'!A408</f>
        <v>Southern Columbia Area SD</v>
      </c>
      <c r="B408" s="160" t="str">
        <f>'8'!B408</f>
        <v>Columbia</v>
      </c>
      <c r="C408" s="158">
        <f>'8'!C408</f>
        <v>285</v>
      </c>
      <c r="D408" s="158">
        <f>'8'!D408</f>
        <v>242</v>
      </c>
      <c r="E408" s="158">
        <f>'8'!E408</f>
        <v>527</v>
      </c>
      <c r="F408" s="140">
        <v>0</v>
      </c>
      <c r="G408" s="140">
        <v>1</v>
      </c>
      <c r="H408" s="140">
        <v>0</v>
      </c>
      <c r="I408" s="140">
        <v>0</v>
      </c>
      <c r="J408" s="140">
        <v>5</v>
      </c>
      <c r="K408" s="65">
        <f t="shared" si="49"/>
        <v>1</v>
      </c>
      <c r="L408" s="79">
        <f t="shared" si="48"/>
        <v>0</v>
      </c>
      <c r="M408" s="79">
        <f t="shared" si="54"/>
        <v>6</v>
      </c>
      <c r="N408" s="80">
        <f t="shared" si="55"/>
        <v>0.16666666666666666</v>
      </c>
      <c r="O408" s="141">
        <v>9.1</v>
      </c>
      <c r="P408" s="141">
        <v>15.7</v>
      </c>
      <c r="Q408" s="141">
        <v>28.2</v>
      </c>
      <c r="R408" s="133">
        <v>37</v>
      </c>
      <c r="S408" s="139">
        <v>53</v>
      </c>
      <c r="T408" s="170">
        <v>0</v>
      </c>
      <c r="U408" s="24">
        <f t="shared" si="50"/>
        <v>0.40129449838187697</v>
      </c>
      <c r="V408" s="24">
        <f t="shared" si="51"/>
        <v>4.7058823529411757E-2</v>
      </c>
      <c r="W408" s="133">
        <v>24.8</v>
      </c>
      <c r="X408" s="24">
        <f t="shared" si="52"/>
        <v>4.7058823529411764E-2</v>
      </c>
      <c r="Y408" s="142">
        <v>0</v>
      </c>
      <c r="Z408" s="80">
        <f t="shared" si="53"/>
        <v>0</v>
      </c>
    </row>
    <row r="409" spans="1:26" x14ac:dyDescent="0.25">
      <c r="A409" s="9" t="str">
        <f>'8'!A409</f>
        <v>Southern Fulton SD</v>
      </c>
      <c r="B409" s="160" t="str">
        <f>'8'!B409</f>
        <v>Fulton</v>
      </c>
      <c r="C409" s="158">
        <f>'8'!C409</f>
        <v>178</v>
      </c>
      <c r="D409" s="158">
        <f>'8'!D409</f>
        <v>125</v>
      </c>
      <c r="E409" s="158">
        <f>'8'!E409</f>
        <v>303</v>
      </c>
      <c r="F409" s="140">
        <v>0</v>
      </c>
      <c r="G409" s="140">
        <v>0</v>
      </c>
      <c r="H409" s="140">
        <v>0</v>
      </c>
      <c r="I409" s="140">
        <v>0</v>
      </c>
      <c r="J409" s="140">
        <v>1</v>
      </c>
      <c r="K409" s="65">
        <f t="shared" si="49"/>
        <v>0</v>
      </c>
      <c r="L409" s="79">
        <f t="shared" si="48"/>
        <v>0</v>
      </c>
      <c r="M409" s="79">
        <f t="shared" si="54"/>
        <v>1</v>
      </c>
      <c r="N409" s="80">
        <f t="shared" si="55"/>
        <v>0</v>
      </c>
      <c r="O409" s="141">
        <v>0</v>
      </c>
      <c r="P409" s="141">
        <v>0</v>
      </c>
      <c r="Q409" s="141">
        <v>0</v>
      </c>
      <c r="R409" s="133">
        <v>3.5</v>
      </c>
      <c r="S409" s="139">
        <v>0</v>
      </c>
      <c r="T409" s="170">
        <v>0</v>
      </c>
      <c r="U409" s="24">
        <f t="shared" si="50"/>
        <v>0</v>
      </c>
      <c r="V409" s="24">
        <f t="shared" si="51"/>
        <v>0</v>
      </c>
      <c r="W409" s="133">
        <v>0</v>
      </c>
      <c r="X409" s="24">
        <f t="shared" si="52"/>
        <v>0</v>
      </c>
      <c r="Y409" s="142">
        <v>0</v>
      </c>
      <c r="Z409" s="80">
        <f t="shared" si="53"/>
        <v>0</v>
      </c>
    </row>
    <row r="410" spans="1:26" x14ac:dyDescent="0.25">
      <c r="A410" s="9" t="str">
        <f>'8'!A410</f>
        <v>Southern Huntingdon County SD</v>
      </c>
      <c r="B410" s="160" t="str">
        <f>'8'!B410</f>
        <v>Huntingdon</v>
      </c>
      <c r="C410" s="158">
        <f>'8'!C410</f>
        <v>278</v>
      </c>
      <c r="D410" s="158">
        <f>'8'!D410</f>
        <v>209</v>
      </c>
      <c r="E410" s="158">
        <f>'8'!E410</f>
        <v>487</v>
      </c>
      <c r="F410" s="140">
        <v>0</v>
      </c>
      <c r="G410" s="140">
        <v>1</v>
      </c>
      <c r="H410" s="140">
        <v>0</v>
      </c>
      <c r="I410" s="140">
        <v>0</v>
      </c>
      <c r="J410" s="140">
        <v>3</v>
      </c>
      <c r="K410" s="65">
        <f t="shared" si="49"/>
        <v>1</v>
      </c>
      <c r="L410" s="79">
        <f t="shared" si="48"/>
        <v>0</v>
      </c>
      <c r="M410" s="79">
        <f t="shared" si="54"/>
        <v>4</v>
      </c>
      <c r="N410" s="80">
        <f t="shared" si="55"/>
        <v>0.25</v>
      </c>
      <c r="O410" s="141">
        <v>18.3</v>
      </c>
      <c r="P410" s="141">
        <v>22.4</v>
      </c>
      <c r="Q410" s="141">
        <v>12.2</v>
      </c>
      <c r="R410" s="133">
        <v>16.2</v>
      </c>
      <c r="S410" s="139">
        <v>53</v>
      </c>
      <c r="T410" s="170">
        <v>0</v>
      </c>
      <c r="U410" s="24">
        <f t="shared" si="50"/>
        <v>0.7152899824253075</v>
      </c>
      <c r="V410" s="24">
        <f t="shared" si="51"/>
        <v>8.3572895277207404E-2</v>
      </c>
      <c r="W410" s="133">
        <v>40.799999999999997</v>
      </c>
      <c r="X410" s="24">
        <f t="shared" si="52"/>
        <v>8.3778234086242298E-2</v>
      </c>
      <c r="Y410" s="142">
        <v>0</v>
      </c>
      <c r="Z410" s="80">
        <f t="shared" si="53"/>
        <v>0</v>
      </c>
    </row>
    <row r="411" spans="1:26" x14ac:dyDescent="0.25">
      <c r="A411" s="9" t="str">
        <f>'8'!A411</f>
        <v>Southern Lehigh SD</v>
      </c>
      <c r="B411" s="160" t="str">
        <f>'8'!B411</f>
        <v>Lehigh</v>
      </c>
      <c r="C411" s="158">
        <f>'8'!C411</f>
        <v>579</v>
      </c>
      <c r="D411" s="158">
        <f>'8'!D411</f>
        <v>470</v>
      </c>
      <c r="E411" s="158">
        <f>'8'!E411</f>
        <v>1049</v>
      </c>
      <c r="F411" s="140">
        <v>2</v>
      </c>
      <c r="G411" s="140">
        <v>0</v>
      </c>
      <c r="H411" s="140">
        <v>0</v>
      </c>
      <c r="I411" s="140">
        <v>1</v>
      </c>
      <c r="J411" s="140">
        <v>5</v>
      </c>
      <c r="K411" s="65">
        <f t="shared" si="49"/>
        <v>3</v>
      </c>
      <c r="L411" s="79">
        <f t="shared" si="48"/>
        <v>1</v>
      </c>
      <c r="M411" s="79">
        <f t="shared" si="54"/>
        <v>8</v>
      </c>
      <c r="N411" s="80">
        <f t="shared" si="55"/>
        <v>0.375</v>
      </c>
      <c r="O411" s="141">
        <v>28.7</v>
      </c>
      <c r="P411" s="141">
        <v>36.799999999999997</v>
      </c>
      <c r="Q411" s="141">
        <v>51.5</v>
      </c>
      <c r="R411" s="133">
        <v>71.099999999999994</v>
      </c>
      <c r="S411" s="139">
        <v>53</v>
      </c>
      <c r="T411" s="170">
        <v>53</v>
      </c>
      <c r="U411" s="24">
        <f t="shared" si="50"/>
        <v>0.47950219619326501</v>
      </c>
      <c r="V411" s="24">
        <f t="shared" si="51"/>
        <v>6.2440419447092471E-2</v>
      </c>
      <c r="W411" s="133">
        <v>29.7</v>
      </c>
      <c r="X411" s="24">
        <f t="shared" si="52"/>
        <v>2.8312678741658721E-2</v>
      </c>
      <c r="Y411" s="142">
        <v>29.7</v>
      </c>
      <c r="Z411" s="80">
        <f t="shared" si="53"/>
        <v>2.8312678741658721E-2</v>
      </c>
    </row>
    <row r="412" spans="1:26" x14ac:dyDescent="0.25">
      <c r="A412" s="9" t="str">
        <f>'8'!A412</f>
        <v>Southern Tioga SD</v>
      </c>
      <c r="B412" s="160" t="str">
        <f>'8'!B412</f>
        <v>Tioga</v>
      </c>
      <c r="C412" s="158">
        <f>'8'!C412</f>
        <v>477</v>
      </c>
      <c r="D412" s="158">
        <f>'8'!D412</f>
        <v>310</v>
      </c>
      <c r="E412" s="158">
        <f>'8'!E412</f>
        <v>787</v>
      </c>
      <c r="F412" s="140">
        <v>3</v>
      </c>
      <c r="G412" s="140">
        <v>3</v>
      </c>
      <c r="H412" s="140">
        <v>2</v>
      </c>
      <c r="I412" s="140">
        <v>5</v>
      </c>
      <c r="J412" s="140">
        <v>3</v>
      </c>
      <c r="K412" s="65">
        <f t="shared" si="49"/>
        <v>13</v>
      </c>
      <c r="L412" s="79">
        <f t="shared" si="48"/>
        <v>7</v>
      </c>
      <c r="M412" s="79">
        <f t="shared" si="54"/>
        <v>16</v>
      </c>
      <c r="N412" s="80">
        <f t="shared" si="55"/>
        <v>0.8125</v>
      </c>
      <c r="O412" s="141">
        <v>136.80000000000001</v>
      </c>
      <c r="P412" s="141">
        <v>171</v>
      </c>
      <c r="Q412" s="141">
        <v>105.2</v>
      </c>
      <c r="R412" s="133">
        <v>11.2</v>
      </c>
      <c r="S412" s="139">
        <v>386</v>
      </c>
      <c r="T412" s="170">
        <v>323</v>
      </c>
      <c r="U412" s="24">
        <f t="shared" si="50"/>
        <v>0.9648902821316615</v>
      </c>
      <c r="V412" s="24">
        <f t="shared" si="51"/>
        <v>0.39110546378653116</v>
      </c>
      <c r="W412" s="133">
        <v>287.7</v>
      </c>
      <c r="X412" s="24">
        <f t="shared" si="52"/>
        <v>0.36556543837357053</v>
      </c>
      <c r="Y412" s="142">
        <v>240.7</v>
      </c>
      <c r="Z412" s="80">
        <f t="shared" si="53"/>
        <v>0.30584498094027951</v>
      </c>
    </row>
    <row r="413" spans="1:26" x14ac:dyDescent="0.25">
      <c r="A413" s="9" t="str">
        <f>'8'!A413</f>
        <v>Southern York County SD</v>
      </c>
      <c r="B413" s="160" t="str">
        <f>'8'!B413</f>
        <v>York</v>
      </c>
      <c r="C413" s="158">
        <f>'8'!C413</f>
        <v>618</v>
      </c>
      <c r="D413" s="158">
        <f>'8'!D413</f>
        <v>462</v>
      </c>
      <c r="E413" s="158">
        <f>'8'!E413</f>
        <v>1080</v>
      </c>
      <c r="F413" s="140">
        <v>0</v>
      </c>
      <c r="G413" s="140">
        <v>5</v>
      </c>
      <c r="H413" s="140">
        <v>0</v>
      </c>
      <c r="I413" s="140">
        <v>1</v>
      </c>
      <c r="J413" s="140">
        <v>8</v>
      </c>
      <c r="K413" s="65">
        <f t="shared" si="49"/>
        <v>6</v>
      </c>
      <c r="L413" s="79">
        <f t="shared" si="48"/>
        <v>1</v>
      </c>
      <c r="M413" s="79">
        <f t="shared" si="54"/>
        <v>14</v>
      </c>
      <c r="N413" s="80">
        <f t="shared" si="55"/>
        <v>0.42857142857142855</v>
      </c>
      <c r="O413" s="141">
        <v>63</v>
      </c>
      <c r="P413" s="141">
        <v>97.6</v>
      </c>
      <c r="Q413" s="141">
        <v>115.4</v>
      </c>
      <c r="R413" s="133">
        <v>107.1</v>
      </c>
      <c r="S413" s="139">
        <v>276</v>
      </c>
      <c r="T413" s="170">
        <v>53</v>
      </c>
      <c r="U413" s="24">
        <f t="shared" si="50"/>
        <v>0.59992528950317525</v>
      </c>
      <c r="V413" s="24">
        <f t="shared" si="51"/>
        <v>0.1487037037037037</v>
      </c>
      <c r="W413" s="133">
        <v>160.6</v>
      </c>
      <c r="X413" s="24">
        <f t="shared" si="52"/>
        <v>0.1487037037037037</v>
      </c>
      <c r="Y413" s="142">
        <v>30.8</v>
      </c>
      <c r="Z413" s="80">
        <f t="shared" si="53"/>
        <v>2.8518518518518519E-2</v>
      </c>
    </row>
    <row r="414" spans="1:26" x14ac:dyDescent="0.25">
      <c r="A414" s="9" t="str">
        <f>'8'!A414</f>
        <v>Southmoreland SD</v>
      </c>
      <c r="B414" s="160" t="str">
        <f>'8'!B414</f>
        <v>Westmoreland</v>
      </c>
      <c r="C414" s="158">
        <f>'8'!C414</f>
        <v>478</v>
      </c>
      <c r="D414" s="158">
        <f>'8'!D414</f>
        <v>320</v>
      </c>
      <c r="E414" s="158">
        <f>'8'!E414</f>
        <v>798</v>
      </c>
      <c r="F414" s="140">
        <v>1</v>
      </c>
      <c r="G414" s="140">
        <v>0</v>
      </c>
      <c r="H414" s="140">
        <v>0</v>
      </c>
      <c r="I414" s="140">
        <v>1</v>
      </c>
      <c r="J414" s="140">
        <v>1</v>
      </c>
      <c r="K414" s="65">
        <f t="shared" si="49"/>
        <v>2</v>
      </c>
      <c r="L414" s="79">
        <f t="shared" si="48"/>
        <v>1</v>
      </c>
      <c r="M414" s="79">
        <f t="shared" si="54"/>
        <v>3</v>
      </c>
      <c r="N414" s="80">
        <f t="shared" si="55"/>
        <v>0.66666666666666663</v>
      </c>
      <c r="O414" s="141">
        <v>27.4</v>
      </c>
      <c r="P414" s="141">
        <v>36.6</v>
      </c>
      <c r="Q414" s="141">
        <v>42</v>
      </c>
      <c r="R414" s="133">
        <v>32</v>
      </c>
      <c r="S414" s="139">
        <v>53</v>
      </c>
      <c r="T414" s="170">
        <v>53</v>
      </c>
      <c r="U414" s="24">
        <f t="shared" si="50"/>
        <v>0.66666666666666663</v>
      </c>
      <c r="V414" s="24">
        <f t="shared" si="51"/>
        <v>8.0200501253132828E-2</v>
      </c>
      <c r="W414" s="133">
        <v>32</v>
      </c>
      <c r="X414" s="24">
        <f t="shared" si="52"/>
        <v>4.0100250626566414E-2</v>
      </c>
      <c r="Y414" s="142">
        <v>32</v>
      </c>
      <c r="Z414" s="80">
        <f t="shared" si="53"/>
        <v>4.0100250626566414E-2</v>
      </c>
    </row>
    <row r="415" spans="1:26" x14ac:dyDescent="0.25">
      <c r="A415" s="9" t="str">
        <f>'8'!A415</f>
        <v>Spring Cove SD</v>
      </c>
      <c r="B415" s="160" t="str">
        <f>'8'!B415</f>
        <v>Blair</v>
      </c>
      <c r="C415" s="158">
        <f>'8'!C415</f>
        <v>496</v>
      </c>
      <c r="D415" s="158">
        <f>'8'!D415</f>
        <v>377</v>
      </c>
      <c r="E415" s="158">
        <f>'8'!E415</f>
        <v>873</v>
      </c>
      <c r="F415" s="140">
        <v>2</v>
      </c>
      <c r="G415" s="140">
        <v>1</v>
      </c>
      <c r="H415" s="140">
        <v>0</v>
      </c>
      <c r="I415" s="140">
        <v>0</v>
      </c>
      <c r="J415" s="140">
        <v>4</v>
      </c>
      <c r="K415" s="65">
        <f t="shared" si="49"/>
        <v>3</v>
      </c>
      <c r="L415" s="79">
        <f t="shared" ref="L415:L478" si="56">H415+I415</f>
        <v>0</v>
      </c>
      <c r="M415" s="79">
        <f t="shared" si="54"/>
        <v>7</v>
      </c>
      <c r="N415" s="80">
        <f t="shared" si="55"/>
        <v>0.42857142857142855</v>
      </c>
      <c r="O415" s="141">
        <v>29</v>
      </c>
      <c r="P415" s="141">
        <v>41.2</v>
      </c>
      <c r="Q415" s="141">
        <v>46.8</v>
      </c>
      <c r="R415" s="133">
        <v>22.8</v>
      </c>
      <c r="S415" s="139">
        <v>53</v>
      </c>
      <c r="T415" s="170">
        <v>0</v>
      </c>
      <c r="U415" s="24">
        <f t="shared" si="50"/>
        <v>0.75483870967741939</v>
      </c>
      <c r="V415" s="24">
        <f t="shared" si="51"/>
        <v>8.0412371134020624E-2</v>
      </c>
      <c r="W415" s="133">
        <v>31.8</v>
      </c>
      <c r="X415" s="24">
        <f t="shared" si="52"/>
        <v>3.6426116838487975E-2</v>
      </c>
      <c r="Y415" s="142">
        <v>0</v>
      </c>
      <c r="Z415" s="80">
        <f t="shared" si="53"/>
        <v>0</v>
      </c>
    </row>
    <row r="416" spans="1:26" x14ac:dyDescent="0.25">
      <c r="A416" s="9" t="str">
        <f>'8'!A416</f>
        <v>Spring Grove Area SD</v>
      </c>
      <c r="B416" s="160" t="str">
        <f>'8'!B416</f>
        <v>York</v>
      </c>
      <c r="C416" s="158">
        <f>'8'!C416</f>
        <v>901</v>
      </c>
      <c r="D416" s="158">
        <f>'8'!D416</f>
        <v>649</v>
      </c>
      <c r="E416" s="158">
        <f>'8'!E416</f>
        <v>1550</v>
      </c>
      <c r="F416" s="140">
        <v>0</v>
      </c>
      <c r="G416" s="140">
        <v>4</v>
      </c>
      <c r="H416" s="140">
        <v>2</v>
      </c>
      <c r="I416" s="140">
        <v>0</v>
      </c>
      <c r="J416" s="140">
        <v>6</v>
      </c>
      <c r="K416" s="65">
        <f t="shared" si="49"/>
        <v>6</v>
      </c>
      <c r="L416" s="79">
        <f t="shared" si="56"/>
        <v>2</v>
      </c>
      <c r="M416" s="79">
        <f t="shared" si="54"/>
        <v>12</v>
      </c>
      <c r="N416" s="80">
        <f t="shared" si="55"/>
        <v>0.5</v>
      </c>
      <c r="O416" s="141">
        <v>52.1</v>
      </c>
      <c r="P416" s="141">
        <v>80.599999999999994</v>
      </c>
      <c r="Q416" s="141">
        <v>95.3</v>
      </c>
      <c r="R416" s="133">
        <v>45.4</v>
      </c>
      <c r="S416" s="139">
        <v>228</v>
      </c>
      <c r="T416" s="170">
        <v>16</v>
      </c>
      <c r="U416" s="24">
        <f t="shared" si="50"/>
        <v>0.74508702975856256</v>
      </c>
      <c r="V416" s="24">
        <f t="shared" si="51"/>
        <v>8.5612903225806447E-2</v>
      </c>
      <c r="W416" s="133">
        <v>132.69999999999999</v>
      </c>
      <c r="X416" s="24">
        <f t="shared" si="52"/>
        <v>8.5612903225806447E-2</v>
      </c>
      <c r="Y416" s="142">
        <v>9.3000000000000007</v>
      </c>
      <c r="Z416" s="80">
        <f t="shared" si="53"/>
        <v>6.0000000000000001E-3</v>
      </c>
    </row>
    <row r="417" spans="1:26" x14ac:dyDescent="0.25">
      <c r="A417" s="9" t="str">
        <f>'8'!A417</f>
        <v>Springfield SD</v>
      </c>
      <c r="B417" s="160" t="str">
        <f>'8'!B417</f>
        <v>Delaware</v>
      </c>
      <c r="C417" s="158">
        <f>'8'!C417</f>
        <v>883</v>
      </c>
      <c r="D417" s="158">
        <f>'8'!D417</f>
        <v>650</v>
      </c>
      <c r="E417" s="158">
        <f>'8'!E417</f>
        <v>1533</v>
      </c>
      <c r="F417" s="140">
        <v>1</v>
      </c>
      <c r="G417" s="140">
        <v>4</v>
      </c>
      <c r="H417" s="140">
        <v>0</v>
      </c>
      <c r="I417" s="140">
        <v>0</v>
      </c>
      <c r="J417" s="140">
        <v>11</v>
      </c>
      <c r="K417" s="65">
        <f t="shared" si="49"/>
        <v>5</v>
      </c>
      <c r="L417" s="79">
        <f t="shared" si="56"/>
        <v>0</v>
      </c>
      <c r="M417" s="79">
        <f t="shared" si="54"/>
        <v>16</v>
      </c>
      <c r="N417" s="80">
        <f t="shared" si="55"/>
        <v>0.3125</v>
      </c>
      <c r="O417" s="141">
        <v>66</v>
      </c>
      <c r="P417" s="141">
        <v>94.7</v>
      </c>
      <c r="Q417" s="141">
        <v>104.3</v>
      </c>
      <c r="R417" s="133">
        <v>211.6</v>
      </c>
      <c r="S417" s="139">
        <v>212</v>
      </c>
      <c r="T417" s="170">
        <v>0</v>
      </c>
      <c r="U417" s="24">
        <f t="shared" si="50"/>
        <v>0.43164114961052918</v>
      </c>
      <c r="V417" s="24">
        <f t="shared" si="51"/>
        <v>0.10482713633398565</v>
      </c>
      <c r="W417" s="133">
        <v>128.6</v>
      </c>
      <c r="X417" s="24">
        <f t="shared" si="52"/>
        <v>8.3887801696020864E-2</v>
      </c>
      <c r="Y417" s="142">
        <v>0</v>
      </c>
      <c r="Z417" s="80">
        <f t="shared" si="53"/>
        <v>0</v>
      </c>
    </row>
    <row r="418" spans="1:26" x14ac:dyDescent="0.25">
      <c r="A418" s="9" t="str">
        <f>'8'!A418</f>
        <v>Springfield Township SD</v>
      </c>
      <c r="B418" s="160" t="str">
        <f>'8'!B418</f>
        <v>Montgomery</v>
      </c>
      <c r="C418" s="158">
        <f>'8'!C418</f>
        <v>689</v>
      </c>
      <c r="D418" s="158">
        <f>'8'!D418</f>
        <v>457</v>
      </c>
      <c r="E418" s="158">
        <f>'8'!E418</f>
        <v>1146</v>
      </c>
      <c r="F418" s="140">
        <v>0</v>
      </c>
      <c r="G418" s="140">
        <v>1</v>
      </c>
      <c r="H418" s="140">
        <v>0</v>
      </c>
      <c r="I418" s="140">
        <v>0</v>
      </c>
      <c r="J418" s="140">
        <v>2</v>
      </c>
      <c r="K418" s="65">
        <f t="shared" si="49"/>
        <v>1</v>
      </c>
      <c r="L418" s="79">
        <f t="shared" si="56"/>
        <v>0</v>
      </c>
      <c r="M418" s="79">
        <f t="shared" si="54"/>
        <v>3</v>
      </c>
      <c r="N418" s="80">
        <f t="shared" si="55"/>
        <v>0.33333333333333331</v>
      </c>
      <c r="O418" s="141">
        <v>13.1</v>
      </c>
      <c r="P418" s="141">
        <v>18.600000000000001</v>
      </c>
      <c r="Q418" s="141">
        <v>21.3</v>
      </c>
      <c r="R418" s="133">
        <v>63.4</v>
      </c>
      <c r="S418" s="139">
        <v>53</v>
      </c>
      <c r="T418" s="170">
        <v>0</v>
      </c>
      <c r="U418" s="24">
        <f t="shared" si="50"/>
        <v>0.33333333333333337</v>
      </c>
      <c r="V418" s="24">
        <f t="shared" si="51"/>
        <v>2.7661431064572427E-2</v>
      </c>
      <c r="W418" s="133">
        <v>31.7</v>
      </c>
      <c r="X418" s="24">
        <f t="shared" si="52"/>
        <v>2.7661431064572424E-2</v>
      </c>
      <c r="Y418" s="142">
        <v>0</v>
      </c>
      <c r="Z418" s="80">
        <f t="shared" si="53"/>
        <v>0</v>
      </c>
    </row>
    <row r="419" spans="1:26" x14ac:dyDescent="0.25">
      <c r="A419" s="9" t="str">
        <f>'8'!A419</f>
        <v>Spring-Ford Area SD</v>
      </c>
      <c r="B419" s="160" t="str">
        <f>'8'!B419</f>
        <v>Montgomery</v>
      </c>
      <c r="C419" s="158">
        <f>'8'!C419</f>
        <v>1817</v>
      </c>
      <c r="D419" s="158">
        <f>'8'!D419</f>
        <v>1453</v>
      </c>
      <c r="E419" s="158">
        <f>'8'!E419</f>
        <v>3270</v>
      </c>
      <c r="F419" s="140">
        <v>2</v>
      </c>
      <c r="G419" s="140">
        <v>3</v>
      </c>
      <c r="H419" s="140">
        <v>5</v>
      </c>
      <c r="I419" s="140">
        <v>4</v>
      </c>
      <c r="J419" s="140">
        <v>11</v>
      </c>
      <c r="K419" s="65">
        <f t="shared" si="49"/>
        <v>14</v>
      </c>
      <c r="L419" s="79">
        <f t="shared" si="56"/>
        <v>9</v>
      </c>
      <c r="M419" s="79">
        <f t="shared" si="54"/>
        <v>25</v>
      </c>
      <c r="N419" s="80">
        <f t="shared" si="55"/>
        <v>0.56000000000000005</v>
      </c>
      <c r="O419" s="141">
        <v>183.3</v>
      </c>
      <c r="P419" s="141">
        <v>260.3</v>
      </c>
      <c r="Q419" s="141">
        <v>298.39999999999998</v>
      </c>
      <c r="R419" s="133">
        <v>237.3</v>
      </c>
      <c r="S419" s="139">
        <v>636</v>
      </c>
      <c r="T419" s="170">
        <v>477</v>
      </c>
      <c r="U419" s="24">
        <f t="shared" si="50"/>
        <v>0.65149067410779848</v>
      </c>
      <c r="V419" s="24">
        <f t="shared" si="51"/>
        <v>0.13565749235474006</v>
      </c>
      <c r="W419" s="133">
        <v>380.2</v>
      </c>
      <c r="X419" s="24">
        <f t="shared" si="52"/>
        <v>0.11626911314984709</v>
      </c>
      <c r="Y419" s="142">
        <v>285.2</v>
      </c>
      <c r="Z419" s="80">
        <f t="shared" si="53"/>
        <v>8.7217125382262992E-2</v>
      </c>
    </row>
    <row r="420" spans="1:26" x14ac:dyDescent="0.25">
      <c r="A420" s="9" t="str">
        <f>'8'!A420</f>
        <v>St. Marys Area SD</v>
      </c>
      <c r="B420" s="160" t="str">
        <f>'8'!B420</f>
        <v>Elk</v>
      </c>
      <c r="C420" s="158">
        <f>'8'!C420</f>
        <v>469</v>
      </c>
      <c r="D420" s="158">
        <f>'8'!D420</f>
        <v>377</v>
      </c>
      <c r="E420" s="158">
        <f>'8'!E420</f>
        <v>846</v>
      </c>
      <c r="F420" s="140">
        <v>2</v>
      </c>
      <c r="G420" s="140">
        <v>1</v>
      </c>
      <c r="H420" s="140">
        <v>2</v>
      </c>
      <c r="I420" s="140">
        <v>0</v>
      </c>
      <c r="J420" s="140">
        <v>4</v>
      </c>
      <c r="K420" s="65">
        <f t="shared" si="49"/>
        <v>5</v>
      </c>
      <c r="L420" s="79">
        <f t="shared" si="56"/>
        <v>2</v>
      </c>
      <c r="M420" s="79">
        <f t="shared" si="54"/>
        <v>9</v>
      </c>
      <c r="N420" s="80">
        <f t="shared" si="55"/>
        <v>0.55555555555555558</v>
      </c>
      <c r="O420" s="141">
        <v>91.8</v>
      </c>
      <c r="P420" s="141">
        <v>66.8</v>
      </c>
      <c r="Q420" s="141">
        <v>58.4</v>
      </c>
      <c r="R420" s="133">
        <v>14.6</v>
      </c>
      <c r="S420" s="139">
        <v>111</v>
      </c>
      <c r="T420" s="170">
        <v>58</v>
      </c>
      <c r="U420" s="24">
        <f t="shared" si="50"/>
        <v>0.91570438799076215</v>
      </c>
      <c r="V420" s="24">
        <f t="shared" si="51"/>
        <v>0.18747044917257683</v>
      </c>
      <c r="W420" s="133">
        <v>81.099999999999994</v>
      </c>
      <c r="X420" s="24">
        <f t="shared" si="52"/>
        <v>9.5862884160756501E-2</v>
      </c>
      <c r="Y420" s="142">
        <v>42.4</v>
      </c>
      <c r="Z420" s="80">
        <f t="shared" si="53"/>
        <v>5.0118203309692667E-2</v>
      </c>
    </row>
    <row r="421" spans="1:26" x14ac:dyDescent="0.25">
      <c r="A421" s="9" t="str">
        <f>'8'!A421</f>
        <v>State College Area SD</v>
      </c>
      <c r="B421" s="160" t="str">
        <f>'8'!B421</f>
        <v>Centre</v>
      </c>
      <c r="C421" s="158">
        <f>'8'!C421</f>
        <v>1915</v>
      </c>
      <c r="D421" s="158">
        <f>'8'!D421</f>
        <v>1326</v>
      </c>
      <c r="E421" s="158">
        <f>'8'!E421</f>
        <v>3241</v>
      </c>
      <c r="F421" s="140">
        <v>6</v>
      </c>
      <c r="G421" s="140">
        <v>12</v>
      </c>
      <c r="H421" s="140">
        <v>3</v>
      </c>
      <c r="I421" s="140">
        <v>6</v>
      </c>
      <c r="J421" s="140">
        <v>17</v>
      </c>
      <c r="K421" s="65">
        <f t="shared" si="49"/>
        <v>27</v>
      </c>
      <c r="L421" s="79">
        <f t="shared" si="56"/>
        <v>9</v>
      </c>
      <c r="M421" s="79">
        <f t="shared" si="54"/>
        <v>44</v>
      </c>
      <c r="N421" s="80">
        <f t="shared" si="55"/>
        <v>0.61363636363636365</v>
      </c>
      <c r="O421" s="141">
        <v>362.2</v>
      </c>
      <c r="P421" s="141">
        <v>400.2</v>
      </c>
      <c r="Q421" s="141">
        <v>572.6</v>
      </c>
      <c r="R421" s="133">
        <v>240.4</v>
      </c>
      <c r="S421" s="139">
        <v>1017</v>
      </c>
      <c r="T421" s="170">
        <v>429</v>
      </c>
      <c r="U421" s="24">
        <f t="shared" si="50"/>
        <v>0.76027124052652573</v>
      </c>
      <c r="V421" s="24">
        <f t="shared" si="51"/>
        <v>0.23523603825979636</v>
      </c>
      <c r="W421" s="133">
        <v>580.79999999999995</v>
      </c>
      <c r="X421" s="24">
        <f t="shared" si="52"/>
        <v>0.17920394939833384</v>
      </c>
      <c r="Y421" s="142">
        <v>245</v>
      </c>
      <c r="Z421" s="80">
        <f t="shared" si="53"/>
        <v>7.5593952483801297E-2</v>
      </c>
    </row>
    <row r="422" spans="1:26" x14ac:dyDescent="0.25">
      <c r="A422" s="9" t="str">
        <f>'8'!A422</f>
        <v>Steel Valley SD</v>
      </c>
      <c r="B422" s="160" t="str">
        <f>'8'!B422</f>
        <v>Allegheny</v>
      </c>
      <c r="C422" s="158">
        <f>'8'!C422</f>
        <v>513</v>
      </c>
      <c r="D422" s="158">
        <f>'8'!D422</f>
        <v>353</v>
      </c>
      <c r="E422" s="158">
        <f>'8'!E422</f>
        <v>866</v>
      </c>
      <c r="F422" s="140">
        <v>5</v>
      </c>
      <c r="G422" s="140">
        <v>6</v>
      </c>
      <c r="H422" s="140">
        <v>0</v>
      </c>
      <c r="I422" s="140">
        <v>0</v>
      </c>
      <c r="J422" s="140">
        <v>14</v>
      </c>
      <c r="K422" s="65">
        <f t="shared" si="49"/>
        <v>11</v>
      </c>
      <c r="L422" s="79">
        <f t="shared" si="56"/>
        <v>0</v>
      </c>
      <c r="M422" s="79">
        <f t="shared" si="54"/>
        <v>25</v>
      </c>
      <c r="N422" s="80">
        <f t="shared" si="55"/>
        <v>0.44</v>
      </c>
      <c r="O422" s="141">
        <v>106.2</v>
      </c>
      <c r="P422" s="141">
        <v>128.19999999999999</v>
      </c>
      <c r="Q422" s="141">
        <v>132.6</v>
      </c>
      <c r="R422" s="133">
        <v>148.19999999999999</v>
      </c>
      <c r="S422" s="139">
        <v>186</v>
      </c>
      <c r="T422" s="170">
        <v>0</v>
      </c>
      <c r="U422" s="24">
        <f t="shared" si="50"/>
        <v>0.61265028750653427</v>
      </c>
      <c r="V422" s="24">
        <f t="shared" si="51"/>
        <v>0.27066974595842952</v>
      </c>
      <c r="W422" s="133">
        <v>118.8</v>
      </c>
      <c r="X422" s="24">
        <f t="shared" si="52"/>
        <v>0.13718244803695151</v>
      </c>
      <c r="Y422" s="142">
        <v>0</v>
      </c>
      <c r="Z422" s="80">
        <f t="shared" si="53"/>
        <v>0</v>
      </c>
    </row>
    <row r="423" spans="1:26" x14ac:dyDescent="0.25">
      <c r="A423" s="9" t="str">
        <f>'8'!A423</f>
        <v>Steelton-Highspire SD</v>
      </c>
      <c r="B423" s="160" t="str">
        <f>'8'!B423</f>
        <v>Dauphin</v>
      </c>
      <c r="C423" s="158">
        <f>'8'!C423</f>
        <v>383</v>
      </c>
      <c r="D423" s="158">
        <f>'8'!D423</f>
        <v>263</v>
      </c>
      <c r="E423" s="158">
        <f>'8'!E423</f>
        <v>646</v>
      </c>
      <c r="F423" s="140">
        <v>0</v>
      </c>
      <c r="G423" s="140">
        <v>0</v>
      </c>
      <c r="H423" s="140">
        <v>0</v>
      </c>
      <c r="I423" s="140">
        <v>0</v>
      </c>
      <c r="J423" s="140">
        <v>1</v>
      </c>
      <c r="K423" s="65">
        <f t="shared" si="49"/>
        <v>0</v>
      </c>
      <c r="L423" s="79">
        <f t="shared" si="56"/>
        <v>0</v>
      </c>
      <c r="M423" s="79">
        <f t="shared" si="54"/>
        <v>1</v>
      </c>
      <c r="N423" s="80">
        <f t="shared" si="55"/>
        <v>0</v>
      </c>
      <c r="O423" s="141">
        <v>0</v>
      </c>
      <c r="P423" s="141">
        <v>0</v>
      </c>
      <c r="Q423" s="141">
        <v>0</v>
      </c>
      <c r="R423" s="133">
        <v>2.9</v>
      </c>
      <c r="S423" s="139">
        <v>0</v>
      </c>
      <c r="T423" s="170">
        <v>0</v>
      </c>
      <c r="U423" s="24">
        <f t="shared" si="50"/>
        <v>0</v>
      </c>
      <c r="V423" s="24">
        <f t="shared" si="51"/>
        <v>0</v>
      </c>
      <c r="W423" s="133">
        <v>0</v>
      </c>
      <c r="X423" s="24">
        <f t="shared" si="52"/>
        <v>0</v>
      </c>
      <c r="Y423" s="142">
        <v>0</v>
      </c>
      <c r="Z423" s="80">
        <f t="shared" si="53"/>
        <v>0</v>
      </c>
    </row>
    <row r="424" spans="1:26" x14ac:dyDescent="0.25">
      <c r="A424" s="9" t="str">
        <f>'8'!A424</f>
        <v>Sto-Rox SD</v>
      </c>
      <c r="B424" s="160" t="str">
        <f>'8'!B424</f>
        <v>Allegheny</v>
      </c>
      <c r="C424" s="158">
        <f>'8'!C424</f>
        <v>542</v>
      </c>
      <c r="D424" s="158">
        <f>'8'!D424</f>
        <v>326</v>
      </c>
      <c r="E424" s="158">
        <f>'8'!E424</f>
        <v>868</v>
      </c>
      <c r="F424" s="140">
        <v>9</v>
      </c>
      <c r="G424" s="140">
        <v>1</v>
      </c>
      <c r="H424" s="140">
        <v>2</v>
      </c>
      <c r="I424" s="140">
        <v>0</v>
      </c>
      <c r="J424" s="140">
        <v>6</v>
      </c>
      <c r="K424" s="65">
        <f t="shared" si="49"/>
        <v>12</v>
      </c>
      <c r="L424" s="79">
        <f t="shared" si="56"/>
        <v>2</v>
      </c>
      <c r="M424" s="79">
        <f t="shared" si="54"/>
        <v>18</v>
      </c>
      <c r="N424" s="80">
        <f t="shared" si="55"/>
        <v>0.66666666666666663</v>
      </c>
      <c r="O424" s="141">
        <v>123.3</v>
      </c>
      <c r="P424" s="141">
        <v>148.80000000000001</v>
      </c>
      <c r="Q424" s="141">
        <v>153.9</v>
      </c>
      <c r="R424" s="133">
        <v>145.6</v>
      </c>
      <c r="S424" s="139">
        <v>75</v>
      </c>
      <c r="T424" s="170">
        <v>64</v>
      </c>
      <c r="U424" s="24">
        <f t="shared" si="50"/>
        <v>0.65142446732104375</v>
      </c>
      <c r="V424" s="24">
        <f t="shared" si="51"/>
        <v>0.31347926267281107</v>
      </c>
      <c r="W424" s="133">
        <v>47.9</v>
      </c>
      <c r="X424" s="24">
        <f t="shared" si="52"/>
        <v>5.5184331797235024E-2</v>
      </c>
      <c r="Y424" s="142">
        <v>40.9</v>
      </c>
      <c r="Z424" s="80">
        <f t="shared" si="53"/>
        <v>4.7119815668202766E-2</v>
      </c>
    </row>
    <row r="425" spans="1:26" x14ac:dyDescent="0.25">
      <c r="A425" s="9" t="str">
        <f>'8'!A425</f>
        <v>Stroudsburg Area SD</v>
      </c>
      <c r="B425" s="160" t="str">
        <f>'8'!B425</f>
        <v>Monroe</v>
      </c>
      <c r="C425" s="158">
        <f>'8'!C425</f>
        <v>1053</v>
      </c>
      <c r="D425" s="158">
        <f>'8'!D425</f>
        <v>783</v>
      </c>
      <c r="E425" s="158">
        <f>'8'!E425</f>
        <v>1836</v>
      </c>
      <c r="F425" s="140">
        <v>3</v>
      </c>
      <c r="G425" s="140">
        <v>1</v>
      </c>
      <c r="H425" s="140">
        <v>2</v>
      </c>
      <c r="I425" s="140">
        <v>0</v>
      </c>
      <c r="J425" s="140">
        <v>8</v>
      </c>
      <c r="K425" s="65">
        <f t="shared" si="49"/>
        <v>6</v>
      </c>
      <c r="L425" s="79">
        <f t="shared" si="56"/>
        <v>2</v>
      </c>
      <c r="M425" s="79">
        <f t="shared" si="54"/>
        <v>14</v>
      </c>
      <c r="N425" s="80">
        <f t="shared" si="55"/>
        <v>0.42857142857142855</v>
      </c>
      <c r="O425" s="141">
        <v>71</v>
      </c>
      <c r="P425" s="141">
        <v>112.9</v>
      </c>
      <c r="Q425" s="141">
        <v>134.1</v>
      </c>
      <c r="R425" s="133">
        <v>109.9</v>
      </c>
      <c r="S425" s="139">
        <v>159</v>
      </c>
      <c r="T425" s="170">
        <v>106</v>
      </c>
      <c r="U425" s="24">
        <f t="shared" si="50"/>
        <v>0.62593601089176309</v>
      </c>
      <c r="V425" s="24">
        <f t="shared" si="51"/>
        <v>0.10016339869281046</v>
      </c>
      <c r="W425" s="133">
        <v>91.9</v>
      </c>
      <c r="X425" s="24">
        <f t="shared" si="52"/>
        <v>5.0054466230936824E-2</v>
      </c>
      <c r="Y425" s="142">
        <v>61.3</v>
      </c>
      <c r="Z425" s="80">
        <f t="shared" si="53"/>
        <v>3.3387799564270154E-2</v>
      </c>
    </row>
    <row r="426" spans="1:26" x14ac:dyDescent="0.25">
      <c r="A426" s="9" t="str">
        <f>'8'!A426</f>
        <v>Sullivan County SD</v>
      </c>
      <c r="B426" s="160" t="str">
        <f>'8'!B426</f>
        <v>Sullivan</v>
      </c>
      <c r="C426" s="158">
        <f>'8'!C426</f>
        <v>153</v>
      </c>
      <c r="D426" s="158">
        <f>'8'!D426</f>
        <v>102</v>
      </c>
      <c r="E426" s="158">
        <f>'8'!E426</f>
        <v>255</v>
      </c>
      <c r="F426" s="140">
        <v>0</v>
      </c>
      <c r="G426" s="140">
        <v>0</v>
      </c>
      <c r="H426" s="140">
        <v>0</v>
      </c>
      <c r="I426" s="140">
        <v>0</v>
      </c>
      <c r="J426" s="140">
        <v>1</v>
      </c>
      <c r="K426" s="65">
        <f t="shared" si="49"/>
        <v>0</v>
      </c>
      <c r="L426" s="79">
        <f t="shared" si="56"/>
        <v>0</v>
      </c>
      <c r="M426" s="79">
        <f t="shared" si="54"/>
        <v>1</v>
      </c>
      <c r="N426" s="80">
        <f t="shared" si="55"/>
        <v>0</v>
      </c>
      <c r="O426" s="141">
        <v>0</v>
      </c>
      <c r="P426" s="141">
        <v>0</v>
      </c>
      <c r="Q426" s="141">
        <v>0</v>
      </c>
      <c r="R426" s="133">
        <v>0</v>
      </c>
      <c r="S426" s="139">
        <v>0</v>
      </c>
      <c r="T426" s="170">
        <v>0</v>
      </c>
      <c r="U426" s="24"/>
      <c r="V426" s="24">
        <f t="shared" si="51"/>
        <v>0</v>
      </c>
      <c r="W426" s="133">
        <v>0</v>
      </c>
      <c r="X426" s="24">
        <f t="shared" si="52"/>
        <v>0</v>
      </c>
      <c r="Y426" s="142">
        <v>0</v>
      </c>
      <c r="Z426" s="80">
        <f t="shared" si="53"/>
        <v>0</v>
      </c>
    </row>
    <row r="427" spans="1:26" x14ac:dyDescent="0.25">
      <c r="A427" s="9" t="str">
        <f>'8'!A427</f>
        <v>Susquehanna Community SD</v>
      </c>
      <c r="B427" s="160" t="str">
        <f>'8'!B427</f>
        <v>Susquehanna</v>
      </c>
      <c r="C427" s="158">
        <f>'8'!C427</f>
        <v>195</v>
      </c>
      <c r="D427" s="158">
        <f>'8'!D427</f>
        <v>122</v>
      </c>
      <c r="E427" s="158">
        <f>'8'!E427</f>
        <v>317</v>
      </c>
      <c r="F427" s="140">
        <v>0</v>
      </c>
      <c r="G427" s="140">
        <v>1</v>
      </c>
      <c r="H427" s="140">
        <v>0</v>
      </c>
      <c r="I427" s="140">
        <v>0</v>
      </c>
      <c r="J427" s="140">
        <v>2</v>
      </c>
      <c r="K427" s="65">
        <f t="shared" si="49"/>
        <v>1</v>
      </c>
      <c r="L427" s="79">
        <f t="shared" si="56"/>
        <v>0</v>
      </c>
      <c r="M427" s="79">
        <f t="shared" si="54"/>
        <v>3</v>
      </c>
      <c r="N427" s="80">
        <f t="shared" si="55"/>
        <v>0.33333333333333331</v>
      </c>
      <c r="O427" s="141">
        <v>17.2</v>
      </c>
      <c r="P427" s="141">
        <v>14.7</v>
      </c>
      <c r="Q427" s="141">
        <v>21.1</v>
      </c>
      <c r="R427" s="133">
        <v>13.3</v>
      </c>
      <c r="S427" s="139">
        <v>53</v>
      </c>
      <c r="T427" s="170">
        <v>0</v>
      </c>
      <c r="U427" s="24">
        <f t="shared" si="50"/>
        <v>0.70575221238938046</v>
      </c>
      <c r="V427" s="24">
        <f t="shared" si="51"/>
        <v>0.10063091482649841</v>
      </c>
      <c r="W427" s="133">
        <v>31.9</v>
      </c>
      <c r="X427" s="24">
        <f t="shared" si="52"/>
        <v>0.10063091482649841</v>
      </c>
      <c r="Y427" s="142">
        <v>0</v>
      </c>
      <c r="Z427" s="80">
        <f t="shared" si="53"/>
        <v>0</v>
      </c>
    </row>
    <row r="428" spans="1:26" x14ac:dyDescent="0.25">
      <c r="A428" s="9" t="str">
        <f>'8'!A428</f>
        <v>Susquehanna Township SD</v>
      </c>
      <c r="B428" s="160" t="str">
        <f>'8'!B428</f>
        <v>Dauphin</v>
      </c>
      <c r="C428" s="158">
        <f>'8'!C428</f>
        <v>806</v>
      </c>
      <c r="D428" s="158">
        <f>'8'!D428</f>
        <v>465</v>
      </c>
      <c r="E428" s="158">
        <f>'8'!E428</f>
        <v>1271</v>
      </c>
      <c r="F428" s="140">
        <v>0</v>
      </c>
      <c r="G428" s="140">
        <v>0</v>
      </c>
      <c r="H428" s="140">
        <v>0</v>
      </c>
      <c r="I428" s="140">
        <v>0</v>
      </c>
      <c r="J428" s="140">
        <v>0</v>
      </c>
      <c r="K428" s="65">
        <f t="shared" si="49"/>
        <v>0</v>
      </c>
      <c r="L428" s="79">
        <f t="shared" si="56"/>
        <v>0</v>
      </c>
      <c r="M428" s="79">
        <f t="shared" si="54"/>
        <v>0</v>
      </c>
      <c r="N428" s="80"/>
      <c r="O428" s="141">
        <v>0</v>
      </c>
      <c r="P428" s="141">
        <v>0</v>
      </c>
      <c r="Q428" s="141">
        <v>0</v>
      </c>
      <c r="R428" s="133">
        <v>0</v>
      </c>
      <c r="S428" s="139">
        <v>0</v>
      </c>
      <c r="T428" s="170">
        <v>0</v>
      </c>
      <c r="U428" s="24"/>
      <c r="V428" s="24">
        <f t="shared" si="51"/>
        <v>0</v>
      </c>
      <c r="W428" s="133">
        <v>0</v>
      </c>
      <c r="X428" s="24">
        <f t="shared" si="52"/>
        <v>0</v>
      </c>
      <c r="Y428" s="142">
        <v>0</v>
      </c>
      <c r="Z428" s="80">
        <f t="shared" si="53"/>
        <v>0</v>
      </c>
    </row>
    <row r="429" spans="1:26" x14ac:dyDescent="0.25">
      <c r="A429" s="9" t="str">
        <f>'8'!A429</f>
        <v>Susquenita SD</v>
      </c>
      <c r="B429" s="160" t="str">
        <f>'8'!B429</f>
        <v>Perry</v>
      </c>
      <c r="C429" s="158">
        <f>'8'!C429</f>
        <v>495</v>
      </c>
      <c r="D429" s="158">
        <f>'8'!D429</f>
        <v>315</v>
      </c>
      <c r="E429" s="158">
        <f>'8'!E429</f>
        <v>810</v>
      </c>
      <c r="F429" s="140">
        <v>1</v>
      </c>
      <c r="G429" s="140">
        <v>2</v>
      </c>
      <c r="H429" s="140">
        <v>0</v>
      </c>
      <c r="I429" s="140">
        <v>0</v>
      </c>
      <c r="J429" s="140">
        <v>5</v>
      </c>
      <c r="K429" s="65">
        <f t="shared" si="49"/>
        <v>3</v>
      </c>
      <c r="L429" s="79">
        <f t="shared" si="56"/>
        <v>0</v>
      </c>
      <c r="M429" s="79">
        <f t="shared" si="54"/>
        <v>8</v>
      </c>
      <c r="N429" s="80">
        <f t="shared" si="55"/>
        <v>0.375</v>
      </c>
      <c r="O429" s="141">
        <v>56.5</v>
      </c>
      <c r="P429" s="141">
        <v>49.5</v>
      </c>
      <c r="Q429" s="141">
        <v>53</v>
      </c>
      <c r="R429" s="133">
        <v>84.7</v>
      </c>
      <c r="S429" s="139">
        <v>106</v>
      </c>
      <c r="T429" s="170">
        <v>0</v>
      </c>
      <c r="U429" s="24">
        <f t="shared" si="50"/>
        <v>0.5558468799160986</v>
      </c>
      <c r="V429" s="24">
        <f t="shared" si="51"/>
        <v>0.1308641975308642</v>
      </c>
      <c r="W429" s="133">
        <v>70.7</v>
      </c>
      <c r="X429" s="24">
        <f t="shared" si="52"/>
        <v>8.7283950617283959E-2</v>
      </c>
      <c r="Y429" s="142">
        <v>0</v>
      </c>
      <c r="Z429" s="80">
        <f t="shared" si="53"/>
        <v>0</v>
      </c>
    </row>
    <row r="430" spans="1:26" x14ac:dyDescent="0.25">
      <c r="A430" s="9" t="str">
        <f>'8'!A430</f>
        <v>Tamaqua Area SD</v>
      </c>
      <c r="B430" s="160" t="str">
        <f>'8'!B430</f>
        <v>Schuylkill</v>
      </c>
      <c r="C430" s="158">
        <f>'8'!C430</f>
        <v>510</v>
      </c>
      <c r="D430" s="158">
        <f>'8'!D430</f>
        <v>399</v>
      </c>
      <c r="E430" s="158">
        <f>'8'!E430</f>
        <v>909</v>
      </c>
      <c r="F430" s="140">
        <v>0</v>
      </c>
      <c r="G430" s="140">
        <v>0</v>
      </c>
      <c r="H430" s="140">
        <v>0</v>
      </c>
      <c r="I430" s="140">
        <v>0</v>
      </c>
      <c r="J430" s="140">
        <v>15</v>
      </c>
      <c r="K430" s="65">
        <f t="shared" si="49"/>
        <v>0</v>
      </c>
      <c r="L430" s="79">
        <f t="shared" si="56"/>
        <v>0</v>
      </c>
      <c r="M430" s="79">
        <f t="shared" si="54"/>
        <v>15</v>
      </c>
      <c r="N430" s="80">
        <f t="shared" si="55"/>
        <v>0</v>
      </c>
      <c r="O430" s="141">
        <v>0</v>
      </c>
      <c r="P430" s="141">
        <v>0</v>
      </c>
      <c r="Q430" s="141">
        <v>0</v>
      </c>
      <c r="R430" s="133">
        <v>150.69999999999999</v>
      </c>
      <c r="S430" s="139">
        <v>0</v>
      </c>
      <c r="T430" s="170">
        <v>0</v>
      </c>
      <c r="U430" s="24">
        <f t="shared" si="50"/>
        <v>0</v>
      </c>
      <c r="V430" s="24">
        <f t="shared" si="51"/>
        <v>0</v>
      </c>
      <c r="W430" s="133">
        <v>0</v>
      </c>
      <c r="X430" s="24">
        <f t="shared" si="52"/>
        <v>0</v>
      </c>
      <c r="Y430" s="142">
        <v>0</v>
      </c>
      <c r="Z430" s="80">
        <f t="shared" si="53"/>
        <v>0</v>
      </c>
    </row>
    <row r="431" spans="1:26" x14ac:dyDescent="0.25">
      <c r="A431" s="9" t="str">
        <f>'8'!A431</f>
        <v>Titusville Area SD</v>
      </c>
      <c r="B431" s="160" t="str">
        <f>'8'!B431</f>
        <v>Venango</v>
      </c>
      <c r="C431" s="158">
        <f>'8'!C431</f>
        <v>527</v>
      </c>
      <c r="D431" s="158">
        <f>'8'!D431</f>
        <v>370</v>
      </c>
      <c r="E431" s="158">
        <f>'8'!E431</f>
        <v>897</v>
      </c>
      <c r="F431" s="140">
        <v>3</v>
      </c>
      <c r="G431" s="140">
        <v>2</v>
      </c>
      <c r="H431" s="140">
        <v>0</v>
      </c>
      <c r="I431" s="140">
        <v>0</v>
      </c>
      <c r="J431" s="140">
        <v>5</v>
      </c>
      <c r="K431" s="65">
        <f t="shared" si="49"/>
        <v>5</v>
      </c>
      <c r="L431" s="79">
        <f t="shared" si="56"/>
        <v>0</v>
      </c>
      <c r="M431" s="79">
        <f t="shared" si="54"/>
        <v>10</v>
      </c>
      <c r="N431" s="80">
        <f t="shared" si="55"/>
        <v>0.5</v>
      </c>
      <c r="O431" s="141">
        <v>44.3</v>
      </c>
      <c r="P431" s="141">
        <v>59.1</v>
      </c>
      <c r="Q431" s="141">
        <v>65.599999999999994</v>
      </c>
      <c r="R431" s="133">
        <v>15.3</v>
      </c>
      <c r="S431" s="139">
        <v>58</v>
      </c>
      <c r="T431" s="170">
        <v>0</v>
      </c>
      <c r="U431" s="24">
        <f t="shared" si="50"/>
        <v>0.87110362257792762</v>
      </c>
      <c r="V431" s="24">
        <f t="shared" si="51"/>
        <v>0.11527313266443702</v>
      </c>
      <c r="W431" s="133">
        <v>35.5</v>
      </c>
      <c r="X431" s="24">
        <f t="shared" si="52"/>
        <v>3.9576365663322184E-2</v>
      </c>
      <c r="Y431" s="142">
        <v>0</v>
      </c>
      <c r="Z431" s="80">
        <f t="shared" si="53"/>
        <v>0</v>
      </c>
    </row>
    <row r="432" spans="1:26" x14ac:dyDescent="0.25">
      <c r="A432" s="9" t="str">
        <f>'8'!A432</f>
        <v>Towanda Area SD</v>
      </c>
      <c r="B432" s="160" t="str">
        <f>'8'!B432</f>
        <v>Bradford</v>
      </c>
      <c r="C432" s="158">
        <f>'8'!C432</f>
        <v>429</v>
      </c>
      <c r="D432" s="158">
        <f>'8'!D432</f>
        <v>270</v>
      </c>
      <c r="E432" s="158">
        <f>'8'!E432</f>
        <v>699</v>
      </c>
      <c r="F432" s="140">
        <v>0</v>
      </c>
      <c r="G432" s="140">
        <v>2</v>
      </c>
      <c r="H432" s="140">
        <v>0</v>
      </c>
      <c r="I432" s="140">
        <v>0</v>
      </c>
      <c r="J432" s="140">
        <v>6</v>
      </c>
      <c r="K432" s="65">
        <f t="shared" si="49"/>
        <v>2</v>
      </c>
      <c r="L432" s="79">
        <f t="shared" si="56"/>
        <v>0</v>
      </c>
      <c r="M432" s="79">
        <f t="shared" si="54"/>
        <v>8</v>
      </c>
      <c r="N432" s="80">
        <f t="shared" si="55"/>
        <v>0.25</v>
      </c>
      <c r="O432" s="141">
        <v>29.8</v>
      </c>
      <c r="P432" s="141">
        <v>40.6</v>
      </c>
      <c r="Q432" s="141">
        <v>35.6</v>
      </c>
      <c r="R432" s="133">
        <v>51.8</v>
      </c>
      <c r="S432" s="139">
        <v>106</v>
      </c>
      <c r="T432" s="170">
        <v>0</v>
      </c>
      <c r="U432" s="24">
        <f t="shared" si="50"/>
        <v>0.5761047463175123</v>
      </c>
      <c r="V432" s="24">
        <f t="shared" si="51"/>
        <v>0.10071530758226038</v>
      </c>
      <c r="W432" s="133">
        <v>70.400000000000006</v>
      </c>
      <c r="X432" s="24">
        <f t="shared" si="52"/>
        <v>0.10071530758226038</v>
      </c>
      <c r="Y432" s="142">
        <v>0</v>
      </c>
      <c r="Z432" s="80">
        <f t="shared" si="53"/>
        <v>0</v>
      </c>
    </row>
    <row r="433" spans="1:26" x14ac:dyDescent="0.25">
      <c r="A433" s="9" t="str">
        <f>'8'!A433</f>
        <v>Tredyffrin-Easttown SD</v>
      </c>
      <c r="B433" s="160" t="str">
        <f>'8'!B433</f>
        <v>Chester</v>
      </c>
      <c r="C433" s="158">
        <f>'8'!C433</f>
        <v>1201</v>
      </c>
      <c r="D433" s="158">
        <f>'8'!D433</f>
        <v>1017</v>
      </c>
      <c r="E433" s="158">
        <f>'8'!E433</f>
        <v>2218</v>
      </c>
      <c r="F433" s="140">
        <v>10</v>
      </c>
      <c r="G433" s="140">
        <v>1</v>
      </c>
      <c r="H433" s="140">
        <v>1</v>
      </c>
      <c r="I433" s="140">
        <v>2</v>
      </c>
      <c r="J433" s="140">
        <v>19</v>
      </c>
      <c r="K433" s="65">
        <f t="shared" si="49"/>
        <v>14</v>
      </c>
      <c r="L433" s="79">
        <f t="shared" si="56"/>
        <v>3</v>
      </c>
      <c r="M433" s="79">
        <f t="shared" si="54"/>
        <v>33</v>
      </c>
      <c r="N433" s="80">
        <f t="shared" si="55"/>
        <v>0.42424242424242425</v>
      </c>
      <c r="O433" s="141">
        <v>175.7</v>
      </c>
      <c r="P433" s="141">
        <v>251.9</v>
      </c>
      <c r="Q433" s="141">
        <v>266.39999999999998</v>
      </c>
      <c r="R433" s="133">
        <v>539.1</v>
      </c>
      <c r="S433" s="139">
        <v>212</v>
      </c>
      <c r="T433" s="170">
        <v>159</v>
      </c>
      <c r="U433" s="24">
        <f t="shared" si="50"/>
        <v>0.44232957484224683</v>
      </c>
      <c r="V433" s="24">
        <f t="shared" si="51"/>
        <v>0.1927862939585212</v>
      </c>
      <c r="W433" s="133">
        <v>130.6</v>
      </c>
      <c r="X433" s="24">
        <f t="shared" si="52"/>
        <v>5.8881875563570781E-2</v>
      </c>
      <c r="Y433" s="142">
        <v>98</v>
      </c>
      <c r="Z433" s="80">
        <f t="shared" si="53"/>
        <v>4.4183949504057712E-2</v>
      </c>
    </row>
    <row r="434" spans="1:26" x14ac:dyDescent="0.25">
      <c r="A434" s="9" t="str">
        <f>'8'!A434</f>
        <v>Trinity Area SD</v>
      </c>
      <c r="B434" s="160" t="str">
        <f>'8'!B434</f>
        <v>Washington</v>
      </c>
      <c r="C434" s="158">
        <f>'8'!C434</f>
        <v>785</v>
      </c>
      <c r="D434" s="158">
        <f>'8'!D434</f>
        <v>523</v>
      </c>
      <c r="E434" s="158">
        <f>'8'!E434</f>
        <v>1308</v>
      </c>
      <c r="F434" s="140">
        <v>0</v>
      </c>
      <c r="G434" s="140">
        <v>1</v>
      </c>
      <c r="H434" s="140">
        <v>0</v>
      </c>
      <c r="I434" s="140">
        <v>0</v>
      </c>
      <c r="J434" s="140">
        <v>1</v>
      </c>
      <c r="K434" s="65">
        <f t="shared" si="49"/>
        <v>1</v>
      </c>
      <c r="L434" s="79">
        <f t="shared" si="56"/>
        <v>0</v>
      </c>
      <c r="M434" s="79">
        <f t="shared" si="54"/>
        <v>2</v>
      </c>
      <c r="N434" s="80">
        <f t="shared" si="55"/>
        <v>0.5</v>
      </c>
      <c r="O434" s="141">
        <v>1.4</v>
      </c>
      <c r="P434" s="141">
        <v>1.7</v>
      </c>
      <c r="Q434" s="141">
        <v>1.9</v>
      </c>
      <c r="R434" s="133">
        <v>3.1</v>
      </c>
      <c r="S434" s="139">
        <v>5</v>
      </c>
      <c r="T434" s="170">
        <v>0</v>
      </c>
      <c r="U434" s="24">
        <f t="shared" si="50"/>
        <v>0.5</v>
      </c>
      <c r="V434" s="24">
        <f t="shared" si="51"/>
        <v>2.3700305810397549E-3</v>
      </c>
      <c r="W434" s="133">
        <v>3.1</v>
      </c>
      <c r="X434" s="24">
        <f t="shared" si="52"/>
        <v>2.3700305810397553E-3</v>
      </c>
      <c r="Y434" s="142">
        <v>0</v>
      </c>
      <c r="Z434" s="80">
        <f t="shared" si="53"/>
        <v>0</v>
      </c>
    </row>
    <row r="435" spans="1:26" x14ac:dyDescent="0.25">
      <c r="A435" s="9" t="str">
        <f>'8'!A435</f>
        <v>Tri-Valley SD</v>
      </c>
      <c r="B435" s="160" t="str">
        <f>'8'!B435</f>
        <v>Schuylkill</v>
      </c>
      <c r="C435" s="158">
        <f>'8'!C435</f>
        <v>237</v>
      </c>
      <c r="D435" s="158">
        <f>'8'!D435</f>
        <v>145</v>
      </c>
      <c r="E435" s="158">
        <f>'8'!E435</f>
        <v>382</v>
      </c>
      <c r="F435" s="140">
        <v>1</v>
      </c>
      <c r="G435" s="140">
        <v>1</v>
      </c>
      <c r="H435" s="140">
        <v>0</v>
      </c>
      <c r="I435" s="140">
        <v>0</v>
      </c>
      <c r="J435" s="140">
        <v>2</v>
      </c>
      <c r="K435" s="65">
        <f t="shared" si="49"/>
        <v>2</v>
      </c>
      <c r="L435" s="79">
        <f t="shared" si="56"/>
        <v>0</v>
      </c>
      <c r="M435" s="79">
        <f t="shared" si="54"/>
        <v>4</v>
      </c>
      <c r="N435" s="80">
        <f t="shared" si="55"/>
        <v>0.5</v>
      </c>
      <c r="O435" s="141">
        <v>24.5</v>
      </c>
      <c r="P435" s="141">
        <v>39.700000000000003</v>
      </c>
      <c r="Q435" s="141">
        <v>41.9</v>
      </c>
      <c r="R435" s="133">
        <v>9.6999999999999993</v>
      </c>
      <c r="S435" s="139">
        <v>53</v>
      </c>
      <c r="T435" s="170">
        <v>0</v>
      </c>
      <c r="U435" s="24">
        <f t="shared" si="50"/>
        <v>0.86874154262516912</v>
      </c>
      <c r="V435" s="24">
        <f t="shared" si="51"/>
        <v>0.16806282722513088</v>
      </c>
      <c r="W435" s="133">
        <v>32.1</v>
      </c>
      <c r="X435" s="24">
        <f t="shared" si="52"/>
        <v>8.4031413612565442E-2</v>
      </c>
      <c r="Y435" s="142">
        <v>0</v>
      </c>
      <c r="Z435" s="80">
        <f t="shared" si="53"/>
        <v>0</v>
      </c>
    </row>
    <row r="436" spans="1:26" x14ac:dyDescent="0.25">
      <c r="A436" s="9" t="str">
        <f>'8'!A436</f>
        <v>Troy Area SD</v>
      </c>
      <c r="B436" s="160" t="str">
        <f>'8'!B436</f>
        <v>Bradford</v>
      </c>
      <c r="C436" s="158">
        <f>'8'!C436</f>
        <v>344</v>
      </c>
      <c r="D436" s="158">
        <f>'8'!D436</f>
        <v>238</v>
      </c>
      <c r="E436" s="158">
        <f>'8'!E436</f>
        <v>582</v>
      </c>
      <c r="F436" s="140">
        <v>3</v>
      </c>
      <c r="G436" s="140">
        <v>1</v>
      </c>
      <c r="H436" s="140">
        <v>0</v>
      </c>
      <c r="I436" s="140">
        <v>0</v>
      </c>
      <c r="J436" s="140">
        <v>3</v>
      </c>
      <c r="K436" s="65">
        <f t="shared" si="49"/>
        <v>4</v>
      </c>
      <c r="L436" s="79">
        <f t="shared" si="56"/>
        <v>0</v>
      </c>
      <c r="M436" s="79">
        <f t="shared" si="54"/>
        <v>7</v>
      </c>
      <c r="N436" s="80">
        <f t="shared" si="55"/>
        <v>0.5714285714285714</v>
      </c>
      <c r="O436" s="141">
        <v>47.7</v>
      </c>
      <c r="P436" s="141">
        <v>65.099999999999994</v>
      </c>
      <c r="Q436" s="141">
        <v>57.1</v>
      </c>
      <c r="R436" s="133">
        <v>13.9</v>
      </c>
      <c r="S436" s="139">
        <v>53</v>
      </c>
      <c r="T436" s="170">
        <v>0</v>
      </c>
      <c r="U436" s="24">
        <f t="shared" si="50"/>
        <v>0.89029202841357535</v>
      </c>
      <c r="V436" s="24">
        <f t="shared" si="51"/>
        <v>0.19381443298969073</v>
      </c>
      <c r="W436" s="133">
        <v>35.200000000000003</v>
      </c>
      <c r="X436" s="24">
        <f t="shared" si="52"/>
        <v>6.0481099656357395E-2</v>
      </c>
      <c r="Y436" s="142">
        <v>0</v>
      </c>
      <c r="Z436" s="80">
        <f t="shared" si="53"/>
        <v>0</v>
      </c>
    </row>
    <row r="437" spans="1:26" x14ac:dyDescent="0.25">
      <c r="A437" s="9" t="str">
        <f>'8'!A437</f>
        <v>Tulpehocken Area SD</v>
      </c>
      <c r="B437" s="160" t="str">
        <f>'8'!B437</f>
        <v>Berks</v>
      </c>
      <c r="C437" s="158">
        <f>'8'!C437</f>
        <v>490</v>
      </c>
      <c r="D437" s="158">
        <f>'8'!D437</f>
        <v>340</v>
      </c>
      <c r="E437" s="158">
        <f>'8'!E437</f>
        <v>830</v>
      </c>
      <c r="F437" s="140">
        <v>0</v>
      </c>
      <c r="G437" s="140">
        <v>1</v>
      </c>
      <c r="H437" s="140">
        <v>0</v>
      </c>
      <c r="I437" s="140">
        <v>0</v>
      </c>
      <c r="J437" s="140">
        <v>1</v>
      </c>
      <c r="K437" s="65">
        <f t="shared" si="49"/>
        <v>1</v>
      </c>
      <c r="L437" s="79">
        <f t="shared" si="56"/>
        <v>0</v>
      </c>
      <c r="M437" s="79">
        <f t="shared" si="54"/>
        <v>2</v>
      </c>
      <c r="N437" s="80">
        <f t="shared" si="55"/>
        <v>0.5</v>
      </c>
      <c r="O437" s="141">
        <v>12.1</v>
      </c>
      <c r="P437" s="141">
        <v>17.7</v>
      </c>
      <c r="Q437" s="141">
        <v>23.2</v>
      </c>
      <c r="R437" s="133">
        <v>2.8</v>
      </c>
      <c r="S437" s="139">
        <v>53</v>
      </c>
      <c r="T437" s="170">
        <v>0</v>
      </c>
      <c r="U437" s="24">
        <f t="shared" si="50"/>
        <v>0.91411042944785281</v>
      </c>
      <c r="V437" s="24">
        <f t="shared" si="51"/>
        <v>3.5903614457831322E-2</v>
      </c>
      <c r="W437" s="133">
        <v>29.8</v>
      </c>
      <c r="X437" s="24">
        <f t="shared" si="52"/>
        <v>3.5903614457831329E-2</v>
      </c>
      <c r="Y437" s="142">
        <v>0</v>
      </c>
      <c r="Z437" s="80">
        <f t="shared" si="53"/>
        <v>0</v>
      </c>
    </row>
    <row r="438" spans="1:26" x14ac:dyDescent="0.25">
      <c r="A438" s="9" t="str">
        <f>'8'!A438</f>
        <v>Tunkhannock Area SD</v>
      </c>
      <c r="B438" s="160" t="str">
        <f>'8'!B438</f>
        <v>Wyoming</v>
      </c>
      <c r="C438" s="158">
        <f>'8'!C438</f>
        <v>558</v>
      </c>
      <c r="D438" s="158">
        <f>'8'!D438</f>
        <v>402</v>
      </c>
      <c r="E438" s="158">
        <f>'8'!E438</f>
        <v>960</v>
      </c>
      <c r="F438" s="140">
        <v>2</v>
      </c>
      <c r="G438" s="140">
        <v>1</v>
      </c>
      <c r="H438" s="140">
        <v>3</v>
      </c>
      <c r="I438" s="140">
        <v>0</v>
      </c>
      <c r="J438" s="140">
        <v>2</v>
      </c>
      <c r="K438" s="65">
        <f t="shared" si="49"/>
        <v>6</v>
      </c>
      <c r="L438" s="79">
        <f t="shared" si="56"/>
        <v>3</v>
      </c>
      <c r="M438" s="79">
        <f t="shared" si="54"/>
        <v>8</v>
      </c>
      <c r="N438" s="80">
        <f t="shared" si="55"/>
        <v>0.75</v>
      </c>
      <c r="O438" s="141">
        <v>37.4</v>
      </c>
      <c r="P438" s="141">
        <v>57.6</v>
      </c>
      <c r="Q438" s="141">
        <v>49</v>
      </c>
      <c r="R438" s="133">
        <v>6.6</v>
      </c>
      <c r="S438" s="139">
        <v>80</v>
      </c>
      <c r="T438" s="170">
        <v>69</v>
      </c>
      <c r="U438" s="24">
        <f t="shared" si="50"/>
        <v>0.93503937007874016</v>
      </c>
      <c r="V438" s="24">
        <f t="shared" si="51"/>
        <v>9.8958333333333329E-2</v>
      </c>
      <c r="W438" s="133">
        <v>52.8</v>
      </c>
      <c r="X438" s="24">
        <f t="shared" si="52"/>
        <v>5.5E-2</v>
      </c>
      <c r="Y438" s="142">
        <v>45.5</v>
      </c>
      <c r="Z438" s="80">
        <f t="shared" si="53"/>
        <v>4.7395833333333331E-2</v>
      </c>
    </row>
    <row r="439" spans="1:26" x14ac:dyDescent="0.25">
      <c r="A439" s="9" t="str">
        <f>'8'!A439</f>
        <v>Turkeyfoot Valley Area SD</v>
      </c>
      <c r="B439" s="160" t="str">
        <f>'8'!B439</f>
        <v>Somerset</v>
      </c>
      <c r="C439" s="158">
        <f>'8'!C439</f>
        <v>100</v>
      </c>
      <c r="D439" s="158">
        <f>'8'!D439</f>
        <v>57</v>
      </c>
      <c r="E439" s="158">
        <f>'8'!E439</f>
        <v>157</v>
      </c>
      <c r="F439" s="140">
        <v>1</v>
      </c>
      <c r="G439" s="140">
        <v>0</v>
      </c>
      <c r="H439" s="140">
        <v>0</v>
      </c>
      <c r="I439" s="140">
        <v>0</v>
      </c>
      <c r="J439" s="140">
        <v>0</v>
      </c>
      <c r="K439" s="65">
        <f t="shared" si="49"/>
        <v>1</v>
      </c>
      <c r="L439" s="79">
        <f t="shared" si="56"/>
        <v>0</v>
      </c>
      <c r="M439" s="79">
        <f t="shared" si="54"/>
        <v>1</v>
      </c>
      <c r="N439" s="80">
        <f t="shared" si="55"/>
        <v>1</v>
      </c>
      <c r="O439" s="141">
        <v>1.1000000000000001</v>
      </c>
      <c r="P439" s="141">
        <v>2.1</v>
      </c>
      <c r="Q439" s="141">
        <v>1.8</v>
      </c>
      <c r="R439" s="133">
        <v>0</v>
      </c>
      <c r="S439" s="139">
        <v>0</v>
      </c>
      <c r="T439" s="170">
        <v>0</v>
      </c>
      <c r="U439" s="24">
        <f t="shared" si="50"/>
        <v>1</v>
      </c>
      <c r="V439" s="24">
        <f t="shared" si="51"/>
        <v>2.0382165605095544E-2</v>
      </c>
      <c r="W439" s="133">
        <v>0</v>
      </c>
      <c r="X439" s="24">
        <f t="shared" si="52"/>
        <v>0</v>
      </c>
      <c r="Y439" s="142">
        <v>0</v>
      </c>
      <c r="Z439" s="80">
        <f t="shared" si="53"/>
        <v>0</v>
      </c>
    </row>
    <row r="440" spans="1:26" x14ac:dyDescent="0.25">
      <c r="A440" s="9" t="str">
        <f>'8'!A440</f>
        <v>Tuscarora SD</v>
      </c>
      <c r="B440" s="160" t="str">
        <f>'8'!B440</f>
        <v>Franklin</v>
      </c>
      <c r="C440" s="158">
        <f>'8'!C440</f>
        <v>670</v>
      </c>
      <c r="D440" s="158">
        <f>'8'!D440</f>
        <v>461</v>
      </c>
      <c r="E440" s="158">
        <f>'8'!E440</f>
        <v>1131</v>
      </c>
      <c r="F440" s="140">
        <v>4</v>
      </c>
      <c r="G440" s="140">
        <v>0</v>
      </c>
      <c r="H440" s="140">
        <v>0</v>
      </c>
      <c r="I440" s="140">
        <v>0</v>
      </c>
      <c r="J440" s="140">
        <v>4</v>
      </c>
      <c r="K440" s="65">
        <f t="shared" si="49"/>
        <v>4</v>
      </c>
      <c r="L440" s="79">
        <f t="shared" si="56"/>
        <v>0</v>
      </c>
      <c r="M440" s="79">
        <f t="shared" si="54"/>
        <v>8</v>
      </c>
      <c r="N440" s="80">
        <f t="shared" si="55"/>
        <v>0.5</v>
      </c>
      <c r="O440" s="141">
        <v>49.4</v>
      </c>
      <c r="P440" s="141">
        <v>68.2</v>
      </c>
      <c r="Q440" s="141">
        <v>94.3</v>
      </c>
      <c r="R440" s="133">
        <v>14.4</v>
      </c>
      <c r="S440" s="139">
        <v>0</v>
      </c>
      <c r="T440" s="170">
        <v>0</v>
      </c>
      <c r="U440" s="24">
        <f t="shared" si="50"/>
        <v>0.89090909090909087</v>
      </c>
      <c r="V440" s="24">
        <f t="shared" si="51"/>
        <v>0.1039787798408488</v>
      </c>
      <c r="W440" s="133">
        <v>0</v>
      </c>
      <c r="X440" s="24">
        <f t="shared" si="52"/>
        <v>0</v>
      </c>
      <c r="Y440" s="142">
        <v>0</v>
      </c>
      <c r="Z440" s="80">
        <f t="shared" si="53"/>
        <v>0</v>
      </c>
    </row>
    <row r="441" spans="1:26" x14ac:dyDescent="0.25">
      <c r="A441" s="9" t="str">
        <f>'8'!A441</f>
        <v>Tussey Mountain SD</v>
      </c>
      <c r="B441" s="160" t="str">
        <f>'8'!B441</f>
        <v>Bedford</v>
      </c>
      <c r="C441" s="158">
        <f>'8'!C441</f>
        <v>244</v>
      </c>
      <c r="D441" s="158">
        <f>'8'!D441</f>
        <v>163</v>
      </c>
      <c r="E441" s="158">
        <f>'8'!E441</f>
        <v>407</v>
      </c>
      <c r="F441" s="140">
        <v>0</v>
      </c>
      <c r="G441" s="140">
        <v>0</v>
      </c>
      <c r="H441" s="140">
        <v>0</v>
      </c>
      <c r="I441" s="140">
        <v>0</v>
      </c>
      <c r="J441" s="140">
        <v>1</v>
      </c>
      <c r="K441" s="65">
        <f t="shared" si="49"/>
        <v>0</v>
      </c>
      <c r="L441" s="79">
        <f t="shared" si="56"/>
        <v>0</v>
      </c>
      <c r="M441" s="79">
        <f t="shared" si="54"/>
        <v>1</v>
      </c>
      <c r="N441" s="80">
        <f t="shared" si="55"/>
        <v>0</v>
      </c>
      <c r="O441" s="141">
        <v>0</v>
      </c>
      <c r="P441" s="141">
        <v>0</v>
      </c>
      <c r="Q441" s="141">
        <v>0</v>
      </c>
      <c r="R441" s="133">
        <v>6.4</v>
      </c>
      <c r="S441" s="139">
        <v>0</v>
      </c>
      <c r="T441" s="170">
        <v>0</v>
      </c>
      <c r="U441" s="24">
        <f t="shared" si="50"/>
        <v>0</v>
      </c>
      <c r="V441" s="24">
        <f t="shared" si="51"/>
        <v>0</v>
      </c>
      <c r="W441" s="133">
        <v>0</v>
      </c>
      <c r="X441" s="24">
        <f t="shared" si="52"/>
        <v>0</v>
      </c>
      <c r="Y441" s="142">
        <v>0</v>
      </c>
      <c r="Z441" s="80">
        <f t="shared" si="53"/>
        <v>0</v>
      </c>
    </row>
    <row r="442" spans="1:26" x14ac:dyDescent="0.25">
      <c r="A442" s="9" t="str">
        <f>'8'!A442</f>
        <v>Twin Valley SD</v>
      </c>
      <c r="B442" s="160" t="str">
        <f>'8'!B442</f>
        <v>Berks</v>
      </c>
      <c r="C442" s="158">
        <f>'8'!C442</f>
        <v>898</v>
      </c>
      <c r="D442" s="158">
        <f>'8'!D442</f>
        <v>654</v>
      </c>
      <c r="E442" s="158">
        <f>'8'!E442</f>
        <v>1552</v>
      </c>
      <c r="F442" s="140">
        <v>2</v>
      </c>
      <c r="G442" s="140">
        <v>2</v>
      </c>
      <c r="H442" s="140">
        <v>0</v>
      </c>
      <c r="I442" s="140">
        <v>2</v>
      </c>
      <c r="J442" s="140">
        <v>4</v>
      </c>
      <c r="K442" s="65">
        <f t="shared" si="49"/>
        <v>6</v>
      </c>
      <c r="L442" s="79">
        <f t="shared" si="56"/>
        <v>2</v>
      </c>
      <c r="M442" s="79">
        <f t="shared" si="54"/>
        <v>10</v>
      </c>
      <c r="N442" s="80">
        <f t="shared" si="55"/>
        <v>0.6</v>
      </c>
      <c r="O442" s="141">
        <v>62.8</v>
      </c>
      <c r="P442" s="141">
        <v>92.4</v>
      </c>
      <c r="Q442" s="141">
        <v>120.8</v>
      </c>
      <c r="R442" s="133">
        <v>14.6</v>
      </c>
      <c r="S442" s="139">
        <v>170</v>
      </c>
      <c r="T442" s="170">
        <v>106</v>
      </c>
      <c r="U442" s="24">
        <f t="shared" si="50"/>
        <v>0.91401648998822149</v>
      </c>
      <c r="V442" s="24">
        <f t="shared" si="51"/>
        <v>9.9999999999999992E-2</v>
      </c>
      <c r="W442" s="133">
        <v>95.6</v>
      </c>
      <c r="X442" s="24">
        <f t="shared" si="52"/>
        <v>6.1597938144329893E-2</v>
      </c>
      <c r="Y442" s="142">
        <v>59.6</v>
      </c>
      <c r="Z442" s="80">
        <f t="shared" si="53"/>
        <v>3.8402061855670105E-2</v>
      </c>
    </row>
    <row r="443" spans="1:26" x14ac:dyDescent="0.25">
      <c r="A443" s="9" t="str">
        <f>'8'!A443</f>
        <v>Tyrone Area SD</v>
      </c>
      <c r="B443" s="160" t="str">
        <f>'8'!B443</f>
        <v>Blair</v>
      </c>
      <c r="C443" s="158">
        <f>'8'!C443</f>
        <v>494</v>
      </c>
      <c r="D443" s="158">
        <f>'8'!D443</f>
        <v>311</v>
      </c>
      <c r="E443" s="158">
        <f>'8'!E443</f>
        <v>805</v>
      </c>
      <c r="F443" s="140">
        <v>2</v>
      </c>
      <c r="G443" s="140">
        <v>1</v>
      </c>
      <c r="H443" s="140">
        <v>0</v>
      </c>
      <c r="I443" s="140">
        <v>0</v>
      </c>
      <c r="J443" s="140">
        <v>2</v>
      </c>
      <c r="K443" s="65">
        <f t="shared" si="49"/>
        <v>3</v>
      </c>
      <c r="L443" s="79">
        <f t="shared" si="56"/>
        <v>0</v>
      </c>
      <c r="M443" s="79">
        <f t="shared" si="54"/>
        <v>5</v>
      </c>
      <c r="N443" s="80">
        <f t="shared" si="55"/>
        <v>0.6</v>
      </c>
      <c r="O443" s="141">
        <v>39.4</v>
      </c>
      <c r="P443" s="141">
        <v>56</v>
      </c>
      <c r="Q443" s="141">
        <v>63.5</v>
      </c>
      <c r="R443" s="133">
        <v>38.4</v>
      </c>
      <c r="S443" s="139">
        <v>53</v>
      </c>
      <c r="T443" s="170">
        <v>0</v>
      </c>
      <c r="U443" s="24">
        <f t="shared" si="50"/>
        <v>0.71300448430493268</v>
      </c>
      <c r="V443" s="24">
        <f t="shared" si="51"/>
        <v>0.11850931677018635</v>
      </c>
      <c r="W443" s="133">
        <v>31.8</v>
      </c>
      <c r="X443" s="24">
        <f t="shared" si="52"/>
        <v>3.9503105590062114E-2</v>
      </c>
      <c r="Y443" s="142">
        <v>0</v>
      </c>
      <c r="Z443" s="80">
        <f t="shared" si="53"/>
        <v>0</v>
      </c>
    </row>
    <row r="444" spans="1:26" x14ac:dyDescent="0.25">
      <c r="A444" s="9" t="str">
        <f>'8'!A444</f>
        <v>Union Area SD</v>
      </c>
      <c r="B444" s="160" t="str">
        <f>'8'!B444</f>
        <v>Lawrence</v>
      </c>
      <c r="C444" s="158">
        <f>'8'!C444</f>
        <v>165</v>
      </c>
      <c r="D444" s="158">
        <f>'8'!D444</f>
        <v>95</v>
      </c>
      <c r="E444" s="158">
        <f>'8'!E444</f>
        <v>260</v>
      </c>
      <c r="F444" s="140">
        <v>0</v>
      </c>
      <c r="G444" s="140">
        <v>0</v>
      </c>
      <c r="H444" s="140">
        <v>0</v>
      </c>
      <c r="I444" s="140">
        <v>0</v>
      </c>
      <c r="J444" s="140">
        <v>0</v>
      </c>
      <c r="K444" s="65">
        <f t="shared" si="49"/>
        <v>0</v>
      </c>
      <c r="L444" s="79">
        <f t="shared" si="56"/>
        <v>0</v>
      </c>
      <c r="M444" s="79">
        <f t="shared" si="54"/>
        <v>0</v>
      </c>
      <c r="N444" s="80"/>
      <c r="O444" s="141">
        <v>0</v>
      </c>
      <c r="P444" s="141">
        <v>0</v>
      </c>
      <c r="Q444" s="141">
        <v>0</v>
      </c>
      <c r="R444" s="133">
        <v>0</v>
      </c>
      <c r="S444" s="139">
        <v>0</v>
      </c>
      <c r="T444" s="170">
        <v>0</v>
      </c>
      <c r="U444" s="24"/>
      <c r="V444" s="24">
        <f t="shared" si="51"/>
        <v>0</v>
      </c>
      <c r="W444" s="133">
        <v>0</v>
      </c>
      <c r="X444" s="24">
        <f t="shared" si="52"/>
        <v>0</v>
      </c>
      <c r="Y444" s="142">
        <v>0</v>
      </c>
      <c r="Z444" s="80">
        <f t="shared" si="53"/>
        <v>0</v>
      </c>
    </row>
    <row r="445" spans="1:26" x14ac:dyDescent="0.25">
      <c r="A445" s="9" t="str">
        <f>'8'!A445</f>
        <v>Union City Area SD</v>
      </c>
      <c r="B445" s="160" t="str">
        <f>'8'!B445</f>
        <v>Erie</v>
      </c>
      <c r="C445" s="158">
        <f>'8'!C445</f>
        <v>293</v>
      </c>
      <c r="D445" s="158">
        <f>'8'!D445</f>
        <v>186</v>
      </c>
      <c r="E445" s="158">
        <f>'8'!E445</f>
        <v>479</v>
      </c>
      <c r="F445" s="140">
        <v>1</v>
      </c>
      <c r="G445" s="140">
        <v>0</v>
      </c>
      <c r="H445" s="140">
        <v>0</v>
      </c>
      <c r="I445" s="140">
        <v>1</v>
      </c>
      <c r="J445" s="140">
        <v>2</v>
      </c>
      <c r="K445" s="65">
        <f t="shared" si="49"/>
        <v>2</v>
      </c>
      <c r="L445" s="79">
        <f t="shared" si="56"/>
        <v>1</v>
      </c>
      <c r="M445" s="79">
        <f t="shared" si="54"/>
        <v>4</v>
      </c>
      <c r="N445" s="80">
        <f t="shared" si="55"/>
        <v>0.5</v>
      </c>
      <c r="O445" s="141">
        <v>15.9</v>
      </c>
      <c r="P445" s="141">
        <v>19.100000000000001</v>
      </c>
      <c r="Q445" s="141">
        <v>23</v>
      </c>
      <c r="R445" s="133">
        <v>9.6999999999999993</v>
      </c>
      <c r="S445" s="139">
        <v>53</v>
      </c>
      <c r="T445" s="170">
        <v>53</v>
      </c>
      <c r="U445" s="24">
        <f t="shared" si="50"/>
        <v>0.78299776286353462</v>
      </c>
      <c r="V445" s="24">
        <f t="shared" si="51"/>
        <v>7.3068893528183715E-2</v>
      </c>
      <c r="W445" s="133">
        <v>32</v>
      </c>
      <c r="X445" s="24">
        <f t="shared" si="52"/>
        <v>6.6805845511482248E-2</v>
      </c>
      <c r="Y445" s="142">
        <v>32</v>
      </c>
      <c r="Z445" s="80">
        <f t="shared" si="53"/>
        <v>6.6805845511482248E-2</v>
      </c>
    </row>
    <row r="446" spans="1:26" x14ac:dyDescent="0.25">
      <c r="A446" s="9" t="str">
        <f>'8'!A446</f>
        <v>Union SD</v>
      </c>
      <c r="B446" s="160" t="str">
        <f>'8'!B446</f>
        <v>Clarion</v>
      </c>
      <c r="C446" s="158">
        <f>'8'!C446</f>
        <v>159</v>
      </c>
      <c r="D446" s="158">
        <f>'8'!D446</f>
        <v>107</v>
      </c>
      <c r="E446" s="158">
        <f>'8'!E446</f>
        <v>266</v>
      </c>
      <c r="F446" s="140">
        <v>0</v>
      </c>
      <c r="G446" s="140">
        <v>0</v>
      </c>
      <c r="H446" s="140">
        <v>0</v>
      </c>
      <c r="I446" s="140">
        <v>0</v>
      </c>
      <c r="J446" s="140">
        <v>2</v>
      </c>
      <c r="K446" s="65">
        <f t="shared" si="49"/>
        <v>0</v>
      </c>
      <c r="L446" s="79">
        <f t="shared" si="56"/>
        <v>0</v>
      </c>
      <c r="M446" s="79">
        <f t="shared" si="54"/>
        <v>2</v>
      </c>
      <c r="N446" s="80">
        <f t="shared" si="55"/>
        <v>0</v>
      </c>
      <c r="O446" s="141">
        <v>0</v>
      </c>
      <c r="P446" s="141">
        <v>0</v>
      </c>
      <c r="Q446" s="141">
        <v>0</v>
      </c>
      <c r="R446" s="133">
        <v>14.5</v>
      </c>
      <c r="S446" s="139">
        <v>0</v>
      </c>
      <c r="T446" s="170">
        <v>0</v>
      </c>
      <c r="U446" s="24">
        <f t="shared" si="50"/>
        <v>0</v>
      </c>
      <c r="V446" s="24">
        <f t="shared" si="51"/>
        <v>0</v>
      </c>
      <c r="W446" s="133">
        <v>0</v>
      </c>
      <c r="X446" s="24">
        <f t="shared" si="52"/>
        <v>0</v>
      </c>
      <c r="Y446" s="142">
        <v>0</v>
      </c>
      <c r="Z446" s="80">
        <f t="shared" si="53"/>
        <v>0</v>
      </c>
    </row>
    <row r="447" spans="1:26" x14ac:dyDescent="0.25">
      <c r="A447" s="9" t="str">
        <f>'8'!A447</f>
        <v>Uniontown Area SD</v>
      </c>
      <c r="B447" s="160" t="str">
        <f>'8'!B447</f>
        <v>Fayette</v>
      </c>
      <c r="C447" s="158">
        <f>'8'!C447</f>
        <v>771</v>
      </c>
      <c r="D447" s="158">
        <f>'8'!D447</f>
        <v>530</v>
      </c>
      <c r="E447" s="158">
        <f>'8'!E447</f>
        <v>1301</v>
      </c>
      <c r="F447" s="140">
        <v>4</v>
      </c>
      <c r="G447" s="140">
        <v>5</v>
      </c>
      <c r="H447" s="140">
        <v>1</v>
      </c>
      <c r="I447" s="140">
        <v>5</v>
      </c>
      <c r="J447" s="140">
        <v>7</v>
      </c>
      <c r="K447" s="65">
        <f t="shared" si="49"/>
        <v>15</v>
      </c>
      <c r="L447" s="79">
        <f t="shared" si="56"/>
        <v>6</v>
      </c>
      <c r="M447" s="79">
        <f t="shared" si="54"/>
        <v>22</v>
      </c>
      <c r="N447" s="80">
        <f t="shared" si="55"/>
        <v>0.68181818181818177</v>
      </c>
      <c r="O447" s="141">
        <v>157.19999999999999</v>
      </c>
      <c r="P447" s="141">
        <v>193.1</v>
      </c>
      <c r="Q447" s="141">
        <v>222.8</v>
      </c>
      <c r="R447" s="133">
        <v>120.4</v>
      </c>
      <c r="S447" s="139">
        <v>403</v>
      </c>
      <c r="T447" s="170">
        <v>180</v>
      </c>
      <c r="U447" s="24">
        <f t="shared" si="50"/>
        <v>0.74421074994688763</v>
      </c>
      <c r="V447" s="24">
        <f t="shared" si="51"/>
        <v>0.2692544196771714</v>
      </c>
      <c r="W447" s="133">
        <v>246.3</v>
      </c>
      <c r="X447" s="24">
        <f t="shared" si="52"/>
        <v>0.18931591083781707</v>
      </c>
      <c r="Y447" s="142">
        <v>110</v>
      </c>
      <c r="Z447" s="80">
        <f t="shared" si="53"/>
        <v>8.4550345887778627E-2</v>
      </c>
    </row>
    <row r="448" spans="1:26" x14ac:dyDescent="0.25">
      <c r="A448" s="9" t="str">
        <f>'8'!A448</f>
        <v>Unionville-Chadds Ford SD</v>
      </c>
      <c r="B448" s="160" t="str">
        <f>'8'!B448</f>
        <v>Chester</v>
      </c>
      <c r="C448" s="158">
        <f>'8'!C448</f>
        <v>519</v>
      </c>
      <c r="D448" s="158">
        <f>'8'!D448</f>
        <v>435</v>
      </c>
      <c r="E448" s="158">
        <f>'8'!E448</f>
        <v>954</v>
      </c>
      <c r="F448" s="140">
        <v>3</v>
      </c>
      <c r="G448" s="140">
        <v>1</v>
      </c>
      <c r="H448" s="140">
        <v>0</v>
      </c>
      <c r="I448" s="140">
        <v>0</v>
      </c>
      <c r="J448" s="140">
        <v>1</v>
      </c>
      <c r="K448" s="65">
        <f t="shared" si="49"/>
        <v>4</v>
      </c>
      <c r="L448" s="79">
        <f t="shared" si="56"/>
        <v>0</v>
      </c>
      <c r="M448" s="79">
        <f t="shared" si="54"/>
        <v>5</v>
      </c>
      <c r="N448" s="80">
        <f t="shared" si="55"/>
        <v>0.8</v>
      </c>
      <c r="O448" s="141">
        <v>53.7</v>
      </c>
      <c r="P448" s="141">
        <v>77</v>
      </c>
      <c r="Q448" s="141">
        <v>81.400000000000006</v>
      </c>
      <c r="R448" s="133">
        <v>32.700000000000003</v>
      </c>
      <c r="S448" s="139">
        <v>53</v>
      </c>
      <c r="T448" s="170">
        <v>0</v>
      </c>
      <c r="U448" s="24">
        <f t="shared" si="50"/>
        <v>0.79987760097919225</v>
      </c>
      <c r="V448" s="24">
        <f t="shared" si="51"/>
        <v>0.13700209643605868</v>
      </c>
      <c r="W448" s="133">
        <v>32.700000000000003</v>
      </c>
      <c r="X448" s="24">
        <f t="shared" si="52"/>
        <v>3.4276729559748434E-2</v>
      </c>
      <c r="Y448" s="142">
        <v>0</v>
      </c>
      <c r="Z448" s="80">
        <f t="shared" si="53"/>
        <v>0</v>
      </c>
    </row>
    <row r="449" spans="1:26" x14ac:dyDescent="0.25">
      <c r="A449" s="9" t="str">
        <f>'8'!A449</f>
        <v>United SD</v>
      </c>
      <c r="B449" s="160" t="str">
        <f>'8'!B449</f>
        <v>Indiana</v>
      </c>
      <c r="C449" s="158">
        <f>'8'!C449</f>
        <v>239</v>
      </c>
      <c r="D449" s="158">
        <f>'8'!D449</f>
        <v>187</v>
      </c>
      <c r="E449" s="158">
        <f>'8'!E449</f>
        <v>426</v>
      </c>
      <c r="F449" s="140">
        <v>1</v>
      </c>
      <c r="G449" s="140">
        <v>0</v>
      </c>
      <c r="H449" s="140">
        <v>0</v>
      </c>
      <c r="I449" s="140">
        <v>0</v>
      </c>
      <c r="J449" s="140">
        <v>1</v>
      </c>
      <c r="K449" s="65">
        <f t="shared" si="49"/>
        <v>1</v>
      </c>
      <c r="L449" s="79">
        <f t="shared" si="56"/>
        <v>0</v>
      </c>
      <c r="M449" s="79">
        <f t="shared" si="54"/>
        <v>2</v>
      </c>
      <c r="N449" s="80">
        <f t="shared" si="55"/>
        <v>0.5</v>
      </c>
      <c r="O449" s="141">
        <v>1.2</v>
      </c>
      <c r="P449" s="141">
        <v>1.6</v>
      </c>
      <c r="Q449" s="141">
        <v>2.2000000000000002</v>
      </c>
      <c r="R449" s="133">
        <v>2.8</v>
      </c>
      <c r="S449" s="139">
        <v>0</v>
      </c>
      <c r="T449" s="170">
        <v>0</v>
      </c>
      <c r="U449" s="24">
        <f t="shared" si="50"/>
        <v>0.5</v>
      </c>
      <c r="V449" s="24">
        <f t="shared" si="51"/>
        <v>6.5727699530516428E-3</v>
      </c>
      <c r="W449" s="133">
        <v>0</v>
      </c>
      <c r="X449" s="24">
        <f t="shared" si="52"/>
        <v>0</v>
      </c>
      <c r="Y449" s="142">
        <v>0</v>
      </c>
      <c r="Z449" s="80">
        <f t="shared" si="53"/>
        <v>0</v>
      </c>
    </row>
    <row r="450" spans="1:26" x14ac:dyDescent="0.25">
      <c r="A450" s="9" t="str">
        <f>'8'!A450</f>
        <v>Upper Adams SD</v>
      </c>
      <c r="B450" s="160" t="str">
        <f>'8'!B450</f>
        <v>Adams</v>
      </c>
      <c r="C450" s="158">
        <f>'8'!C450</f>
        <v>354</v>
      </c>
      <c r="D450" s="158">
        <f>'8'!D450</f>
        <v>290</v>
      </c>
      <c r="E450" s="158">
        <f>'8'!E450</f>
        <v>644</v>
      </c>
      <c r="F450" s="140">
        <v>1</v>
      </c>
      <c r="G450" s="140">
        <v>1</v>
      </c>
      <c r="H450" s="140">
        <v>0</v>
      </c>
      <c r="I450" s="140">
        <v>0</v>
      </c>
      <c r="J450" s="140">
        <v>6</v>
      </c>
      <c r="K450" s="65">
        <f t="shared" si="49"/>
        <v>2</v>
      </c>
      <c r="L450" s="79">
        <f t="shared" si="56"/>
        <v>0</v>
      </c>
      <c r="M450" s="79">
        <f t="shared" si="54"/>
        <v>8</v>
      </c>
      <c r="N450" s="80">
        <f t="shared" si="55"/>
        <v>0.25</v>
      </c>
      <c r="O450" s="141">
        <v>16.2</v>
      </c>
      <c r="P450" s="141">
        <v>19.899999999999999</v>
      </c>
      <c r="Q450" s="141">
        <v>21.9</v>
      </c>
      <c r="R450" s="133">
        <v>108.2</v>
      </c>
      <c r="S450" s="139">
        <v>53</v>
      </c>
      <c r="T450" s="170">
        <v>0</v>
      </c>
      <c r="U450" s="24">
        <f t="shared" si="50"/>
        <v>0.25017325017325009</v>
      </c>
      <c r="V450" s="24">
        <f t="shared" si="51"/>
        <v>5.6055900621118003E-2</v>
      </c>
      <c r="W450" s="133">
        <v>33</v>
      </c>
      <c r="X450" s="24">
        <f t="shared" si="52"/>
        <v>5.124223602484472E-2</v>
      </c>
      <c r="Y450" s="142">
        <v>0</v>
      </c>
      <c r="Z450" s="80">
        <f t="shared" si="53"/>
        <v>0</v>
      </c>
    </row>
    <row r="451" spans="1:26" x14ac:dyDescent="0.25">
      <c r="A451" s="9" t="str">
        <f>'8'!A451</f>
        <v>Upper Darby SD</v>
      </c>
      <c r="B451" s="160" t="str">
        <f>'8'!B451</f>
        <v>Delaware</v>
      </c>
      <c r="C451" s="158">
        <f>'8'!C451</f>
        <v>4041</v>
      </c>
      <c r="D451" s="158">
        <f>'8'!D451</f>
        <v>2567</v>
      </c>
      <c r="E451" s="158">
        <f>'8'!E451</f>
        <v>6608</v>
      </c>
      <c r="F451" s="140">
        <v>14</v>
      </c>
      <c r="G451" s="140">
        <v>9</v>
      </c>
      <c r="H451" s="140">
        <v>2</v>
      </c>
      <c r="I451" s="140">
        <v>6</v>
      </c>
      <c r="J451" s="140">
        <v>54</v>
      </c>
      <c r="K451" s="65">
        <f t="shared" si="49"/>
        <v>31</v>
      </c>
      <c r="L451" s="79">
        <f t="shared" si="56"/>
        <v>8</v>
      </c>
      <c r="M451" s="79">
        <f t="shared" si="54"/>
        <v>85</v>
      </c>
      <c r="N451" s="80">
        <f t="shared" si="55"/>
        <v>0.36470588235294116</v>
      </c>
      <c r="O451" s="141">
        <v>374.6</v>
      </c>
      <c r="P451" s="141">
        <v>538</v>
      </c>
      <c r="Q451" s="141">
        <v>592.4</v>
      </c>
      <c r="R451" s="133">
        <v>1091.5</v>
      </c>
      <c r="S451" s="139">
        <v>853</v>
      </c>
      <c r="T451" s="170">
        <v>424</v>
      </c>
      <c r="U451" s="24">
        <f t="shared" si="50"/>
        <v>0.45536649867771073</v>
      </c>
      <c r="V451" s="24">
        <f t="shared" si="51"/>
        <v>0.13810532687651331</v>
      </c>
      <c r="W451" s="133">
        <v>517.29999999999995</v>
      </c>
      <c r="X451" s="24">
        <f t="shared" si="52"/>
        <v>7.828389830508474E-2</v>
      </c>
      <c r="Y451" s="142">
        <v>257.10000000000002</v>
      </c>
      <c r="Z451" s="80">
        <f t="shared" si="53"/>
        <v>3.8907384987893465E-2</v>
      </c>
    </row>
    <row r="452" spans="1:26" x14ac:dyDescent="0.25">
      <c r="A452" s="9" t="str">
        <f>'8'!A452</f>
        <v>Upper Dauphin Area SD</v>
      </c>
      <c r="B452" s="160" t="str">
        <f>'8'!B452</f>
        <v>Dauphin</v>
      </c>
      <c r="C452" s="158">
        <f>'8'!C452</f>
        <v>401</v>
      </c>
      <c r="D452" s="158">
        <f>'8'!D452</f>
        <v>295</v>
      </c>
      <c r="E452" s="158">
        <f>'8'!E452</f>
        <v>696</v>
      </c>
      <c r="F452" s="140">
        <v>0</v>
      </c>
      <c r="G452" s="140">
        <v>1</v>
      </c>
      <c r="H452" s="140">
        <v>0</v>
      </c>
      <c r="I452" s="140">
        <v>0</v>
      </c>
      <c r="J452" s="140">
        <v>5</v>
      </c>
      <c r="K452" s="65">
        <f t="shared" ref="K452:K503" si="57">SUM(F452:I452)</f>
        <v>1</v>
      </c>
      <c r="L452" s="79">
        <f t="shared" si="56"/>
        <v>0</v>
      </c>
      <c r="M452" s="79">
        <f t="shared" si="54"/>
        <v>6</v>
      </c>
      <c r="N452" s="80">
        <f t="shared" si="55"/>
        <v>0.16666666666666666</v>
      </c>
      <c r="O452" s="141">
        <v>13.3</v>
      </c>
      <c r="P452" s="141">
        <v>17.8</v>
      </c>
      <c r="Q452" s="141">
        <v>21.9</v>
      </c>
      <c r="R452" s="133">
        <v>99.2</v>
      </c>
      <c r="S452" s="139">
        <v>53</v>
      </c>
      <c r="T452" s="170">
        <v>0</v>
      </c>
      <c r="U452" s="24">
        <f t="shared" ref="U452:U499" si="58">(O452+P452)/(O452+P452+R452)</f>
        <v>0.23867996930161164</v>
      </c>
      <c r="V452" s="24">
        <f t="shared" ref="V452:V503" si="59">(O452+P452)/E452</f>
        <v>4.4683908045977015E-2</v>
      </c>
      <c r="W452" s="133">
        <v>31.1</v>
      </c>
      <c r="X452" s="24">
        <f t="shared" ref="X452:X503" si="60">W452/E452</f>
        <v>4.4683908045977015E-2</v>
      </c>
      <c r="Y452" s="142">
        <v>0</v>
      </c>
      <c r="Z452" s="80">
        <f t="shared" ref="Z452:Z504" si="61">Y452/E452</f>
        <v>0</v>
      </c>
    </row>
    <row r="453" spans="1:26" x14ac:dyDescent="0.25">
      <c r="A453" s="9" t="str">
        <f>'8'!A453</f>
        <v>Upper Dublin SD</v>
      </c>
      <c r="B453" s="160" t="str">
        <f>'8'!B453</f>
        <v>Montgomery</v>
      </c>
      <c r="C453" s="158">
        <f>'8'!C453</f>
        <v>735</v>
      </c>
      <c r="D453" s="158">
        <f>'8'!D453</f>
        <v>565</v>
      </c>
      <c r="E453" s="158">
        <f>'8'!E453</f>
        <v>1300</v>
      </c>
      <c r="F453" s="140">
        <v>3</v>
      </c>
      <c r="G453" s="140">
        <v>4</v>
      </c>
      <c r="H453" s="140">
        <v>8</v>
      </c>
      <c r="I453" s="140">
        <v>1</v>
      </c>
      <c r="J453" s="140">
        <v>14</v>
      </c>
      <c r="K453" s="65">
        <f t="shared" si="57"/>
        <v>16</v>
      </c>
      <c r="L453" s="79">
        <f t="shared" si="56"/>
        <v>9</v>
      </c>
      <c r="M453" s="79">
        <f t="shared" ref="M453:M503" si="62">J453+K453</f>
        <v>30</v>
      </c>
      <c r="N453" s="80">
        <f t="shared" ref="N453:N503" si="63">K453/M453</f>
        <v>0.53333333333333333</v>
      </c>
      <c r="O453" s="141">
        <v>209.5</v>
      </c>
      <c r="P453" s="141">
        <v>297.5</v>
      </c>
      <c r="Q453" s="141">
        <v>341</v>
      </c>
      <c r="R453" s="133">
        <v>414.9</v>
      </c>
      <c r="S453" s="139">
        <v>689</v>
      </c>
      <c r="T453" s="170">
        <v>477</v>
      </c>
      <c r="U453" s="24">
        <f t="shared" si="58"/>
        <v>0.54995118776439966</v>
      </c>
      <c r="V453" s="24">
        <f t="shared" si="59"/>
        <v>0.39</v>
      </c>
      <c r="W453" s="133">
        <v>411.9</v>
      </c>
      <c r="X453" s="24">
        <f t="shared" si="60"/>
        <v>0.31684615384615383</v>
      </c>
      <c r="Y453" s="142">
        <v>285.2</v>
      </c>
      <c r="Z453" s="80">
        <f t="shared" si="61"/>
        <v>0.21938461538461537</v>
      </c>
    </row>
    <row r="454" spans="1:26" x14ac:dyDescent="0.25">
      <c r="A454" s="9" t="str">
        <f>'8'!A454</f>
        <v>Upper Merion Area SD</v>
      </c>
      <c r="B454" s="160" t="str">
        <f>'8'!B454</f>
        <v>Montgomery</v>
      </c>
      <c r="C454" s="158">
        <f>'8'!C454</f>
        <v>1297</v>
      </c>
      <c r="D454" s="158">
        <f>'8'!D454</f>
        <v>795</v>
      </c>
      <c r="E454" s="158">
        <f>'8'!E454</f>
        <v>2092</v>
      </c>
      <c r="F454" s="140">
        <v>4</v>
      </c>
      <c r="G454" s="140">
        <v>5</v>
      </c>
      <c r="H454" s="140">
        <v>0</v>
      </c>
      <c r="I454" s="140">
        <v>1</v>
      </c>
      <c r="J454" s="140">
        <v>7</v>
      </c>
      <c r="K454" s="65">
        <f t="shared" si="57"/>
        <v>10</v>
      </c>
      <c r="L454" s="79">
        <f t="shared" si="56"/>
        <v>1</v>
      </c>
      <c r="M454" s="79">
        <f t="shared" si="62"/>
        <v>17</v>
      </c>
      <c r="N454" s="80">
        <f t="shared" si="63"/>
        <v>0.58823529411764708</v>
      </c>
      <c r="O454" s="141">
        <v>130.9</v>
      </c>
      <c r="P454" s="141">
        <v>185.9</v>
      </c>
      <c r="Q454" s="141">
        <v>213.1</v>
      </c>
      <c r="R454" s="133">
        <v>135.69999999999999</v>
      </c>
      <c r="S454" s="139">
        <v>318</v>
      </c>
      <c r="T454" s="170">
        <v>53</v>
      </c>
      <c r="U454" s="24">
        <f t="shared" si="58"/>
        <v>0.70011049723756913</v>
      </c>
      <c r="V454" s="24">
        <f t="shared" si="59"/>
        <v>0.15143403441682601</v>
      </c>
      <c r="W454" s="133">
        <v>190.1</v>
      </c>
      <c r="X454" s="24">
        <f t="shared" si="60"/>
        <v>9.086998087954111E-2</v>
      </c>
      <c r="Y454" s="142">
        <v>31.7</v>
      </c>
      <c r="Z454" s="80">
        <f t="shared" si="61"/>
        <v>1.5152963671128106E-2</v>
      </c>
    </row>
    <row r="455" spans="1:26" x14ac:dyDescent="0.25">
      <c r="A455" s="9" t="str">
        <f>'8'!A455</f>
        <v>Upper Moreland Township SD</v>
      </c>
      <c r="B455" s="160" t="str">
        <f>'8'!B455</f>
        <v>Montgomery</v>
      </c>
      <c r="C455" s="158">
        <f>'8'!C455</f>
        <v>806</v>
      </c>
      <c r="D455" s="158">
        <f>'8'!D455</f>
        <v>560</v>
      </c>
      <c r="E455" s="158">
        <f>'8'!E455</f>
        <v>1366</v>
      </c>
      <c r="F455" s="140">
        <v>2</v>
      </c>
      <c r="G455" s="140">
        <v>1</v>
      </c>
      <c r="H455" s="140">
        <v>2</v>
      </c>
      <c r="I455" s="140">
        <v>1</v>
      </c>
      <c r="J455" s="140">
        <v>5</v>
      </c>
      <c r="K455" s="65">
        <f t="shared" si="57"/>
        <v>6</v>
      </c>
      <c r="L455" s="79">
        <f t="shared" si="56"/>
        <v>3</v>
      </c>
      <c r="M455" s="79">
        <f t="shared" si="62"/>
        <v>11</v>
      </c>
      <c r="N455" s="80">
        <f t="shared" si="63"/>
        <v>0.54545454545454541</v>
      </c>
      <c r="O455" s="141">
        <v>56.3</v>
      </c>
      <c r="P455" s="141">
        <v>80</v>
      </c>
      <c r="Q455" s="141">
        <v>91.7</v>
      </c>
      <c r="R455" s="133">
        <v>72.3</v>
      </c>
      <c r="S455" s="139">
        <v>212</v>
      </c>
      <c r="T455" s="170">
        <v>159</v>
      </c>
      <c r="U455" s="24">
        <f t="shared" si="58"/>
        <v>0.65340364333652923</v>
      </c>
      <c r="V455" s="24">
        <f t="shared" si="59"/>
        <v>9.9780380673499272E-2</v>
      </c>
      <c r="W455" s="133">
        <v>126.7</v>
      </c>
      <c r="X455" s="24">
        <f t="shared" si="60"/>
        <v>9.2752562225475843E-2</v>
      </c>
      <c r="Y455" s="142">
        <v>95.1</v>
      </c>
      <c r="Z455" s="80">
        <f t="shared" si="61"/>
        <v>6.9619326500732062E-2</v>
      </c>
    </row>
    <row r="456" spans="1:26" x14ac:dyDescent="0.25">
      <c r="A456" s="9" t="str">
        <f>'8'!A456</f>
        <v>Upper Perkiomen SD</v>
      </c>
      <c r="B456" s="160" t="str">
        <f>'8'!B456</f>
        <v>Montgomery</v>
      </c>
      <c r="C456" s="158">
        <f>'8'!C456</f>
        <v>840</v>
      </c>
      <c r="D456" s="158">
        <f>'8'!D456</f>
        <v>595</v>
      </c>
      <c r="E456" s="158">
        <f>'8'!E456</f>
        <v>1435</v>
      </c>
      <c r="F456" s="140">
        <v>0</v>
      </c>
      <c r="G456" s="140">
        <v>4</v>
      </c>
      <c r="H456" s="140">
        <v>2</v>
      </c>
      <c r="I456" s="140">
        <v>2</v>
      </c>
      <c r="J456" s="140">
        <v>1</v>
      </c>
      <c r="K456" s="65">
        <f t="shared" si="57"/>
        <v>8</v>
      </c>
      <c r="L456" s="79">
        <f t="shared" si="56"/>
        <v>4</v>
      </c>
      <c r="M456" s="79">
        <f t="shared" si="62"/>
        <v>9</v>
      </c>
      <c r="N456" s="80">
        <f t="shared" si="63"/>
        <v>0.88888888888888884</v>
      </c>
      <c r="O456" s="141">
        <v>92.9</v>
      </c>
      <c r="P456" s="141">
        <v>131.9</v>
      </c>
      <c r="Q456" s="141">
        <v>151.19999999999999</v>
      </c>
      <c r="R456" s="133">
        <v>3</v>
      </c>
      <c r="S456" s="139">
        <v>376</v>
      </c>
      <c r="T456" s="170">
        <v>164</v>
      </c>
      <c r="U456" s="24">
        <f t="shared" si="58"/>
        <v>0.98683055311676915</v>
      </c>
      <c r="V456" s="24">
        <f t="shared" si="59"/>
        <v>0.15665505226480836</v>
      </c>
      <c r="W456" s="133">
        <v>224.8</v>
      </c>
      <c r="X456" s="24">
        <f t="shared" si="60"/>
        <v>0.15665505226480836</v>
      </c>
      <c r="Y456" s="142">
        <v>98</v>
      </c>
      <c r="Z456" s="80">
        <f t="shared" si="61"/>
        <v>6.8292682926829273E-2</v>
      </c>
    </row>
    <row r="457" spans="1:26" x14ac:dyDescent="0.25">
      <c r="A457" s="9" t="str">
        <f>'8'!A457</f>
        <v>Upper Saint Clair SD</v>
      </c>
      <c r="B457" s="160" t="str">
        <f>'8'!B457</f>
        <v>Allegheny</v>
      </c>
      <c r="C457" s="158">
        <f>'8'!C457</f>
        <v>543</v>
      </c>
      <c r="D457" s="158">
        <f>'8'!D457</f>
        <v>469</v>
      </c>
      <c r="E457" s="158">
        <f>'8'!E457</f>
        <v>1012</v>
      </c>
      <c r="F457" s="140">
        <v>0</v>
      </c>
      <c r="G457" s="140">
        <v>1</v>
      </c>
      <c r="H457" s="140">
        <v>0</v>
      </c>
      <c r="I457" s="140">
        <v>0</v>
      </c>
      <c r="J457" s="140">
        <v>6</v>
      </c>
      <c r="K457" s="65">
        <f t="shared" si="57"/>
        <v>1</v>
      </c>
      <c r="L457" s="79">
        <f t="shared" si="56"/>
        <v>0</v>
      </c>
      <c r="M457" s="79">
        <f t="shared" si="62"/>
        <v>7</v>
      </c>
      <c r="N457" s="80">
        <f t="shared" si="63"/>
        <v>0.14285714285714285</v>
      </c>
      <c r="O457" s="141">
        <v>15.3</v>
      </c>
      <c r="P457" s="141">
        <v>18.5</v>
      </c>
      <c r="Q457" s="141">
        <v>19.100000000000001</v>
      </c>
      <c r="R457" s="133">
        <v>141.80000000000001</v>
      </c>
      <c r="S457" s="139">
        <v>53</v>
      </c>
      <c r="T457" s="170">
        <v>0</v>
      </c>
      <c r="U457" s="24">
        <f t="shared" si="58"/>
        <v>0.19248291571753981</v>
      </c>
      <c r="V457" s="24">
        <f t="shared" si="59"/>
        <v>3.3399209486166002E-2</v>
      </c>
      <c r="W457" s="133">
        <v>33.9</v>
      </c>
      <c r="X457" s="24">
        <f t="shared" si="60"/>
        <v>3.3498023715415021E-2</v>
      </c>
      <c r="Y457" s="142">
        <v>0</v>
      </c>
      <c r="Z457" s="80">
        <f t="shared" si="61"/>
        <v>0</v>
      </c>
    </row>
    <row r="458" spans="1:26" x14ac:dyDescent="0.25">
      <c r="A458" s="9" t="str">
        <f>'8'!A458</f>
        <v>Valley Grove SD</v>
      </c>
      <c r="B458" s="160" t="str">
        <f>'8'!B458</f>
        <v>Venango</v>
      </c>
      <c r="C458" s="158">
        <f>'8'!C458</f>
        <v>198</v>
      </c>
      <c r="D458" s="158">
        <f>'8'!D458</f>
        <v>167</v>
      </c>
      <c r="E458" s="158">
        <f>'8'!E458</f>
        <v>365</v>
      </c>
      <c r="F458" s="140">
        <v>1</v>
      </c>
      <c r="G458" s="140">
        <v>2</v>
      </c>
      <c r="H458" s="140">
        <v>0</v>
      </c>
      <c r="I458" s="140">
        <v>3</v>
      </c>
      <c r="J458" s="140">
        <v>7</v>
      </c>
      <c r="K458" s="65">
        <f t="shared" si="57"/>
        <v>6</v>
      </c>
      <c r="L458" s="79">
        <f t="shared" si="56"/>
        <v>3</v>
      </c>
      <c r="M458" s="79">
        <f t="shared" si="62"/>
        <v>13</v>
      </c>
      <c r="N458" s="80">
        <f t="shared" si="63"/>
        <v>0.46153846153846156</v>
      </c>
      <c r="O458" s="141">
        <v>59.8</v>
      </c>
      <c r="P458" s="141">
        <v>79.7</v>
      </c>
      <c r="Q458" s="141">
        <v>88.5</v>
      </c>
      <c r="R458" s="133">
        <v>25.1</v>
      </c>
      <c r="S458" s="139">
        <v>217</v>
      </c>
      <c r="T458" s="170">
        <v>159</v>
      </c>
      <c r="U458" s="24">
        <f t="shared" si="58"/>
        <v>0.84750911300121512</v>
      </c>
      <c r="V458" s="24">
        <f t="shared" si="59"/>
        <v>0.38219178082191779</v>
      </c>
      <c r="W458" s="133">
        <v>132.80000000000001</v>
      </c>
      <c r="X458" s="24">
        <f t="shared" si="60"/>
        <v>0.36383561643835621</v>
      </c>
      <c r="Y458" s="142">
        <v>97.3</v>
      </c>
      <c r="Z458" s="80">
        <f t="shared" si="61"/>
        <v>0.26657534246575343</v>
      </c>
    </row>
    <row r="459" spans="1:26" x14ac:dyDescent="0.25">
      <c r="A459" s="9" t="str">
        <f>'8'!A459</f>
        <v>Valley View SD</v>
      </c>
      <c r="B459" s="160" t="str">
        <f>'8'!B459</f>
        <v>Lackawanna</v>
      </c>
      <c r="C459" s="158">
        <f>'8'!C459</f>
        <v>522</v>
      </c>
      <c r="D459" s="158">
        <f>'8'!D459</f>
        <v>389</v>
      </c>
      <c r="E459" s="158">
        <f>'8'!E459</f>
        <v>911</v>
      </c>
      <c r="F459" s="140">
        <v>2</v>
      </c>
      <c r="G459" s="140">
        <v>0</v>
      </c>
      <c r="H459" s="140">
        <v>1</v>
      </c>
      <c r="I459" s="140">
        <v>1</v>
      </c>
      <c r="J459" s="140">
        <v>10</v>
      </c>
      <c r="K459" s="65">
        <f t="shared" si="57"/>
        <v>4</v>
      </c>
      <c r="L459" s="79">
        <f t="shared" si="56"/>
        <v>2</v>
      </c>
      <c r="M459" s="79">
        <f t="shared" si="62"/>
        <v>14</v>
      </c>
      <c r="N459" s="80">
        <f t="shared" si="63"/>
        <v>0.2857142857142857</v>
      </c>
      <c r="O459" s="141">
        <v>42.6</v>
      </c>
      <c r="P459" s="141">
        <v>71.5</v>
      </c>
      <c r="Q459" s="141">
        <v>97.8</v>
      </c>
      <c r="R459" s="133">
        <v>123.8</v>
      </c>
      <c r="S459" s="139">
        <v>106</v>
      </c>
      <c r="T459" s="170">
        <v>106</v>
      </c>
      <c r="U459" s="24">
        <f t="shared" si="58"/>
        <v>0.47961328289197142</v>
      </c>
      <c r="V459" s="24">
        <f t="shared" si="59"/>
        <v>0.12524698133918771</v>
      </c>
      <c r="W459" s="133">
        <v>57.1</v>
      </c>
      <c r="X459" s="24">
        <f t="shared" si="60"/>
        <v>6.2678375411635567E-2</v>
      </c>
      <c r="Y459" s="142">
        <v>57.1</v>
      </c>
      <c r="Z459" s="80">
        <f t="shared" si="61"/>
        <v>6.2678375411635567E-2</v>
      </c>
    </row>
    <row r="460" spans="1:26" x14ac:dyDescent="0.25">
      <c r="A460" s="9" t="str">
        <f>'8'!A460</f>
        <v>Wallenpaupack Area SD</v>
      </c>
      <c r="B460" s="160" t="str">
        <f>'8'!B460</f>
        <v>Pike</v>
      </c>
      <c r="C460" s="158">
        <f>'8'!C460</f>
        <v>559</v>
      </c>
      <c r="D460" s="158">
        <f>'8'!D460</f>
        <v>426</v>
      </c>
      <c r="E460" s="158">
        <f>'8'!E460</f>
        <v>985</v>
      </c>
      <c r="F460" s="140">
        <v>1</v>
      </c>
      <c r="G460" s="140">
        <v>2</v>
      </c>
      <c r="H460" s="140">
        <v>0</v>
      </c>
      <c r="I460" s="140">
        <v>1</v>
      </c>
      <c r="J460" s="140">
        <v>7</v>
      </c>
      <c r="K460" s="65">
        <f t="shared" si="57"/>
        <v>4</v>
      </c>
      <c r="L460" s="79">
        <f t="shared" si="56"/>
        <v>1</v>
      </c>
      <c r="M460" s="79">
        <f t="shared" si="62"/>
        <v>11</v>
      </c>
      <c r="N460" s="80">
        <f t="shared" si="63"/>
        <v>0.36363636363636365</v>
      </c>
      <c r="O460" s="141">
        <v>49.4</v>
      </c>
      <c r="P460" s="141">
        <v>87.7</v>
      </c>
      <c r="Q460" s="141">
        <v>74.900000000000006</v>
      </c>
      <c r="R460" s="133">
        <v>150.69999999999999</v>
      </c>
      <c r="S460" s="139">
        <v>159</v>
      </c>
      <c r="T460" s="170">
        <v>53</v>
      </c>
      <c r="U460" s="24">
        <f t="shared" si="58"/>
        <v>0.47637248088950668</v>
      </c>
      <c r="V460" s="24">
        <f t="shared" si="59"/>
        <v>0.13918781725888324</v>
      </c>
      <c r="W460" s="133">
        <v>102.8</v>
      </c>
      <c r="X460" s="24">
        <f t="shared" si="60"/>
        <v>0.10436548223350253</v>
      </c>
      <c r="Y460" s="142">
        <v>34.299999999999997</v>
      </c>
      <c r="Z460" s="80">
        <f t="shared" si="61"/>
        <v>3.4822335025380707E-2</v>
      </c>
    </row>
    <row r="461" spans="1:26" x14ac:dyDescent="0.25">
      <c r="A461" s="9" t="str">
        <f>'8'!A461</f>
        <v>Wallingford-Swarthmore SD</v>
      </c>
      <c r="B461" s="160" t="str">
        <f>'8'!B461</f>
        <v>Delaware</v>
      </c>
      <c r="C461" s="158">
        <f>'8'!C461</f>
        <v>606</v>
      </c>
      <c r="D461" s="158">
        <f>'8'!D461</f>
        <v>497</v>
      </c>
      <c r="E461" s="158">
        <f>'8'!E461</f>
        <v>1103</v>
      </c>
      <c r="F461" s="140">
        <v>0</v>
      </c>
      <c r="G461" s="140">
        <v>1</v>
      </c>
      <c r="H461" s="140">
        <v>0</v>
      </c>
      <c r="I461" s="140">
        <v>3</v>
      </c>
      <c r="J461" s="140">
        <v>5</v>
      </c>
      <c r="K461" s="65">
        <f t="shared" si="57"/>
        <v>4</v>
      </c>
      <c r="L461" s="79">
        <f t="shared" si="56"/>
        <v>3</v>
      </c>
      <c r="M461" s="79">
        <f t="shared" si="62"/>
        <v>9</v>
      </c>
      <c r="N461" s="80">
        <f t="shared" si="63"/>
        <v>0.44444444444444442</v>
      </c>
      <c r="O461" s="141">
        <v>52.8</v>
      </c>
      <c r="P461" s="141">
        <v>75.8</v>
      </c>
      <c r="Q461" s="141">
        <v>83.4</v>
      </c>
      <c r="R461" s="133">
        <v>160.69999999999999</v>
      </c>
      <c r="S461" s="139">
        <v>212</v>
      </c>
      <c r="T461" s="170">
        <v>159</v>
      </c>
      <c r="U461" s="24">
        <f t="shared" si="58"/>
        <v>0.44452125820947119</v>
      </c>
      <c r="V461" s="24">
        <f t="shared" si="59"/>
        <v>0.11659111514052584</v>
      </c>
      <c r="W461" s="133">
        <v>128.6</v>
      </c>
      <c r="X461" s="24">
        <f t="shared" si="60"/>
        <v>0.11659111514052584</v>
      </c>
      <c r="Y461" s="142">
        <v>96.4</v>
      </c>
      <c r="Z461" s="80">
        <f t="shared" si="61"/>
        <v>8.739800543970988E-2</v>
      </c>
    </row>
    <row r="462" spans="1:26" x14ac:dyDescent="0.25">
      <c r="A462" s="9" t="str">
        <f>'8'!A462</f>
        <v>Warren County SD</v>
      </c>
      <c r="B462" s="160" t="str">
        <f>'8'!B462</f>
        <v>Warren</v>
      </c>
      <c r="C462" s="158">
        <f>'8'!C462</f>
        <v>1146</v>
      </c>
      <c r="D462" s="158">
        <f>'8'!D462</f>
        <v>760</v>
      </c>
      <c r="E462" s="158">
        <f>'8'!E462</f>
        <v>1906</v>
      </c>
      <c r="F462" s="140">
        <v>4</v>
      </c>
      <c r="G462" s="140">
        <v>6</v>
      </c>
      <c r="H462" s="140">
        <v>0</v>
      </c>
      <c r="I462" s="140">
        <v>2</v>
      </c>
      <c r="J462" s="140">
        <v>9</v>
      </c>
      <c r="K462" s="65">
        <f t="shared" si="57"/>
        <v>12</v>
      </c>
      <c r="L462" s="79">
        <f t="shared" si="56"/>
        <v>2</v>
      </c>
      <c r="M462" s="79">
        <f t="shared" si="62"/>
        <v>21</v>
      </c>
      <c r="N462" s="80">
        <f t="shared" si="63"/>
        <v>0.5714285714285714</v>
      </c>
      <c r="O462" s="141">
        <v>54.4</v>
      </c>
      <c r="P462" s="141">
        <v>101.3</v>
      </c>
      <c r="Q462" s="141">
        <v>96.4</v>
      </c>
      <c r="R462" s="133">
        <v>150.1</v>
      </c>
      <c r="S462" s="139">
        <v>232</v>
      </c>
      <c r="T462" s="170">
        <v>106</v>
      </c>
      <c r="U462" s="24">
        <f t="shared" si="58"/>
        <v>0.50915631131458472</v>
      </c>
      <c r="V462" s="24">
        <f t="shared" si="59"/>
        <v>8.1689401888772287E-2</v>
      </c>
      <c r="W462" s="133">
        <v>143.30000000000001</v>
      </c>
      <c r="X462" s="24">
        <f t="shared" si="60"/>
        <v>7.5183630640083945E-2</v>
      </c>
      <c r="Y462" s="142">
        <v>65.5</v>
      </c>
      <c r="Z462" s="80">
        <f t="shared" si="61"/>
        <v>3.4365162644281216E-2</v>
      </c>
    </row>
    <row r="463" spans="1:26" x14ac:dyDescent="0.25">
      <c r="A463" s="9" t="str">
        <f>'8'!A463</f>
        <v>Warrior Run SD</v>
      </c>
      <c r="B463" s="160" t="str">
        <f>'8'!B463</f>
        <v>Northumberland</v>
      </c>
      <c r="C463" s="158">
        <f>'8'!C463</f>
        <v>464</v>
      </c>
      <c r="D463" s="158">
        <f>'8'!D463</f>
        <v>340</v>
      </c>
      <c r="E463" s="158">
        <f>'8'!E463</f>
        <v>804</v>
      </c>
      <c r="F463" s="140">
        <v>2</v>
      </c>
      <c r="G463" s="140">
        <v>2</v>
      </c>
      <c r="H463" s="140">
        <v>0</v>
      </c>
      <c r="I463" s="140">
        <v>0</v>
      </c>
      <c r="J463" s="140">
        <v>1</v>
      </c>
      <c r="K463" s="65">
        <f t="shared" si="57"/>
        <v>4</v>
      </c>
      <c r="L463" s="79">
        <f t="shared" si="56"/>
        <v>0</v>
      </c>
      <c r="M463" s="79">
        <f t="shared" si="62"/>
        <v>5</v>
      </c>
      <c r="N463" s="80">
        <f t="shared" si="63"/>
        <v>0.8</v>
      </c>
      <c r="O463" s="141">
        <v>55.7</v>
      </c>
      <c r="P463" s="141">
        <v>65.599999999999994</v>
      </c>
      <c r="Q463" s="141">
        <v>90.8</v>
      </c>
      <c r="R463" s="133">
        <v>2.9</v>
      </c>
      <c r="S463" s="139">
        <v>106</v>
      </c>
      <c r="T463" s="170">
        <v>0</v>
      </c>
      <c r="U463" s="24">
        <f t="shared" si="58"/>
        <v>0.97665056360708535</v>
      </c>
      <c r="V463" s="24">
        <f t="shared" si="59"/>
        <v>0.15087064676616915</v>
      </c>
      <c r="W463" s="133">
        <v>60.6</v>
      </c>
      <c r="X463" s="24">
        <f t="shared" si="60"/>
        <v>7.537313432835821E-2</v>
      </c>
      <c r="Y463" s="142">
        <v>0</v>
      </c>
      <c r="Z463" s="80">
        <f t="shared" si="61"/>
        <v>0</v>
      </c>
    </row>
    <row r="464" spans="1:26" x14ac:dyDescent="0.25">
      <c r="A464" s="9" t="str">
        <f>'8'!A464</f>
        <v>Warwick SD</v>
      </c>
      <c r="B464" s="160" t="str">
        <f>'8'!B464</f>
        <v>Lancaster</v>
      </c>
      <c r="C464" s="158">
        <f>'8'!C464</f>
        <v>1123</v>
      </c>
      <c r="D464" s="158">
        <f>'8'!D464</f>
        <v>765</v>
      </c>
      <c r="E464" s="158">
        <f>'8'!E464</f>
        <v>1888</v>
      </c>
      <c r="F464" s="140">
        <v>0</v>
      </c>
      <c r="G464" s="140">
        <v>4</v>
      </c>
      <c r="H464" s="140">
        <v>1</v>
      </c>
      <c r="I464" s="140">
        <v>5</v>
      </c>
      <c r="J464" s="140">
        <v>11</v>
      </c>
      <c r="K464" s="65">
        <f t="shared" si="57"/>
        <v>10</v>
      </c>
      <c r="L464" s="79">
        <f t="shared" si="56"/>
        <v>6</v>
      </c>
      <c r="M464" s="79">
        <f t="shared" si="62"/>
        <v>21</v>
      </c>
      <c r="N464" s="80">
        <f t="shared" si="63"/>
        <v>0.47619047619047616</v>
      </c>
      <c r="O464" s="141">
        <v>124</v>
      </c>
      <c r="P464" s="141">
        <v>162.30000000000001</v>
      </c>
      <c r="Q464" s="141">
        <v>195.8</v>
      </c>
      <c r="R464" s="133">
        <v>260.7</v>
      </c>
      <c r="S464" s="139">
        <v>482</v>
      </c>
      <c r="T464" s="170">
        <v>318</v>
      </c>
      <c r="U464" s="24">
        <f t="shared" si="58"/>
        <v>0.52340036563071302</v>
      </c>
      <c r="V464" s="24">
        <f t="shared" si="59"/>
        <v>0.15164194915254237</v>
      </c>
      <c r="W464" s="133">
        <v>286.2</v>
      </c>
      <c r="X464" s="24">
        <f t="shared" si="60"/>
        <v>0.15158898305084745</v>
      </c>
      <c r="Y464" s="142">
        <v>188.8</v>
      </c>
      <c r="Z464" s="80">
        <f t="shared" si="61"/>
        <v>0.1</v>
      </c>
    </row>
    <row r="465" spans="1:26" x14ac:dyDescent="0.25">
      <c r="A465" s="9" t="str">
        <f>'8'!A465</f>
        <v>Washington SD</v>
      </c>
      <c r="B465" s="160" t="str">
        <f>'8'!B465</f>
        <v>Washington</v>
      </c>
      <c r="C465" s="158">
        <f>'8'!C465</f>
        <v>516</v>
      </c>
      <c r="D465" s="158">
        <f>'8'!D465</f>
        <v>316</v>
      </c>
      <c r="E465" s="158">
        <f>'8'!E465</f>
        <v>832</v>
      </c>
      <c r="F465" s="140">
        <v>2</v>
      </c>
      <c r="G465" s="140">
        <v>3</v>
      </c>
      <c r="H465" s="140">
        <v>1</v>
      </c>
      <c r="I465" s="140">
        <v>5</v>
      </c>
      <c r="J465" s="140">
        <v>7</v>
      </c>
      <c r="K465" s="65">
        <f t="shared" si="57"/>
        <v>11</v>
      </c>
      <c r="L465" s="79">
        <f t="shared" si="56"/>
        <v>6</v>
      </c>
      <c r="M465" s="79">
        <f t="shared" si="62"/>
        <v>18</v>
      </c>
      <c r="N465" s="80">
        <f t="shared" si="63"/>
        <v>0.61111111111111116</v>
      </c>
      <c r="O465" s="141">
        <v>155.19999999999999</v>
      </c>
      <c r="P465" s="141">
        <v>181.8</v>
      </c>
      <c r="Q465" s="141">
        <v>204</v>
      </c>
      <c r="R465" s="133">
        <v>175</v>
      </c>
      <c r="S465" s="139">
        <v>477</v>
      </c>
      <c r="T465" s="170">
        <v>318</v>
      </c>
      <c r="U465" s="24">
        <f t="shared" si="58"/>
        <v>0.658203125</v>
      </c>
      <c r="V465" s="24">
        <f t="shared" si="59"/>
        <v>0.40504807692307693</v>
      </c>
      <c r="W465" s="133">
        <v>297.10000000000002</v>
      </c>
      <c r="X465" s="24">
        <f t="shared" si="60"/>
        <v>0.35709134615384619</v>
      </c>
      <c r="Y465" s="142">
        <v>198.1</v>
      </c>
      <c r="Z465" s="80">
        <f t="shared" si="61"/>
        <v>0.23810096153846153</v>
      </c>
    </row>
    <row r="466" spans="1:26" x14ac:dyDescent="0.25">
      <c r="A466" s="9" t="str">
        <f>'8'!A466</f>
        <v>Wattsburg Area SD</v>
      </c>
      <c r="B466" s="160" t="str">
        <f>'8'!B466</f>
        <v>Erie</v>
      </c>
      <c r="C466" s="158">
        <f>'8'!C466</f>
        <v>298</v>
      </c>
      <c r="D466" s="158">
        <f>'8'!D466</f>
        <v>223</v>
      </c>
      <c r="E466" s="158">
        <f>'8'!E466</f>
        <v>521</v>
      </c>
      <c r="F466" s="140">
        <v>0</v>
      </c>
      <c r="G466" s="140">
        <v>0</v>
      </c>
      <c r="H466" s="140">
        <v>0</v>
      </c>
      <c r="I466" s="140">
        <v>0</v>
      </c>
      <c r="J466" s="140">
        <v>1</v>
      </c>
      <c r="K466" s="65">
        <f t="shared" si="57"/>
        <v>0</v>
      </c>
      <c r="L466" s="79">
        <f t="shared" si="56"/>
        <v>0</v>
      </c>
      <c r="M466" s="79">
        <f t="shared" si="62"/>
        <v>1</v>
      </c>
      <c r="N466" s="80">
        <f t="shared" si="63"/>
        <v>0</v>
      </c>
      <c r="O466" s="141">
        <v>0</v>
      </c>
      <c r="P466" s="141">
        <v>0</v>
      </c>
      <c r="Q466" s="141">
        <v>0</v>
      </c>
      <c r="R466" s="133">
        <v>3</v>
      </c>
      <c r="S466" s="139">
        <v>0</v>
      </c>
      <c r="T466" s="170">
        <v>0</v>
      </c>
      <c r="U466" s="24">
        <f t="shared" si="58"/>
        <v>0</v>
      </c>
      <c r="V466" s="24">
        <f t="shared" si="59"/>
        <v>0</v>
      </c>
      <c r="W466" s="133">
        <v>0</v>
      </c>
      <c r="X466" s="24">
        <f t="shared" si="60"/>
        <v>0</v>
      </c>
      <c r="Y466" s="142">
        <v>0</v>
      </c>
      <c r="Z466" s="80">
        <f t="shared" si="61"/>
        <v>0</v>
      </c>
    </row>
    <row r="467" spans="1:26" x14ac:dyDescent="0.25">
      <c r="A467" s="9" t="str">
        <f>'8'!A467</f>
        <v>Wayne Highlands SD</v>
      </c>
      <c r="B467" s="160" t="str">
        <f>'8'!B467</f>
        <v>Wayne</v>
      </c>
      <c r="C467" s="158">
        <f>'8'!C467</f>
        <v>573</v>
      </c>
      <c r="D467" s="158">
        <f>'8'!D467</f>
        <v>397</v>
      </c>
      <c r="E467" s="158">
        <f>'8'!E467</f>
        <v>970</v>
      </c>
      <c r="F467" s="140">
        <v>0</v>
      </c>
      <c r="G467" s="140">
        <v>0</v>
      </c>
      <c r="H467" s="140">
        <v>2</v>
      </c>
      <c r="I467" s="140">
        <v>1</v>
      </c>
      <c r="J467" s="140">
        <v>8</v>
      </c>
      <c r="K467" s="65">
        <f t="shared" si="57"/>
        <v>3</v>
      </c>
      <c r="L467" s="79">
        <f t="shared" si="56"/>
        <v>3</v>
      </c>
      <c r="M467" s="79">
        <f t="shared" si="62"/>
        <v>11</v>
      </c>
      <c r="N467" s="80">
        <f t="shared" si="63"/>
        <v>0.27272727272727271</v>
      </c>
      <c r="O467" s="141">
        <v>38.5</v>
      </c>
      <c r="P467" s="141">
        <v>38.5</v>
      </c>
      <c r="Q467" s="141">
        <v>40</v>
      </c>
      <c r="R467" s="133">
        <v>77.7</v>
      </c>
      <c r="S467" s="139">
        <v>117</v>
      </c>
      <c r="T467" s="170">
        <v>117</v>
      </c>
      <c r="U467" s="24">
        <f t="shared" si="58"/>
        <v>0.49773755656108604</v>
      </c>
      <c r="V467" s="24">
        <f t="shared" si="59"/>
        <v>7.9381443298969068E-2</v>
      </c>
      <c r="W467" s="133">
        <v>77</v>
      </c>
      <c r="X467" s="24">
        <f t="shared" si="60"/>
        <v>7.9381443298969068E-2</v>
      </c>
      <c r="Y467" s="142">
        <v>77</v>
      </c>
      <c r="Z467" s="80">
        <f t="shared" si="61"/>
        <v>7.9381443298969068E-2</v>
      </c>
    </row>
    <row r="468" spans="1:26" x14ac:dyDescent="0.25">
      <c r="A468" s="9" t="str">
        <f>'8'!A468</f>
        <v>Waynesboro Area SD</v>
      </c>
      <c r="B468" s="160" t="str">
        <f>'8'!B468</f>
        <v>Franklin</v>
      </c>
      <c r="C468" s="158">
        <f>'8'!C468</f>
        <v>1268</v>
      </c>
      <c r="D468" s="158">
        <f>'8'!D468</f>
        <v>880</v>
      </c>
      <c r="E468" s="158">
        <f>'8'!E468</f>
        <v>2148</v>
      </c>
      <c r="F468" s="140">
        <v>2</v>
      </c>
      <c r="G468" s="140">
        <v>2</v>
      </c>
      <c r="H468" s="140">
        <v>1</v>
      </c>
      <c r="I468" s="140">
        <v>1</v>
      </c>
      <c r="J468" s="140">
        <v>14</v>
      </c>
      <c r="K468" s="65">
        <f t="shared" si="57"/>
        <v>6</v>
      </c>
      <c r="L468" s="79">
        <f t="shared" si="56"/>
        <v>2</v>
      </c>
      <c r="M468" s="79">
        <f t="shared" si="62"/>
        <v>20</v>
      </c>
      <c r="N468" s="80">
        <f t="shared" si="63"/>
        <v>0.3</v>
      </c>
      <c r="O468" s="141">
        <v>63</v>
      </c>
      <c r="P468" s="141">
        <v>86.9</v>
      </c>
      <c r="Q468" s="141">
        <v>120.2</v>
      </c>
      <c r="R468" s="133">
        <v>122.1</v>
      </c>
      <c r="S468" s="139">
        <v>212</v>
      </c>
      <c r="T468" s="170">
        <v>106</v>
      </c>
      <c r="U468" s="24">
        <f t="shared" si="58"/>
        <v>0.55110294117647063</v>
      </c>
      <c r="V468" s="24">
        <f t="shared" si="59"/>
        <v>6.9785847299813783E-2</v>
      </c>
      <c r="W468" s="133">
        <v>117.7</v>
      </c>
      <c r="X468" s="24">
        <f t="shared" si="60"/>
        <v>5.4795158286778403E-2</v>
      </c>
      <c r="Y468" s="142">
        <v>58.8</v>
      </c>
      <c r="Z468" s="80">
        <f t="shared" si="61"/>
        <v>2.7374301675977653E-2</v>
      </c>
    </row>
    <row r="469" spans="1:26" x14ac:dyDescent="0.25">
      <c r="A469" s="9" t="str">
        <f>'8'!A469</f>
        <v>Weatherly Area SD</v>
      </c>
      <c r="B469" s="160" t="str">
        <f>'8'!B469</f>
        <v>Carbon</v>
      </c>
      <c r="C469" s="158">
        <f>'8'!C469</f>
        <v>112</v>
      </c>
      <c r="D469" s="158">
        <f>'8'!D469</f>
        <v>87</v>
      </c>
      <c r="E469" s="158">
        <f>'8'!E469</f>
        <v>199</v>
      </c>
      <c r="F469" s="140">
        <v>0</v>
      </c>
      <c r="G469" s="140">
        <v>1</v>
      </c>
      <c r="H469" s="140">
        <v>0</v>
      </c>
      <c r="I469" s="140">
        <v>0</v>
      </c>
      <c r="J469" s="140">
        <v>2</v>
      </c>
      <c r="K469" s="65">
        <f t="shared" si="57"/>
        <v>1</v>
      </c>
      <c r="L469" s="79">
        <f t="shared" si="56"/>
        <v>0</v>
      </c>
      <c r="M469" s="79">
        <f t="shared" si="62"/>
        <v>3</v>
      </c>
      <c r="N469" s="80">
        <f t="shared" si="63"/>
        <v>0.33333333333333331</v>
      </c>
      <c r="O469" s="141">
        <v>13.4</v>
      </c>
      <c r="P469" s="141">
        <v>17.399999999999999</v>
      </c>
      <c r="Q469" s="141">
        <v>22.3</v>
      </c>
      <c r="R469" s="133">
        <v>33.6</v>
      </c>
      <c r="S469" s="139">
        <v>53</v>
      </c>
      <c r="T469" s="170">
        <v>0</v>
      </c>
      <c r="U469" s="24">
        <f t="shared" si="58"/>
        <v>0.47826086956521729</v>
      </c>
      <c r="V469" s="24">
        <f t="shared" si="59"/>
        <v>0.15477386934673365</v>
      </c>
      <c r="W469" s="133">
        <v>30.7</v>
      </c>
      <c r="X469" s="24">
        <f t="shared" si="60"/>
        <v>0.15427135678391959</v>
      </c>
      <c r="Y469" s="142">
        <v>0</v>
      </c>
      <c r="Z469" s="80">
        <f t="shared" si="61"/>
        <v>0</v>
      </c>
    </row>
    <row r="470" spans="1:26" x14ac:dyDescent="0.25">
      <c r="A470" s="9" t="str">
        <f>'8'!A470</f>
        <v>Wellsboro Area SD</v>
      </c>
      <c r="B470" s="160" t="str">
        <f>'8'!B470</f>
        <v>Tioga</v>
      </c>
      <c r="C470" s="158">
        <f>'8'!C470</f>
        <v>353</v>
      </c>
      <c r="D470" s="158">
        <f>'8'!D470</f>
        <v>245</v>
      </c>
      <c r="E470" s="158">
        <f>'8'!E470</f>
        <v>598</v>
      </c>
      <c r="F470" s="140">
        <v>2</v>
      </c>
      <c r="G470" s="140">
        <v>4</v>
      </c>
      <c r="H470" s="140">
        <v>0</v>
      </c>
      <c r="I470" s="140">
        <v>0</v>
      </c>
      <c r="J470" s="140">
        <v>7</v>
      </c>
      <c r="K470" s="65">
        <f t="shared" si="57"/>
        <v>6</v>
      </c>
      <c r="L470" s="79">
        <f t="shared" si="56"/>
        <v>0</v>
      </c>
      <c r="M470" s="79">
        <f t="shared" si="62"/>
        <v>13</v>
      </c>
      <c r="N470" s="80">
        <f t="shared" si="63"/>
        <v>0.46153846153846156</v>
      </c>
      <c r="O470" s="141">
        <v>11.9</v>
      </c>
      <c r="P470" s="141">
        <v>14.9</v>
      </c>
      <c r="Q470" s="141">
        <v>9.1999999999999993</v>
      </c>
      <c r="R470" s="133">
        <v>102.1</v>
      </c>
      <c r="S470" s="139">
        <v>20</v>
      </c>
      <c r="T470" s="170">
        <v>0</v>
      </c>
      <c r="U470" s="24">
        <f t="shared" si="58"/>
        <v>0.20791311093871218</v>
      </c>
      <c r="V470" s="24">
        <f t="shared" si="59"/>
        <v>4.4816053511705686E-2</v>
      </c>
      <c r="W470" s="133">
        <v>14.9</v>
      </c>
      <c r="X470" s="24">
        <f t="shared" si="60"/>
        <v>2.4916387959866223E-2</v>
      </c>
      <c r="Y470" s="142">
        <v>0</v>
      </c>
      <c r="Z470" s="80">
        <f t="shared" si="61"/>
        <v>0</v>
      </c>
    </row>
    <row r="471" spans="1:26" x14ac:dyDescent="0.25">
      <c r="A471" s="9" t="str">
        <f>'8'!A471</f>
        <v>West Allegheny SD</v>
      </c>
      <c r="B471" s="160" t="str">
        <f>'8'!B471</f>
        <v>Allegheny</v>
      </c>
      <c r="C471" s="158">
        <f>'8'!C471</f>
        <v>711</v>
      </c>
      <c r="D471" s="158">
        <f>'8'!D471</f>
        <v>467</v>
      </c>
      <c r="E471" s="158">
        <f>'8'!E471</f>
        <v>1178</v>
      </c>
      <c r="F471" s="140">
        <v>3</v>
      </c>
      <c r="G471" s="140">
        <v>1</v>
      </c>
      <c r="H471" s="140">
        <v>1</v>
      </c>
      <c r="I471" s="140">
        <v>0</v>
      </c>
      <c r="J471" s="140">
        <v>7</v>
      </c>
      <c r="K471" s="65">
        <f t="shared" si="57"/>
        <v>5</v>
      </c>
      <c r="L471" s="79">
        <f t="shared" si="56"/>
        <v>1</v>
      </c>
      <c r="M471" s="79">
        <f t="shared" si="62"/>
        <v>12</v>
      </c>
      <c r="N471" s="80">
        <f t="shared" si="63"/>
        <v>0.41666666666666669</v>
      </c>
      <c r="O471" s="141">
        <v>76.7</v>
      </c>
      <c r="P471" s="141">
        <v>92.6</v>
      </c>
      <c r="Q471" s="141">
        <v>95.7</v>
      </c>
      <c r="R471" s="133">
        <v>175.6</v>
      </c>
      <c r="S471" s="139">
        <v>106</v>
      </c>
      <c r="T471" s="170">
        <v>53</v>
      </c>
      <c r="U471" s="24">
        <f t="shared" si="58"/>
        <v>0.49086691794723114</v>
      </c>
      <c r="V471" s="24">
        <f t="shared" si="59"/>
        <v>0.14371816638370119</v>
      </c>
      <c r="W471" s="133">
        <v>67.7</v>
      </c>
      <c r="X471" s="24">
        <f t="shared" si="60"/>
        <v>5.7470288624787778E-2</v>
      </c>
      <c r="Y471" s="142">
        <v>33.9</v>
      </c>
      <c r="Z471" s="80">
        <f t="shared" si="61"/>
        <v>2.8777589134125637E-2</v>
      </c>
    </row>
    <row r="472" spans="1:26" x14ac:dyDescent="0.25">
      <c r="A472" s="9" t="str">
        <f>'8'!A472</f>
        <v>West Branch Area SD</v>
      </c>
      <c r="B472" s="160" t="str">
        <f>'8'!B472</f>
        <v>Clearfield</v>
      </c>
      <c r="C472" s="158">
        <f>'8'!C472</f>
        <v>203</v>
      </c>
      <c r="D472" s="158">
        <f>'8'!D472</f>
        <v>154</v>
      </c>
      <c r="E472" s="158">
        <f>'8'!E472</f>
        <v>357</v>
      </c>
      <c r="F472" s="140">
        <v>1</v>
      </c>
      <c r="G472" s="140">
        <v>1</v>
      </c>
      <c r="H472" s="140">
        <v>0</v>
      </c>
      <c r="I472" s="140">
        <v>1</v>
      </c>
      <c r="J472" s="140">
        <v>2</v>
      </c>
      <c r="K472" s="65">
        <f t="shared" si="57"/>
        <v>3</v>
      </c>
      <c r="L472" s="79">
        <f t="shared" si="56"/>
        <v>1</v>
      </c>
      <c r="M472" s="79">
        <f t="shared" si="62"/>
        <v>5</v>
      </c>
      <c r="N472" s="80">
        <f t="shared" si="63"/>
        <v>0.6</v>
      </c>
      <c r="O472" s="141">
        <v>18.2</v>
      </c>
      <c r="P472" s="141">
        <v>26.2</v>
      </c>
      <c r="Q472" s="141">
        <v>30.6</v>
      </c>
      <c r="R472" s="133">
        <v>9.5</v>
      </c>
      <c r="S472" s="139">
        <v>22</v>
      </c>
      <c r="T472" s="170">
        <v>11</v>
      </c>
      <c r="U472" s="24">
        <f t="shared" si="58"/>
        <v>0.82374768089053807</v>
      </c>
      <c r="V472" s="24">
        <f t="shared" si="59"/>
        <v>0.12436974789915967</v>
      </c>
      <c r="W472" s="133">
        <v>13</v>
      </c>
      <c r="X472" s="24">
        <f t="shared" si="60"/>
        <v>3.6414565826330535E-2</v>
      </c>
      <c r="Y472" s="142">
        <v>6.5</v>
      </c>
      <c r="Z472" s="80">
        <f t="shared" si="61"/>
        <v>1.8207282913165267E-2</v>
      </c>
    </row>
    <row r="473" spans="1:26" x14ac:dyDescent="0.25">
      <c r="A473" s="9" t="str">
        <f>'8'!A473</f>
        <v>West Chester Area SD</v>
      </c>
      <c r="B473" s="160" t="str">
        <f>'8'!B473</f>
        <v>Chester</v>
      </c>
      <c r="C473" s="158">
        <f>'8'!C473</f>
        <v>3285</v>
      </c>
      <c r="D473" s="158">
        <f>'8'!D473</f>
        <v>2356</v>
      </c>
      <c r="E473" s="158">
        <f>'8'!E473</f>
        <v>5641</v>
      </c>
      <c r="F473" s="140">
        <v>5</v>
      </c>
      <c r="G473" s="140">
        <v>6</v>
      </c>
      <c r="H473" s="140">
        <v>2</v>
      </c>
      <c r="I473" s="140">
        <v>3</v>
      </c>
      <c r="J473" s="140">
        <v>29</v>
      </c>
      <c r="K473" s="65">
        <f t="shared" si="57"/>
        <v>16</v>
      </c>
      <c r="L473" s="79">
        <f t="shared" si="56"/>
        <v>5</v>
      </c>
      <c r="M473" s="79">
        <f t="shared" si="62"/>
        <v>45</v>
      </c>
      <c r="N473" s="80">
        <f t="shared" si="63"/>
        <v>0.35555555555555557</v>
      </c>
      <c r="O473" s="141">
        <v>202.5</v>
      </c>
      <c r="P473" s="141">
        <v>290.39999999999998</v>
      </c>
      <c r="Q473" s="141">
        <v>307.10000000000002</v>
      </c>
      <c r="R473" s="133">
        <v>743.7</v>
      </c>
      <c r="S473" s="139">
        <v>535</v>
      </c>
      <c r="T473" s="170">
        <v>265</v>
      </c>
      <c r="U473" s="24">
        <f t="shared" si="58"/>
        <v>0.398592916060165</v>
      </c>
      <c r="V473" s="24">
        <f t="shared" si="59"/>
        <v>8.7378124446020208E-2</v>
      </c>
      <c r="W473" s="133">
        <v>329.6</v>
      </c>
      <c r="X473" s="24">
        <f t="shared" si="60"/>
        <v>5.8429356497074994E-2</v>
      </c>
      <c r="Y473" s="142">
        <v>163.30000000000001</v>
      </c>
      <c r="Z473" s="80">
        <f t="shared" si="61"/>
        <v>2.8948767948945225E-2</v>
      </c>
    </row>
    <row r="474" spans="1:26" x14ac:dyDescent="0.25">
      <c r="A474" s="9" t="str">
        <f>'8'!A474</f>
        <v>West Greene SD</v>
      </c>
      <c r="B474" s="160" t="str">
        <f>'8'!B474</f>
        <v>Greene</v>
      </c>
      <c r="C474" s="158">
        <f>'8'!C474</f>
        <v>145</v>
      </c>
      <c r="D474" s="158">
        <f>'8'!D474</f>
        <v>110</v>
      </c>
      <c r="E474" s="158">
        <f>'8'!E474</f>
        <v>255</v>
      </c>
      <c r="F474" s="140">
        <v>0</v>
      </c>
      <c r="G474" s="140">
        <v>0</v>
      </c>
      <c r="H474" s="140">
        <v>0</v>
      </c>
      <c r="I474" s="140">
        <v>0</v>
      </c>
      <c r="J474" s="140">
        <v>1</v>
      </c>
      <c r="K474" s="65">
        <f t="shared" si="57"/>
        <v>0</v>
      </c>
      <c r="L474" s="79">
        <f t="shared" si="56"/>
        <v>0</v>
      </c>
      <c r="M474" s="79">
        <f t="shared" si="62"/>
        <v>1</v>
      </c>
      <c r="N474" s="80">
        <f t="shared" si="63"/>
        <v>0</v>
      </c>
      <c r="O474" s="141">
        <v>0</v>
      </c>
      <c r="P474" s="141">
        <v>0</v>
      </c>
      <c r="Q474" s="141">
        <v>0</v>
      </c>
      <c r="R474" s="133">
        <v>7.3</v>
      </c>
      <c r="S474" s="139">
        <v>0</v>
      </c>
      <c r="T474" s="170">
        <v>0</v>
      </c>
      <c r="U474" s="24">
        <f t="shared" si="58"/>
        <v>0</v>
      </c>
      <c r="V474" s="24">
        <f t="shared" si="59"/>
        <v>0</v>
      </c>
      <c r="W474" s="133">
        <v>0</v>
      </c>
      <c r="X474" s="24">
        <f t="shared" si="60"/>
        <v>0</v>
      </c>
      <c r="Y474" s="142">
        <v>0</v>
      </c>
      <c r="Z474" s="80">
        <f t="shared" si="61"/>
        <v>0</v>
      </c>
    </row>
    <row r="475" spans="1:26" x14ac:dyDescent="0.25">
      <c r="A475" s="9" t="str">
        <f>'8'!A475</f>
        <v>West Jefferson Hills SD</v>
      </c>
      <c r="B475" s="160" t="str">
        <f>'8'!B475</f>
        <v>Allegheny</v>
      </c>
      <c r="C475" s="158">
        <f>'8'!C475</f>
        <v>549</v>
      </c>
      <c r="D475" s="158">
        <f>'8'!D475</f>
        <v>391</v>
      </c>
      <c r="E475" s="158">
        <f>'8'!E475</f>
        <v>940</v>
      </c>
      <c r="F475" s="140">
        <v>2</v>
      </c>
      <c r="G475" s="140">
        <v>0</v>
      </c>
      <c r="H475" s="140">
        <v>0</v>
      </c>
      <c r="I475" s="140">
        <v>2</v>
      </c>
      <c r="J475" s="140">
        <v>8</v>
      </c>
      <c r="K475" s="65">
        <f t="shared" si="57"/>
        <v>4</v>
      </c>
      <c r="L475" s="79">
        <f t="shared" si="56"/>
        <v>2</v>
      </c>
      <c r="M475" s="79">
        <f t="shared" si="62"/>
        <v>12</v>
      </c>
      <c r="N475" s="80">
        <f t="shared" si="63"/>
        <v>0.33333333333333331</v>
      </c>
      <c r="O475" s="141">
        <v>24.9</v>
      </c>
      <c r="P475" s="141">
        <v>30</v>
      </c>
      <c r="Q475" s="141">
        <v>31.1</v>
      </c>
      <c r="R475" s="133">
        <v>90.7</v>
      </c>
      <c r="S475" s="139">
        <v>64</v>
      </c>
      <c r="T475" s="170">
        <v>64</v>
      </c>
      <c r="U475" s="24">
        <f t="shared" si="58"/>
        <v>0.37706043956043955</v>
      </c>
      <c r="V475" s="24">
        <f t="shared" si="59"/>
        <v>5.8404255319148932E-2</v>
      </c>
      <c r="W475" s="133">
        <v>40.9</v>
      </c>
      <c r="X475" s="24">
        <f t="shared" si="60"/>
        <v>4.3510638297872342E-2</v>
      </c>
      <c r="Y475" s="142">
        <v>40.9</v>
      </c>
      <c r="Z475" s="80">
        <f t="shared" si="61"/>
        <v>4.3510638297872342E-2</v>
      </c>
    </row>
    <row r="476" spans="1:26" x14ac:dyDescent="0.25">
      <c r="A476" s="9" t="str">
        <f>'8'!A476</f>
        <v>West Middlesex Area SD</v>
      </c>
      <c r="B476" s="160" t="str">
        <f>'8'!B476</f>
        <v>Mercer</v>
      </c>
      <c r="C476" s="158">
        <f>'8'!C476</f>
        <v>196</v>
      </c>
      <c r="D476" s="158">
        <f>'8'!D476</f>
        <v>155</v>
      </c>
      <c r="E476" s="158">
        <f>'8'!E476</f>
        <v>351</v>
      </c>
      <c r="F476" s="140">
        <v>1</v>
      </c>
      <c r="G476" s="140">
        <v>0</v>
      </c>
      <c r="H476" s="140">
        <v>0</v>
      </c>
      <c r="I476" s="140">
        <v>0</v>
      </c>
      <c r="J476" s="140">
        <v>0</v>
      </c>
      <c r="K476" s="65">
        <f t="shared" si="57"/>
        <v>1</v>
      </c>
      <c r="L476" s="79">
        <f t="shared" si="56"/>
        <v>0</v>
      </c>
      <c r="M476" s="79">
        <f t="shared" si="62"/>
        <v>1</v>
      </c>
      <c r="N476" s="80">
        <f t="shared" si="63"/>
        <v>1</v>
      </c>
      <c r="O476" s="141">
        <v>16.7</v>
      </c>
      <c r="P476" s="141">
        <v>20</v>
      </c>
      <c r="Q476" s="141">
        <v>16.3</v>
      </c>
      <c r="R476" s="133">
        <v>0</v>
      </c>
      <c r="S476" s="139">
        <v>0</v>
      </c>
      <c r="T476" s="170">
        <v>0</v>
      </c>
      <c r="U476" s="24">
        <f t="shared" si="58"/>
        <v>1</v>
      </c>
      <c r="V476" s="24">
        <f t="shared" si="59"/>
        <v>0.10455840455840457</v>
      </c>
      <c r="W476" s="133">
        <v>0</v>
      </c>
      <c r="X476" s="24">
        <f t="shared" si="60"/>
        <v>0</v>
      </c>
      <c r="Y476" s="142">
        <v>0</v>
      </c>
      <c r="Z476" s="80">
        <f t="shared" si="61"/>
        <v>0</v>
      </c>
    </row>
    <row r="477" spans="1:26" x14ac:dyDescent="0.25">
      <c r="A477" s="9" t="str">
        <f>'8'!A477</f>
        <v>West Mifflin Area SD</v>
      </c>
      <c r="B477" s="160" t="str">
        <f>'8'!B477</f>
        <v>Allegheny</v>
      </c>
      <c r="C477" s="158">
        <f>'8'!C477</f>
        <v>713</v>
      </c>
      <c r="D477" s="158">
        <f>'8'!D477</f>
        <v>458</v>
      </c>
      <c r="E477" s="158">
        <f>'8'!E477</f>
        <v>1171</v>
      </c>
      <c r="F477" s="140">
        <v>2</v>
      </c>
      <c r="G477" s="140">
        <v>0</v>
      </c>
      <c r="H477" s="140">
        <v>1</v>
      </c>
      <c r="I477" s="140">
        <v>0</v>
      </c>
      <c r="J477" s="140">
        <v>6</v>
      </c>
      <c r="K477" s="65">
        <f t="shared" si="57"/>
        <v>3</v>
      </c>
      <c r="L477" s="79">
        <f t="shared" si="56"/>
        <v>1</v>
      </c>
      <c r="M477" s="79">
        <f t="shared" si="62"/>
        <v>9</v>
      </c>
      <c r="N477" s="80">
        <f t="shared" si="63"/>
        <v>0.33333333333333331</v>
      </c>
      <c r="O477" s="141">
        <v>32.1</v>
      </c>
      <c r="P477" s="141">
        <v>38.799999999999997</v>
      </c>
      <c r="Q477" s="141">
        <v>40.1</v>
      </c>
      <c r="R477" s="133">
        <v>53.7</v>
      </c>
      <c r="S477" s="139">
        <v>53</v>
      </c>
      <c r="T477" s="170">
        <v>53</v>
      </c>
      <c r="U477" s="24">
        <f t="shared" si="58"/>
        <v>0.5690208667736758</v>
      </c>
      <c r="V477" s="24">
        <f t="shared" si="59"/>
        <v>6.0546541417591804E-2</v>
      </c>
      <c r="W477" s="133">
        <v>33.9</v>
      </c>
      <c r="X477" s="24">
        <f t="shared" si="60"/>
        <v>2.8949615713065754E-2</v>
      </c>
      <c r="Y477" s="142">
        <v>33.9</v>
      </c>
      <c r="Z477" s="80">
        <f t="shared" si="61"/>
        <v>2.8949615713065754E-2</v>
      </c>
    </row>
    <row r="478" spans="1:26" x14ac:dyDescent="0.25">
      <c r="A478" s="9" t="str">
        <f>'8'!A478</f>
        <v>West Perry SD</v>
      </c>
      <c r="B478" s="160" t="str">
        <f>'8'!B478</f>
        <v>Perry</v>
      </c>
      <c r="C478" s="158">
        <f>'8'!C478</f>
        <v>712</v>
      </c>
      <c r="D478" s="158">
        <f>'8'!D478</f>
        <v>515</v>
      </c>
      <c r="E478" s="158">
        <f>'8'!E478</f>
        <v>1227</v>
      </c>
      <c r="F478" s="140">
        <v>2</v>
      </c>
      <c r="G478" s="140">
        <v>3</v>
      </c>
      <c r="H478" s="140">
        <v>0</v>
      </c>
      <c r="I478" s="140">
        <v>0</v>
      </c>
      <c r="J478" s="140">
        <v>5</v>
      </c>
      <c r="K478" s="65">
        <f t="shared" si="57"/>
        <v>5</v>
      </c>
      <c r="L478" s="79">
        <f t="shared" si="56"/>
        <v>0</v>
      </c>
      <c r="M478" s="79">
        <f t="shared" si="62"/>
        <v>10</v>
      </c>
      <c r="N478" s="80">
        <f t="shared" si="63"/>
        <v>0.5</v>
      </c>
      <c r="O478" s="141">
        <v>94.2</v>
      </c>
      <c r="P478" s="141">
        <v>82.4</v>
      </c>
      <c r="Q478" s="141">
        <v>88.3</v>
      </c>
      <c r="R478" s="133">
        <v>48.7</v>
      </c>
      <c r="S478" s="139">
        <v>159</v>
      </c>
      <c r="T478" s="170">
        <v>0</v>
      </c>
      <c r="U478" s="24">
        <f t="shared" si="58"/>
        <v>0.78384376387039512</v>
      </c>
      <c r="V478" s="24">
        <f t="shared" si="59"/>
        <v>0.14392828035859823</v>
      </c>
      <c r="W478" s="133">
        <v>106</v>
      </c>
      <c r="X478" s="24">
        <f t="shared" si="60"/>
        <v>8.6389568052159735E-2</v>
      </c>
      <c r="Y478" s="142">
        <v>0</v>
      </c>
      <c r="Z478" s="80">
        <f t="shared" si="61"/>
        <v>0</v>
      </c>
    </row>
    <row r="479" spans="1:26" x14ac:dyDescent="0.25">
      <c r="A479" s="9" t="str">
        <f>'8'!A479</f>
        <v>West Shore SD</v>
      </c>
      <c r="B479" s="160" t="str">
        <f>'8'!B479</f>
        <v>York</v>
      </c>
      <c r="C479" s="158">
        <f>'8'!C479</f>
        <v>2051</v>
      </c>
      <c r="D479" s="158">
        <f>'8'!D479</f>
        <v>1365</v>
      </c>
      <c r="E479" s="158">
        <f>'8'!E479</f>
        <v>3416</v>
      </c>
      <c r="F479" s="140">
        <v>1</v>
      </c>
      <c r="G479" s="140">
        <v>3</v>
      </c>
      <c r="H479" s="140">
        <v>1</v>
      </c>
      <c r="I479" s="140">
        <v>0</v>
      </c>
      <c r="J479" s="140">
        <v>16</v>
      </c>
      <c r="K479" s="65">
        <f t="shared" si="57"/>
        <v>5</v>
      </c>
      <c r="L479" s="79">
        <f t="shared" ref="L479:L503" si="64">H479+I479</f>
        <v>1</v>
      </c>
      <c r="M479" s="79">
        <f t="shared" si="62"/>
        <v>21</v>
      </c>
      <c r="N479" s="80">
        <f t="shared" si="63"/>
        <v>0.23809523809523808</v>
      </c>
      <c r="O479" s="141">
        <v>49.5</v>
      </c>
      <c r="P479" s="141">
        <v>76.7</v>
      </c>
      <c r="Q479" s="141">
        <v>90.7</v>
      </c>
      <c r="R479" s="133">
        <v>329.3</v>
      </c>
      <c r="S479" s="139">
        <v>164</v>
      </c>
      <c r="T479" s="170">
        <v>53</v>
      </c>
      <c r="U479" s="24">
        <f t="shared" si="58"/>
        <v>0.27705817782656422</v>
      </c>
      <c r="V479" s="24">
        <f t="shared" si="59"/>
        <v>3.6943793911007029E-2</v>
      </c>
      <c r="W479" s="133">
        <v>95.4</v>
      </c>
      <c r="X479" s="24">
        <f t="shared" si="60"/>
        <v>2.7927400468384076E-2</v>
      </c>
      <c r="Y479" s="142">
        <v>30.8</v>
      </c>
      <c r="Z479" s="80">
        <f t="shared" si="61"/>
        <v>9.0163934426229515E-3</v>
      </c>
    </row>
    <row r="480" spans="1:26" x14ac:dyDescent="0.25">
      <c r="A480" s="9" t="str">
        <f>'8'!A480</f>
        <v>West York Area SD</v>
      </c>
      <c r="B480" s="160" t="str">
        <f>'8'!B480</f>
        <v>York</v>
      </c>
      <c r="C480" s="158">
        <f>'8'!C480</f>
        <v>736</v>
      </c>
      <c r="D480" s="158">
        <f>'8'!D480</f>
        <v>519</v>
      </c>
      <c r="E480" s="158">
        <f>'8'!E480</f>
        <v>1255</v>
      </c>
      <c r="F480" s="140">
        <v>1</v>
      </c>
      <c r="G480" s="140">
        <v>3</v>
      </c>
      <c r="H480" s="140">
        <v>0</v>
      </c>
      <c r="I480" s="140">
        <v>0</v>
      </c>
      <c r="J480" s="140">
        <v>7</v>
      </c>
      <c r="K480" s="65">
        <f t="shared" si="57"/>
        <v>4</v>
      </c>
      <c r="L480" s="79">
        <f t="shared" si="64"/>
        <v>0</v>
      </c>
      <c r="M480" s="79">
        <f t="shared" si="62"/>
        <v>11</v>
      </c>
      <c r="N480" s="80">
        <f t="shared" si="63"/>
        <v>0.36363636363636365</v>
      </c>
      <c r="O480" s="141">
        <v>48.4</v>
      </c>
      <c r="P480" s="141">
        <v>75</v>
      </c>
      <c r="Q480" s="141">
        <v>88.6</v>
      </c>
      <c r="R480" s="133">
        <v>76.2</v>
      </c>
      <c r="S480" s="139">
        <v>159</v>
      </c>
      <c r="T480" s="170">
        <v>0</v>
      </c>
      <c r="U480" s="24">
        <f t="shared" si="58"/>
        <v>0.61823647294589179</v>
      </c>
      <c r="V480" s="24">
        <f t="shared" si="59"/>
        <v>9.8326693227091644E-2</v>
      </c>
      <c r="W480" s="133">
        <v>92.5</v>
      </c>
      <c r="X480" s="24">
        <f t="shared" si="60"/>
        <v>7.370517928286853E-2</v>
      </c>
      <c r="Y480" s="142">
        <v>0</v>
      </c>
      <c r="Z480" s="80">
        <f t="shared" si="61"/>
        <v>0</v>
      </c>
    </row>
    <row r="481" spans="1:26" x14ac:dyDescent="0.25">
      <c r="A481" s="9" t="str">
        <f>'8'!A481</f>
        <v>Western Beaver County SD</v>
      </c>
      <c r="B481" s="160" t="str">
        <f>'8'!B481</f>
        <v>Beaver</v>
      </c>
      <c r="C481" s="158">
        <f>'8'!C481</f>
        <v>132</v>
      </c>
      <c r="D481" s="158">
        <f>'8'!D481</f>
        <v>94</v>
      </c>
      <c r="E481" s="158">
        <f>'8'!E481</f>
        <v>226</v>
      </c>
      <c r="F481" s="140">
        <v>0</v>
      </c>
      <c r="G481" s="140">
        <v>0</v>
      </c>
      <c r="H481" s="140">
        <v>0</v>
      </c>
      <c r="I481" s="140">
        <v>0</v>
      </c>
      <c r="J481" s="140">
        <v>0</v>
      </c>
      <c r="K481" s="65">
        <f t="shared" si="57"/>
        <v>0</v>
      </c>
      <c r="L481" s="79">
        <f t="shared" si="64"/>
        <v>0</v>
      </c>
      <c r="M481" s="79">
        <f t="shared" si="62"/>
        <v>0</v>
      </c>
      <c r="N481" s="80"/>
      <c r="O481" s="141">
        <v>0</v>
      </c>
      <c r="P481" s="141">
        <v>0</v>
      </c>
      <c r="Q481" s="141">
        <v>0</v>
      </c>
      <c r="R481" s="133">
        <v>0</v>
      </c>
      <c r="S481" s="139">
        <v>0</v>
      </c>
      <c r="T481" s="170">
        <v>0</v>
      </c>
      <c r="U481" s="24"/>
      <c r="V481" s="24">
        <f t="shared" si="59"/>
        <v>0</v>
      </c>
      <c r="W481" s="133">
        <v>0</v>
      </c>
      <c r="X481" s="24">
        <f t="shared" si="60"/>
        <v>0</v>
      </c>
      <c r="Y481" s="142">
        <v>0</v>
      </c>
      <c r="Z481" s="80">
        <f t="shared" si="61"/>
        <v>0</v>
      </c>
    </row>
    <row r="482" spans="1:26" x14ac:dyDescent="0.25">
      <c r="A482" s="9" t="str">
        <f>'8'!A482</f>
        <v>Western Wayne SD</v>
      </c>
      <c r="B482" s="160" t="str">
        <f>'8'!B482</f>
        <v>Wayne</v>
      </c>
      <c r="C482" s="158">
        <f>'8'!C482</f>
        <v>373</v>
      </c>
      <c r="D482" s="158">
        <f>'8'!D482</f>
        <v>303</v>
      </c>
      <c r="E482" s="158">
        <f>'8'!E482</f>
        <v>676</v>
      </c>
      <c r="F482" s="140">
        <v>1</v>
      </c>
      <c r="G482" s="140">
        <v>3</v>
      </c>
      <c r="H482" s="140">
        <v>2</v>
      </c>
      <c r="I482" s="140">
        <v>0</v>
      </c>
      <c r="J482" s="140">
        <v>7</v>
      </c>
      <c r="K482" s="65">
        <f t="shared" si="57"/>
        <v>6</v>
      </c>
      <c r="L482" s="79">
        <f t="shared" si="64"/>
        <v>2</v>
      </c>
      <c r="M482" s="79">
        <f t="shared" si="62"/>
        <v>13</v>
      </c>
      <c r="N482" s="80">
        <f t="shared" si="63"/>
        <v>0.46153846153846156</v>
      </c>
      <c r="O482" s="141">
        <v>77</v>
      </c>
      <c r="P482" s="141">
        <v>77</v>
      </c>
      <c r="Q482" s="141">
        <v>79.900000000000006</v>
      </c>
      <c r="R482" s="133">
        <v>30.9</v>
      </c>
      <c r="S482" s="139">
        <v>181</v>
      </c>
      <c r="T482" s="170">
        <v>106</v>
      </c>
      <c r="U482" s="24">
        <f t="shared" si="58"/>
        <v>0.83288263926446726</v>
      </c>
      <c r="V482" s="24">
        <f t="shared" si="59"/>
        <v>0.22781065088757396</v>
      </c>
      <c r="W482" s="133">
        <v>119.2</v>
      </c>
      <c r="X482" s="24">
        <f t="shared" si="60"/>
        <v>0.17633136094674556</v>
      </c>
      <c r="Y482" s="142">
        <v>69.8</v>
      </c>
      <c r="Z482" s="80">
        <f t="shared" si="61"/>
        <v>0.10325443786982248</v>
      </c>
    </row>
    <row r="483" spans="1:26" x14ac:dyDescent="0.25">
      <c r="A483" s="9" t="str">
        <f>'8'!A483</f>
        <v>Westmont Hilltop SD</v>
      </c>
      <c r="B483" s="160" t="str">
        <f>'8'!B483</f>
        <v>Cambria</v>
      </c>
      <c r="C483" s="158">
        <f>'8'!C483</f>
        <v>299</v>
      </c>
      <c r="D483" s="158">
        <f>'8'!D483</f>
        <v>234</v>
      </c>
      <c r="E483" s="158">
        <f>'8'!E483</f>
        <v>533</v>
      </c>
      <c r="F483" s="140">
        <v>3</v>
      </c>
      <c r="G483" s="140">
        <v>2</v>
      </c>
      <c r="H483" s="140">
        <v>3</v>
      </c>
      <c r="I483" s="140">
        <v>1</v>
      </c>
      <c r="J483" s="140">
        <v>2</v>
      </c>
      <c r="K483" s="65">
        <f t="shared" si="57"/>
        <v>9</v>
      </c>
      <c r="L483" s="79">
        <f t="shared" si="64"/>
        <v>4</v>
      </c>
      <c r="M483" s="79">
        <f t="shared" si="62"/>
        <v>11</v>
      </c>
      <c r="N483" s="80">
        <f t="shared" si="63"/>
        <v>0.81818181818181823</v>
      </c>
      <c r="O483" s="141">
        <v>122.8</v>
      </c>
      <c r="P483" s="141">
        <v>116.7</v>
      </c>
      <c r="Q483" s="141">
        <v>147.5</v>
      </c>
      <c r="R483" s="133">
        <v>65.599999999999994</v>
      </c>
      <c r="S483" s="139">
        <v>270</v>
      </c>
      <c r="T483" s="170">
        <v>212</v>
      </c>
      <c r="U483" s="24">
        <f t="shared" si="58"/>
        <v>0.78498852835136013</v>
      </c>
      <c r="V483" s="24">
        <f t="shared" si="59"/>
        <v>0.44934333958724204</v>
      </c>
      <c r="W483" s="133">
        <v>167.1</v>
      </c>
      <c r="X483" s="24">
        <f t="shared" si="60"/>
        <v>0.31350844277673545</v>
      </c>
      <c r="Y483" s="142">
        <v>131.19999999999999</v>
      </c>
      <c r="Z483" s="80">
        <f t="shared" si="61"/>
        <v>0.24615384615384614</v>
      </c>
    </row>
    <row r="484" spans="1:26" x14ac:dyDescent="0.25">
      <c r="A484" s="9" t="str">
        <f>'8'!A484</f>
        <v>Whitehall-Coplay SD</v>
      </c>
      <c r="B484" s="160" t="str">
        <f>'8'!B484</f>
        <v>Lehigh</v>
      </c>
      <c r="C484" s="158">
        <f>'8'!C484</f>
        <v>941</v>
      </c>
      <c r="D484" s="158">
        <f>'8'!D484</f>
        <v>647</v>
      </c>
      <c r="E484" s="158">
        <f>'8'!E484</f>
        <v>1588</v>
      </c>
      <c r="F484" s="140">
        <v>6</v>
      </c>
      <c r="G484" s="140">
        <v>5</v>
      </c>
      <c r="H484" s="140">
        <v>2</v>
      </c>
      <c r="I484" s="140">
        <v>0</v>
      </c>
      <c r="J484" s="140">
        <v>11</v>
      </c>
      <c r="K484" s="65">
        <f t="shared" si="57"/>
        <v>13</v>
      </c>
      <c r="L484" s="79">
        <f t="shared" si="64"/>
        <v>2</v>
      </c>
      <c r="M484" s="79">
        <f t="shared" si="62"/>
        <v>24</v>
      </c>
      <c r="N484" s="80">
        <f t="shared" si="63"/>
        <v>0.54166666666666663</v>
      </c>
      <c r="O484" s="141">
        <v>135.19999999999999</v>
      </c>
      <c r="P484" s="141">
        <v>173.5</v>
      </c>
      <c r="Q484" s="141">
        <v>242.4</v>
      </c>
      <c r="R484" s="133">
        <v>222.4</v>
      </c>
      <c r="S484" s="139">
        <v>329</v>
      </c>
      <c r="T484" s="170">
        <v>106</v>
      </c>
      <c r="U484" s="24">
        <f t="shared" si="58"/>
        <v>0.58124646959141402</v>
      </c>
      <c r="V484" s="24">
        <f t="shared" si="59"/>
        <v>0.19439546599496221</v>
      </c>
      <c r="W484" s="133">
        <v>184.3</v>
      </c>
      <c r="X484" s="24">
        <f t="shared" si="60"/>
        <v>0.11605793450881613</v>
      </c>
      <c r="Y484" s="142">
        <v>59.4</v>
      </c>
      <c r="Z484" s="80">
        <f t="shared" si="61"/>
        <v>3.7405541561712843E-2</v>
      </c>
    </row>
    <row r="485" spans="1:26" x14ac:dyDescent="0.25">
      <c r="A485" s="9" t="str">
        <f>'8'!A485</f>
        <v>Wilkes-Barre Area SD</v>
      </c>
      <c r="B485" s="160" t="str">
        <f>'8'!B485</f>
        <v>Luzerne</v>
      </c>
      <c r="C485" s="158">
        <f>'8'!C485</f>
        <v>1902</v>
      </c>
      <c r="D485" s="158">
        <f>'8'!D485</f>
        <v>1259</v>
      </c>
      <c r="E485" s="158">
        <f>'8'!E485</f>
        <v>3161</v>
      </c>
      <c r="F485" s="140">
        <v>5</v>
      </c>
      <c r="G485" s="140">
        <v>4</v>
      </c>
      <c r="H485" s="140">
        <v>4</v>
      </c>
      <c r="I485" s="140">
        <v>3</v>
      </c>
      <c r="J485" s="140">
        <v>6</v>
      </c>
      <c r="K485" s="65">
        <f t="shared" si="57"/>
        <v>16</v>
      </c>
      <c r="L485" s="79">
        <f t="shared" si="64"/>
        <v>7</v>
      </c>
      <c r="M485" s="79">
        <f t="shared" si="62"/>
        <v>22</v>
      </c>
      <c r="N485" s="80">
        <f t="shared" si="63"/>
        <v>0.72727272727272729</v>
      </c>
      <c r="O485" s="141">
        <v>209.5</v>
      </c>
      <c r="P485" s="141">
        <v>267.3</v>
      </c>
      <c r="Q485" s="141">
        <v>275.2</v>
      </c>
      <c r="R485" s="133">
        <v>175</v>
      </c>
      <c r="S485" s="139">
        <v>583</v>
      </c>
      <c r="T485" s="170">
        <v>371</v>
      </c>
      <c r="U485" s="24">
        <f t="shared" si="58"/>
        <v>0.73151273396747474</v>
      </c>
      <c r="V485" s="24">
        <f t="shared" si="59"/>
        <v>0.15083834229674153</v>
      </c>
      <c r="W485" s="133">
        <v>369.7</v>
      </c>
      <c r="X485" s="24">
        <f t="shared" si="60"/>
        <v>0.11695665928503637</v>
      </c>
      <c r="Y485" s="142">
        <v>235.2</v>
      </c>
      <c r="Z485" s="80">
        <f t="shared" si="61"/>
        <v>7.4406833280607404E-2</v>
      </c>
    </row>
    <row r="486" spans="1:26" x14ac:dyDescent="0.25">
      <c r="A486" s="9" t="str">
        <f>'8'!A486</f>
        <v>Wilkinsburg Borough SD</v>
      </c>
      <c r="B486" s="160" t="str">
        <f>'8'!B486</f>
        <v>Allegheny</v>
      </c>
      <c r="C486" s="158">
        <f>'8'!C486</f>
        <v>540</v>
      </c>
      <c r="D486" s="158">
        <f>'8'!D486</f>
        <v>368</v>
      </c>
      <c r="E486" s="158">
        <f>'8'!E486</f>
        <v>908</v>
      </c>
      <c r="F486" s="140">
        <v>10</v>
      </c>
      <c r="G486" s="140">
        <v>6</v>
      </c>
      <c r="H486" s="140">
        <v>3</v>
      </c>
      <c r="I486" s="140">
        <v>1</v>
      </c>
      <c r="J486" s="140">
        <v>11</v>
      </c>
      <c r="K486" s="65">
        <f t="shared" si="57"/>
        <v>20</v>
      </c>
      <c r="L486" s="79">
        <f t="shared" si="64"/>
        <v>4</v>
      </c>
      <c r="M486" s="79">
        <f t="shared" si="62"/>
        <v>31</v>
      </c>
      <c r="N486" s="80">
        <f t="shared" si="63"/>
        <v>0.64516129032258063</v>
      </c>
      <c r="O486" s="141">
        <v>181.7</v>
      </c>
      <c r="P486" s="141">
        <v>219.4</v>
      </c>
      <c r="Q486" s="141">
        <v>226.9</v>
      </c>
      <c r="R486" s="133">
        <v>73.400000000000006</v>
      </c>
      <c r="S486" s="139">
        <v>320</v>
      </c>
      <c r="T486" s="170">
        <v>128</v>
      </c>
      <c r="U486" s="24">
        <f t="shared" si="58"/>
        <v>0.84531085353003166</v>
      </c>
      <c r="V486" s="24">
        <f t="shared" si="59"/>
        <v>0.4417400881057269</v>
      </c>
      <c r="W486" s="133">
        <v>204.4</v>
      </c>
      <c r="X486" s="24">
        <f t="shared" si="60"/>
        <v>0.22511013215859033</v>
      </c>
      <c r="Y486" s="142">
        <v>81.8</v>
      </c>
      <c r="Z486" s="80">
        <f t="shared" si="61"/>
        <v>9.0088105726872245E-2</v>
      </c>
    </row>
    <row r="487" spans="1:26" x14ac:dyDescent="0.25">
      <c r="A487" s="9" t="str">
        <f>'8'!A487</f>
        <v>William Penn SD</v>
      </c>
      <c r="B487" s="160" t="str">
        <f>'8'!B487</f>
        <v>Delaware</v>
      </c>
      <c r="C487" s="158">
        <f>'8'!C487</f>
        <v>1857</v>
      </c>
      <c r="D487" s="158">
        <f>'8'!D487</f>
        <v>1241</v>
      </c>
      <c r="E487" s="158">
        <f>'8'!E487</f>
        <v>3098</v>
      </c>
      <c r="F487" s="140">
        <v>5</v>
      </c>
      <c r="G487" s="140">
        <v>0</v>
      </c>
      <c r="H487" s="140">
        <v>5</v>
      </c>
      <c r="I487" s="140">
        <v>1</v>
      </c>
      <c r="J487" s="140">
        <v>15</v>
      </c>
      <c r="K487" s="65">
        <f t="shared" si="57"/>
        <v>11</v>
      </c>
      <c r="L487" s="79">
        <f t="shared" si="64"/>
        <v>6</v>
      </c>
      <c r="M487" s="79">
        <f t="shared" si="62"/>
        <v>26</v>
      </c>
      <c r="N487" s="80">
        <f t="shared" si="63"/>
        <v>0.42307692307692307</v>
      </c>
      <c r="O487" s="141">
        <v>112.3</v>
      </c>
      <c r="P487" s="141">
        <v>161.19999999999999</v>
      </c>
      <c r="Q487" s="141">
        <v>177.5</v>
      </c>
      <c r="R487" s="133">
        <v>201.9</v>
      </c>
      <c r="S487" s="139">
        <v>228</v>
      </c>
      <c r="T487" s="170">
        <v>228</v>
      </c>
      <c r="U487" s="24">
        <f t="shared" si="58"/>
        <v>0.57530500631047543</v>
      </c>
      <c r="V487" s="24">
        <f t="shared" si="59"/>
        <v>8.8282763072950285E-2</v>
      </c>
      <c r="W487" s="133">
        <v>138.30000000000001</v>
      </c>
      <c r="X487" s="24">
        <f t="shared" si="60"/>
        <v>4.4641704325371213E-2</v>
      </c>
      <c r="Y487" s="142">
        <v>138.30000000000001</v>
      </c>
      <c r="Z487" s="80">
        <f t="shared" si="61"/>
        <v>4.4641704325371213E-2</v>
      </c>
    </row>
    <row r="488" spans="1:26" x14ac:dyDescent="0.25">
      <c r="A488" s="9" t="str">
        <f>'8'!A488</f>
        <v>Williams Valley SD</v>
      </c>
      <c r="B488" s="160" t="str">
        <f>'8'!B488</f>
        <v>Schuylkill</v>
      </c>
      <c r="C488" s="158">
        <f>'8'!C488</f>
        <v>248</v>
      </c>
      <c r="D488" s="158">
        <f>'8'!D488</f>
        <v>165</v>
      </c>
      <c r="E488" s="158">
        <f>'8'!E488</f>
        <v>413</v>
      </c>
      <c r="F488" s="140">
        <v>0</v>
      </c>
      <c r="G488" s="140">
        <v>0</v>
      </c>
      <c r="H488" s="140">
        <v>0</v>
      </c>
      <c r="I488" s="140">
        <v>0</v>
      </c>
      <c r="J488" s="140">
        <v>4</v>
      </c>
      <c r="K488" s="65">
        <f t="shared" si="57"/>
        <v>0</v>
      </c>
      <c r="L488" s="79">
        <f t="shared" si="64"/>
        <v>0</v>
      </c>
      <c r="M488" s="79">
        <f t="shared" si="62"/>
        <v>4</v>
      </c>
      <c r="N488" s="80">
        <f t="shared" si="63"/>
        <v>0</v>
      </c>
      <c r="O488" s="141">
        <v>0</v>
      </c>
      <c r="P488" s="141">
        <v>0</v>
      </c>
      <c r="Q488" s="141">
        <v>0</v>
      </c>
      <c r="R488" s="133">
        <v>12.1</v>
      </c>
      <c r="S488" s="139">
        <v>0</v>
      </c>
      <c r="T488" s="170">
        <v>0</v>
      </c>
      <c r="U488" s="24">
        <f t="shared" si="58"/>
        <v>0</v>
      </c>
      <c r="V488" s="24">
        <f t="shared" si="59"/>
        <v>0</v>
      </c>
      <c r="W488" s="133">
        <v>0</v>
      </c>
      <c r="X488" s="24">
        <f t="shared" si="60"/>
        <v>0</v>
      </c>
      <c r="Y488" s="142">
        <v>0</v>
      </c>
      <c r="Z488" s="80">
        <f t="shared" si="61"/>
        <v>0</v>
      </c>
    </row>
    <row r="489" spans="1:26" x14ac:dyDescent="0.25">
      <c r="A489" s="9" t="str">
        <f>'8'!A489</f>
        <v>Williamsburg Community SD</v>
      </c>
      <c r="B489" s="160" t="str">
        <f>'8'!B489</f>
        <v>Blair</v>
      </c>
      <c r="C489" s="158">
        <f>'8'!C489</f>
        <v>118</v>
      </c>
      <c r="D489" s="158">
        <f>'8'!D489</f>
        <v>87</v>
      </c>
      <c r="E489" s="158">
        <f>'8'!E489</f>
        <v>205</v>
      </c>
      <c r="F489" s="140">
        <v>0</v>
      </c>
      <c r="G489" s="140">
        <v>0</v>
      </c>
      <c r="H489" s="140">
        <v>0</v>
      </c>
      <c r="I489" s="140">
        <v>0</v>
      </c>
      <c r="J489" s="140">
        <v>0</v>
      </c>
      <c r="K489" s="65">
        <f t="shared" si="57"/>
        <v>0</v>
      </c>
      <c r="L489" s="79">
        <f t="shared" si="64"/>
        <v>0</v>
      </c>
      <c r="M489" s="79">
        <f t="shared" si="62"/>
        <v>0</v>
      </c>
      <c r="N489" s="80"/>
      <c r="O489" s="141">
        <v>0</v>
      </c>
      <c r="P489" s="141">
        <v>0</v>
      </c>
      <c r="Q489" s="141">
        <v>0</v>
      </c>
      <c r="R489" s="133">
        <v>0</v>
      </c>
      <c r="S489" s="139">
        <v>0</v>
      </c>
      <c r="T489" s="170">
        <v>0</v>
      </c>
      <c r="U489" s="24"/>
      <c r="V489" s="24">
        <f t="shared" si="59"/>
        <v>0</v>
      </c>
      <c r="W489" s="133">
        <v>0</v>
      </c>
      <c r="X489" s="24">
        <f t="shared" si="60"/>
        <v>0</v>
      </c>
      <c r="Y489" s="142">
        <v>0</v>
      </c>
      <c r="Z489" s="80">
        <f t="shared" si="61"/>
        <v>0</v>
      </c>
    </row>
    <row r="490" spans="1:26" x14ac:dyDescent="0.25">
      <c r="A490" s="9" t="str">
        <f>'8'!A490</f>
        <v>Williamsport Area SD</v>
      </c>
      <c r="B490" s="160" t="str">
        <f>'8'!B490</f>
        <v>Lycoming</v>
      </c>
      <c r="C490" s="158">
        <f>'8'!C490</f>
        <v>1510</v>
      </c>
      <c r="D490" s="158">
        <f>'8'!D490</f>
        <v>991</v>
      </c>
      <c r="E490" s="158">
        <f>'8'!E490</f>
        <v>2501</v>
      </c>
      <c r="F490" s="140">
        <v>6</v>
      </c>
      <c r="G490" s="140">
        <v>15</v>
      </c>
      <c r="H490" s="140">
        <v>1</v>
      </c>
      <c r="I490" s="140">
        <v>1</v>
      </c>
      <c r="J490" s="140">
        <v>11</v>
      </c>
      <c r="K490" s="65">
        <f t="shared" si="57"/>
        <v>23</v>
      </c>
      <c r="L490" s="79">
        <f t="shared" si="64"/>
        <v>2</v>
      </c>
      <c r="M490" s="79">
        <f t="shared" si="62"/>
        <v>34</v>
      </c>
      <c r="N490" s="80">
        <f t="shared" si="63"/>
        <v>0.67647058823529416</v>
      </c>
      <c r="O490" s="141">
        <v>274</v>
      </c>
      <c r="P490" s="141">
        <v>368.3</v>
      </c>
      <c r="Q490" s="141">
        <v>432.7</v>
      </c>
      <c r="R490" s="133">
        <v>158.30000000000001</v>
      </c>
      <c r="S490" s="139">
        <v>805</v>
      </c>
      <c r="T490" s="170">
        <v>106</v>
      </c>
      <c r="U490" s="24">
        <f t="shared" si="58"/>
        <v>0.80227329502872846</v>
      </c>
      <c r="V490" s="24">
        <f t="shared" si="59"/>
        <v>0.25681727309076369</v>
      </c>
      <c r="W490" s="133">
        <v>481</v>
      </c>
      <c r="X490" s="24">
        <f t="shared" si="60"/>
        <v>0.19232307077169133</v>
      </c>
      <c r="Y490" s="142">
        <v>63.3</v>
      </c>
      <c r="Z490" s="80">
        <f t="shared" si="61"/>
        <v>2.5309876049580168E-2</v>
      </c>
    </row>
    <row r="491" spans="1:26" x14ac:dyDescent="0.25">
      <c r="A491" s="9" t="str">
        <f>'8'!A491</f>
        <v>Wilmington Area SD</v>
      </c>
      <c r="B491" s="160" t="str">
        <f>'8'!B491</f>
        <v>Lawrence</v>
      </c>
      <c r="C491" s="158">
        <f>'8'!C491</f>
        <v>352</v>
      </c>
      <c r="D491" s="158">
        <f>'8'!D491</f>
        <v>255</v>
      </c>
      <c r="E491" s="158">
        <f>'8'!E491</f>
        <v>607</v>
      </c>
      <c r="F491" s="140">
        <v>0</v>
      </c>
      <c r="G491" s="140">
        <v>0</v>
      </c>
      <c r="H491" s="140">
        <v>0</v>
      </c>
      <c r="I491" s="140">
        <v>0</v>
      </c>
      <c r="J491" s="140">
        <v>1</v>
      </c>
      <c r="K491" s="65">
        <f t="shared" si="57"/>
        <v>0</v>
      </c>
      <c r="L491" s="79">
        <f t="shared" si="64"/>
        <v>0</v>
      </c>
      <c r="M491" s="79">
        <f t="shared" si="62"/>
        <v>1</v>
      </c>
      <c r="N491" s="80">
        <f t="shared" si="63"/>
        <v>0</v>
      </c>
      <c r="O491" s="141">
        <v>0</v>
      </c>
      <c r="P491" s="141">
        <v>0</v>
      </c>
      <c r="Q491" s="141">
        <v>0</v>
      </c>
      <c r="R491" s="133">
        <v>32.299999999999997</v>
      </c>
      <c r="S491" s="139">
        <v>0</v>
      </c>
      <c r="T491" s="170">
        <v>0</v>
      </c>
      <c r="U491" s="24">
        <f t="shared" si="58"/>
        <v>0</v>
      </c>
      <c r="V491" s="24">
        <f t="shared" si="59"/>
        <v>0</v>
      </c>
      <c r="W491" s="133">
        <v>0</v>
      </c>
      <c r="X491" s="24">
        <f t="shared" si="60"/>
        <v>0</v>
      </c>
      <c r="Y491" s="142">
        <v>0</v>
      </c>
      <c r="Z491" s="80">
        <f t="shared" si="61"/>
        <v>0</v>
      </c>
    </row>
    <row r="492" spans="1:26" x14ac:dyDescent="0.25">
      <c r="A492" s="9" t="str">
        <f>'8'!A492</f>
        <v>Wilson Area SD</v>
      </c>
      <c r="B492" s="160" t="str">
        <f>'8'!B492</f>
        <v>Northampton</v>
      </c>
      <c r="C492" s="158">
        <f>'8'!C492</f>
        <v>569</v>
      </c>
      <c r="D492" s="158">
        <f>'8'!D492</f>
        <v>377</v>
      </c>
      <c r="E492" s="158">
        <f>'8'!E492</f>
        <v>946</v>
      </c>
      <c r="F492" s="140">
        <v>0</v>
      </c>
      <c r="G492" s="140">
        <v>0</v>
      </c>
      <c r="H492" s="140">
        <v>0</v>
      </c>
      <c r="I492" s="140">
        <v>0</v>
      </c>
      <c r="J492" s="140">
        <v>0</v>
      </c>
      <c r="K492" s="65">
        <f t="shared" si="57"/>
        <v>0</v>
      </c>
      <c r="L492" s="79">
        <f t="shared" si="64"/>
        <v>0</v>
      </c>
      <c r="M492" s="79">
        <f t="shared" si="62"/>
        <v>0</v>
      </c>
      <c r="N492" s="80"/>
      <c r="O492" s="141">
        <v>0</v>
      </c>
      <c r="P492" s="141">
        <v>0</v>
      </c>
      <c r="Q492" s="141">
        <v>0</v>
      </c>
      <c r="R492" s="133">
        <v>0</v>
      </c>
      <c r="S492" s="139">
        <v>0</v>
      </c>
      <c r="T492" s="170">
        <v>0</v>
      </c>
      <c r="U492" s="24"/>
      <c r="V492" s="24">
        <f t="shared" si="59"/>
        <v>0</v>
      </c>
      <c r="W492" s="133">
        <v>0</v>
      </c>
      <c r="X492" s="24">
        <f t="shared" si="60"/>
        <v>0</v>
      </c>
      <c r="Y492" s="142">
        <v>0</v>
      </c>
      <c r="Z492" s="80">
        <f t="shared" si="61"/>
        <v>0</v>
      </c>
    </row>
    <row r="493" spans="1:26" x14ac:dyDescent="0.25">
      <c r="A493" s="9" t="str">
        <f>'8'!A493</f>
        <v>Wilson SD</v>
      </c>
      <c r="B493" s="160" t="str">
        <f>'8'!B493</f>
        <v>Berks</v>
      </c>
      <c r="C493" s="158">
        <f>'8'!C493</f>
        <v>1189</v>
      </c>
      <c r="D493" s="158">
        <f>'8'!D493</f>
        <v>827</v>
      </c>
      <c r="E493" s="158">
        <f>'8'!E493</f>
        <v>2016</v>
      </c>
      <c r="F493" s="140">
        <v>3</v>
      </c>
      <c r="G493" s="140">
        <v>11</v>
      </c>
      <c r="H493" s="140">
        <v>2</v>
      </c>
      <c r="I493" s="140">
        <v>0</v>
      </c>
      <c r="J493" s="140">
        <v>12</v>
      </c>
      <c r="K493" s="65">
        <f t="shared" si="57"/>
        <v>16</v>
      </c>
      <c r="L493" s="79">
        <f t="shared" si="64"/>
        <v>2</v>
      </c>
      <c r="M493" s="79">
        <f t="shared" si="62"/>
        <v>28</v>
      </c>
      <c r="N493" s="80">
        <f t="shared" si="63"/>
        <v>0.5714285714285714</v>
      </c>
      <c r="O493" s="141">
        <v>193.1</v>
      </c>
      <c r="P493" s="141">
        <v>283.89999999999998</v>
      </c>
      <c r="Q493" s="141">
        <v>371.1</v>
      </c>
      <c r="R493" s="133">
        <v>195.7</v>
      </c>
      <c r="S493" s="139">
        <v>689</v>
      </c>
      <c r="T493" s="170">
        <v>106</v>
      </c>
      <c r="U493" s="24">
        <f t="shared" ref="U493:U503" si="65">(O493+P493)/(O493+P493+R493)</f>
        <v>0.70908280065408047</v>
      </c>
      <c r="V493" s="24">
        <f t="shared" si="59"/>
        <v>0.23660714285714285</v>
      </c>
      <c r="W493" s="133">
        <v>387.5</v>
      </c>
      <c r="X493" s="24">
        <f t="shared" si="60"/>
        <v>0.1922123015873016</v>
      </c>
      <c r="Y493" s="142">
        <v>59.6</v>
      </c>
      <c r="Z493" s="80">
        <f t="shared" si="61"/>
        <v>2.9563492063492063E-2</v>
      </c>
    </row>
    <row r="494" spans="1:26" x14ac:dyDescent="0.25">
      <c r="A494" s="9" t="str">
        <f>'8'!A494</f>
        <v>Windber Area SD</v>
      </c>
      <c r="B494" s="160" t="str">
        <f>'8'!B494</f>
        <v>Somerset</v>
      </c>
      <c r="C494" s="158">
        <f>'8'!C494</f>
        <v>210</v>
      </c>
      <c r="D494" s="158">
        <f>'8'!D494</f>
        <v>175</v>
      </c>
      <c r="E494" s="158">
        <f>'8'!E494</f>
        <v>385</v>
      </c>
      <c r="F494" s="140">
        <v>1</v>
      </c>
      <c r="G494" s="140">
        <v>0</v>
      </c>
      <c r="H494" s="140">
        <v>0</v>
      </c>
      <c r="I494" s="140">
        <v>0</v>
      </c>
      <c r="J494" s="140">
        <v>3</v>
      </c>
      <c r="K494" s="65">
        <f t="shared" si="57"/>
        <v>1</v>
      </c>
      <c r="L494" s="79">
        <f t="shared" si="64"/>
        <v>0</v>
      </c>
      <c r="M494" s="79">
        <f t="shared" si="62"/>
        <v>4</v>
      </c>
      <c r="N494" s="80">
        <f t="shared" si="63"/>
        <v>0.25</v>
      </c>
      <c r="O494" s="141">
        <v>11.7</v>
      </c>
      <c r="P494" s="141">
        <v>21.9</v>
      </c>
      <c r="Q494" s="141">
        <v>19.399999999999999</v>
      </c>
      <c r="R494" s="133">
        <v>70.3</v>
      </c>
      <c r="S494" s="139">
        <v>0</v>
      </c>
      <c r="T494" s="170">
        <v>0</v>
      </c>
      <c r="U494" s="24">
        <f t="shared" si="58"/>
        <v>0.32338787295476418</v>
      </c>
      <c r="V494" s="24">
        <f t="shared" si="59"/>
        <v>8.7272727272727252E-2</v>
      </c>
      <c r="W494" s="133">
        <v>0</v>
      </c>
      <c r="X494" s="24">
        <f t="shared" si="60"/>
        <v>0</v>
      </c>
      <c r="Y494" s="142">
        <v>0</v>
      </c>
      <c r="Z494" s="80">
        <f t="shared" si="61"/>
        <v>0</v>
      </c>
    </row>
    <row r="495" spans="1:26" x14ac:dyDescent="0.25">
      <c r="A495" s="9" t="str">
        <f>'8'!A495</f>
        <v>Wissahickon SD</v>
      </c>
      <c r="B495" s="160" t="str">
        <f>'8'!B495</f>
        <v>Montgomery</v>
      </c>
      <c r="C495" s="158">
        <f>'8'!C495</f>
        <v>996</v>
      </c>
      <c r="D495" s="158">
        <f>'8'!D495</f>
        <v>761</v>
      </c>
      <c r="E495" s="158">
        <f>'8'!E495</f>
        <v>1757</v>
      </c>
      <c r="F495" s="140">
        <v>1</v>
      </c>
      <c r="G495" s="140">
        <v>0</v>
      </c>
      <c r="H495" s="140">
        <v>5</v>
      </c>
      <c r="I495" s="140">
        <v>2</v>
      </c>
      <c r="J495" s="140">
        <v>7</v>
      </c>
      <c r="K495" s="65">
        <f t="shared" si="57"/>
        <v>8</v>
      </c>
      <c r="L495" s="79">
        <f t="shared" si="64"/>
        <v>7</v>
      </c>
      <c r="M495" s="79">
        <f t="shared" si="62"/>
        <v>15</v>
      </c>
      <c r="N495" s="80">
        <f t="shared" si="63"/>
        <v>0.53333333333333333</v>
      </c>
      <c r="O495" s="141">
        <v>104.7</v>
      </c>
      <c r="P495" s="141">
        <v>148.80000000000001</v>
      </c>
      <c r="Q495" s="141">
        <v>170.5</v>
      </c>
      <c r="R495" s="133">
        <v>193.1</v>
      </c>
      <c r="S495" s="139">
        <v>371</v>
      </c>
      <c r="T495" s="170">
        <v>371</v>
      </c>
      <c r="U495" s="24">
        <f t="shared" si="58"/>
        <v>0.56762203313927451</v>
      </c>
      <c r="V495" s="24">
        <f t="shared" si="59"/>
        <v>0.14428002276607854</v>
      </c>
      <c r="W495" s="133">
        <v>221.8</v>
      </c>
      <c r="X495" s="24">
        <f t="shared" si="60"/>
        <v>0.12623790552077405</v>
      </c>
      <c r="Y495" s="142">
        <v>221.8</v>
      </c>
      <c r="Z495" s="80">
        <f t="shared" si="61"/>
        <v>0.12623790552077405</v>
      </c>
    </row>
    <row r="496" spans="1:26" x14ac:dyDescent="0.25">
      <c r="A496" s="9" t="str">
        <f>'8'!A496</f>
        <v>Woodland Hills SD</v>
      </c>
      <c r="B496" s="160" t="str">
        <f>'8'!B496</f>
        <v>Allegheny</v>
      </c>
      <c r="C496" s="158">
        <f>'8'!C496</f>
        <v>1618</v>
      </c>
      <c r="D496" s="158">
        <f>'8'!D496</f>
        <v>1012</v>
      </c>
      <c r="E496" s="158">
        <f>'8'!E496</f>
        <v>2630</v>
      </c>
      <c r="F496" s="140">
        <v>9</v>
      </c>
      <c r="G496" s="140">
        <v>6</v>
      </c>
      <c r="H496" s="140">
        <v>0</v>
      </c>
      <c r="I496" s="140">
        <v>3</v>
      </c>
      <c r="J496" s="140">
        <v>17</v>
      </c>
      <c r="K496" s="65">
        <f t="shared" si="57"/>
        <v>18</v>
      </c>
      <c r="L496" s="79">
        <f t="shared" si="64"/>
        <v>3</v>
      </c>
      <c r="M496" s="79">
        <f t="shared" si="62"/>
        <v>35</v>
      </c>
      <c r="N496" s="80">
        <f t="shared" si="63"/>
        <v>0.51428571428571423</v>
      </c>
      <c r="O496" s="141">
        <v>201.4</v>
      </c>
      <c r="P496" s="141">
        <v>243.1</v>
      </c>
      <c r="Q496" s="141">
        <v>251.5</v>
      </c>
      <c r="R496" s="133">
        <v>134.80000000000001</v>
      </c>
      <c r="S496" s="139">
        <v>387</v>
      </c>
      <c r="T496" s="170">
        <v>117</v>
      </c>
      <c r="U496" s="24">
        <f t="shared" si="58"/>
        <v>0.76730536854824793</v>
      </c>
      <c r="V496" s="24">
        <f t="shared" si="59"/>
        <v>0.16901140684410645</v>
      </c>
      <c r="W496" s="133">
        <v>247.2</v>
      </c>
      <c r="X496" s="24">
        <f t="shared" si="60"/>
        <v>9.3992395437262358E-2</v>
      </c>
      <c r="Y496" s="142">
        <v>74.7</v>
      </c>
      <c r="Z496" s="80">
        <f t="shared" si="61"/>
        <v>2.8403041825095059E-2</v>
      </c>
    </row>
    <row r="497" spans="1:29" x14ac:dyDescent="0.25">
      <c r="A497" s="9" t="str">
        <f>'8'!A497</f>
        <v>Wyalusing Area SD</v>
      </c>
      <c r="B497" s="160" t="str">
        <f>'8'!B497</f>
        <v>Bradford</v>
      </c>
      <c r="C497" s="158">
        <f>'8'!C497</f>
        <v>318</v>
      </c>
      <c r="D497" s="158">
        <f>'8'!D497</f>
        <v>247</v>
      </c>
      <c r="E497" s="158">
        <f>'8'!E497</f>
        <v>565</v>
      </c>
      <c r="F497" s="140">
        <v>0</v>
      </c>
      <c r="G497" s="140">
        <v>0</v>
      </c>
      <c r="H497" s="140">
        <v>0</v>
      </c>
      <c r="I497" s="140">
        <v>1</v>
      </c>
      <c r="J497" s="140">
        <v>2</v>
      </c>
      <c r="K497" s="65">
        <f t="shared" si="57"/>
        <v>1</v>
      </c>
      <c r="L497" s="79">
        <f t="shared" si="64"/>
        <v>1</v>
      </c>
      <c r="M497" s="79">
        <f t="shared" si="62"/>
        <v>3</v>
      </c>
      <c r="N497" s="80">
        <f t="shared" si="63"/>
        <v>0.33333333333333331</v>
      </c>
      <c r="O497" s="141">
        <v>14.9</v>
      </c>
      <c r="P497" s="141">
        <v>20.3</v>
      </c>
      <c r="Q497" s="141">
        <v>17.8</v>
      </c>
      <c r="R497" s="133">
        <v>14.6</v>
      </c>
      <c r="S497" s="139">
        <v>53</v>
      </c>
      <c r="T497" s="170">
        <v>53</v>
      </c>
      <c r="U497" s="24">
        <f t="shared" si="58"/>
        <v>0.70682730923694781</v>
      </c>
      <c r="V497" s="24">
        <f t="shared" si="59"/>
        <v>6.2300884955752214E-2</v>
      </c>
      <c r="W497" s="133">
        <v>35.200000000000003</v>
      </c>
      <c r="X497" s="24">
        <f t="shared" si="60"/>
        <v>6.2300884955752214E-2</v>
      </c>
      <c r="Y497" s="142">
        <v>35.200000000000003</v>
      </c>
      <c r="Z497" s="80">
        <f t="shared" si="61"/>
        <v>6.2300884955752214E-2</v>
      </c>
    </row>
    <row r="498" spans="1:29" x14ac:dyDescent="0.25">
      <c r="A498" s="9" t="str">
        <f>'8'!A498</f>
        <v>Wyoming Area SD</v>
      </c>
      <c r="B498" s="160" t="str">
        <f>'8'!B498</f>
        <v>Luzerne</v>
      </c>
      <c r="C498" s="158">
        <f>'8'!C498</f>
        <v>477</v>
      </c>
      <c r="D498" s="158">
        <f>'8'!D498</f>
        <v>411</v>
      </c>
      <c r="E498" s="158">
        <f>'8'!E498</f>
        <v>888</v>
      </c>
      <c r="F498" s="140">
        <v>2</v>
      </c>
      <c r="G498" s="140">
        <v>1</v>
      </c>
      <c r="H498" s="140">
        <v>0</v>
      </c>
      <c r="I498" s="140">
        <v>0</v>
      </c>
      <c r="J498" s="140">
        <v>3</v>
      </c>
      <c r="K498" s="65">
        <f t="shared" si="57"/>
        <v>3</v>
      </c>
      <c r="L498" s="79">
        <f t="shared" si="64"/>
        <v>0</v>
      </c>
      <c r="M498" s="79">
        <f t="shared" si="62"/>
        <v>6</v>
      </c>
      <c r="N498" s="80">
        <f t="shared" si="63"/>
        <v>0.5</v>
      </c>
      <c r="O498" s="141">
        <v>32.6</v>
      </c>
      <c r="P498" s="141">
        <v>41.6</v>
      </c>
      <c r="Q498" s="141">
        <v>42.8</v>
      </c>
      <c r="R498" s="133">
        <v>47.6</v>
      </c>
      <c r="S498" s="139">
        <v>53</v>
      </c>
      <c r="T498" s="170">
        <v>0</v>
      </c>
      <c r="U498" s="24">
        <f t="shared" si="58"/>
        <v>0.6091954022988505</v>
      </c>
      <c r="V498" s="24">
        <f t="shared" si="59"/>
        <v>8.3558558558558566E-2</v>
      </c>
      <c r="W498" s="133">
        <v>33.6</v>
      </c>
      <c r="X498" s="24">
        <f t="shared" si="60"/>
        <v>3.783783783783784E-2</v>
      </c>
      <c r="Y498" s="142">
        <v>0</v>
      </c>
      <c r="Z498" s="80">
        <f t="shared" si="61"/>
        <v>0</v>
      </c>
    </row>
    <row r="499" spans="1:29" x14ac:dyDescent="0.25">
      <c r="A499" s="9" t="str">
        <f>'8'!A499</f>
        <v>Wyoming Valley West SD</v>
      </c>
      <c r="B499" s="160" t="str">
        <f>'8'!B499</f>
        <v>Luzerne</v>
      </c>
      <c r="C499" s="158">
        <f>'8'!C499</f>
        <v>1409</v>
      </c>
      <c r="D499" s="158">
        <f>'8'!D499</f>
        <v>852</v>
      </c>
      <c r="E499" s="158">
        <f>'8'!E499</f>
        <v>2261</v>
      </c>
      <c r="F499" s="140">
        <v>3</v>
      </c>
      <c r="G499" s="140">
        <v>2</v>
      </c>
      <c r="H499" s="140">
        <v>2</v>
      </c>
      <c r="I499" s="140">
        <v>0</v>
      </c>
      <c r="J499" s="140">
        <v>13</v>
      </c>
      <c r="K499" s="65">
        <f t="shared" si="57"/>
        <v>7</v>
      </c>
      <c r="L499" s="79">
        <f t="shared" si="64"/>
        <v>2</v>
      </c>
      <c r="M499" s="79">
        <f t="shared" si="62"/>
        <v>20</v>
      </c>
      <c r="N499" s="80">
        <f t="shared" si="63"/>
        <v>0.35</v>
      </c>
      <c r="O499" s="141">
        <v>91.6</v>
      </c>
      <c r="P499" s="141">
        <v>117</v>
      </c>
      <c r="Q499" s="141">
        <v>120.4</v>
      </c>
      <c r="R499" s="133">
        <v>269.5</v>
      </c>
      <c r="S499" s="139">
        <v>212</v>
      </c>
      <c r="T499" s="170">
        <v>106</v>
      </c>
      <c r="U499" s="24">
        <f t="shared" si="58"/>
        <v>0.43631039531478766</v>
      </c>
      <c r="V499" s="24">
        <f t="shared" si="59"/>
        <v>9.2260061919504643E-2</v>
      </c>
      <c r="W499" s="133">
        <v>134.4</v>
      </c>
      <c r="X499" s="24">
        <f t="shared" si="60"/>
        <v>5.9442724458204338E-2</v>
      </c>
      <c r="Y499" s="142">
        <v>67.2</v>
      </c>
      <c r="Z499" s="80">
        <f t="shared" si="61"/>
        <v>2.9721362229102169E-2</v>
      </c>
    </row>
    <row r="500" spans="1:29" x14ac:dyDescent="0.25">
      <c r="A500" s="9" t="str">
        <f>'8'!A500</f>
        <v>Wyomissing Area SD</v>
      </c>
      <c r="B500" s="160" t="str">
        <f>'8'!B500</f>
        <v>Berks</v>
      </c>
      <c r="C500" s="158">
        <f>'8'!C500</f>
        <v>344</v>
      </c>
      <c r="D500" s="158">
        <f>'8'!D500</f>
        <v>247</v>
      </c>
      <c r="E500" s="158">
        <f>'8'!E500</f>
        <v>591</v>
      </c>
      <c r="F500" s="140">
        <v>0</v>
      </c>
      <c r="G500" s="140">
        <v>0</v>
      </c>
      <c r="H500" s="140">
        <v>0</v>
      </c>
      <c r="I500" s="140">
        <v>0</v>
      </c>
      <c r="J500" s="140">
        <v>0</v>
      </c>
      <c r="K500" s="65">
        <f t="shared" si="57"/>
        <v>0</v>
      </c>
      <c r="L500" s="79">
        <f t="shared" si="64"/>
        <v>0</v>
      </c>
      <c r="M500" s="79">
        <f t="shared" si="62"/>
        <v>0</v>
      </c>
      <c r="N500" s="80"/>
      <c r="O500" s="141">
        <v>0</v>
      </c>
      <c r="P500" s="141">
        <v>0</v>
      </c>
      <c r="Q500" s="141">
        <v>0</v>
      </c>
      <c r="R500" s="133">
        <v>0</v>
      </c>
      <c r="S500" s="139">
        <v>0</v>
      </c>
      <c r="T500" s="170">
        <v>0</v>
      </c>
      <c r="U500" s="24"/>
      <c r="V500" s="24">
        <f t="shared" si="59"/>
        <v>0</v>
      </c>
      <c r="W500" s="133">
        <v>0</v>
      </c>
      <c r="X500" s="24">
        <f t="shared" si="60"/>
        <v>0</v>
      </c>
      <c r="Y500" s="142">
        <v>0</v>
      </c>
      <c r="Z500" s="80">
        <f t="shared" si="61"/>
        <v>0</v>
      </c>
    </row>
    <row r="501" spans="1:29" x14ac:dyDescent="0.25">
      <c r="A501" s="9" t="str">
        <f>'8'!A501</f>
        <v>York City SD</v>
      </c>
      <c r="B501" s="160" t="str">
        <f>'8'!B501</f>
        <v>York</v>
      </c>
      <c r="C501" s="158">
        <f>'8'!C501</f>
        <v>2492</v>
      </c>
      <c r="D501" s="158">
        <f>'8'!D501</f>
        <v>1533</v>
      </c>
      <c r="E501" s="158">
        <f>'8'!E501</f>
        <v>4025</v>
      </c>
      <c r="F501" s="140">
        <v>6</v>
      </c>
      <c r="G501" s="140">
        <v>8</v>
      </c>
      <c r="H501" s="140">
        <v>3</v>
      </c>
      <c r="I501" s="140">
        <v>3</v>
      </c>
      <c r="J501" s="140">
        <v>13</v>
      </c>
      <c r="K501" s="65">
        <f t="shared" si="57"/>
        <v>20</v>
      </c>
      <c r="L501" s="79">
        <f t="shared" si="64"/>
        <v>6</v>
      </c>
      <c r="M501" s="79">
        <f t="shared" si="62"/>
        <v>33</v>
      </c>
      <c r="N501" s="80">
        <f t="shared" si="63"/>
        <v>0.60606060606060608</v>
      </c>
      <c r="O501" s="141">
        <v>198.2</v>
      </c>
      <c r="P501" s="141">
        <v>306.89999999999998</v>
      </c>
      <c r="Q501" s="141">
        <v>362.9</v>
      </c>
      <c r="R501" s="133">
        <v>121.6</v>
      </c>
      <c r="S501" s="139">
        <v>646</v>
      </c>
      <c r="T501" s="170">
        <v>318</v>
      </c>
      <c r="U501" s="24">
        <f t="shared" si="65"/>
        <v>0.80596776767193234</v>
      </c>
      <c r="V501" s="24">
        <f t="shared" si="59"/>
        <v>0.12549068322981366</v>
      </c>
      <c r="W501" s="133">
        <v>375.9</v>
      </c>
      <c r="X501" s="24">
        <f t="shared" si="60"/>
        <v>9.3391304347826082E-2</v>
      </c>
      <c r="Y501" s="142">
        <v>185</v>
      </c>
      <c r="Z501" s="80">
        <f t="shared" si="61"/>
        <v>4.5962732919254658E-2</v>
      </c>
    </row>
    <row r="502" spans="1:29" x14ac:dyDescent="0.25">
      <c r="A502" s="9" t="str">
        <f>'8'!A502</f>
        <v>York Suburban SD</v>
      </c>
      <c r="B502" s="160" t="str">
        <f>'8'!B502</f>
        <v>York</v>
      </c>
      <c r="C502" s="158">
        <f>'8'!C502</f>
        <v>562</v>
      </c>
      <c r="D502" s="158">
        <f>'8'!D502</f>
        <v>406</v>
      </c>
      <c r="E502" s="158">
        <f>'8'!E502</f>
        <v>968</v>
      </c>
      <c r="F502" s="140">
        <v>5</v>
      </c>
      <c r="G502" s="140">
        <v>9</v>
      </c>
      <c r="H502" s="140">
        <v>1</v>
      </c>
      <c r="I502" s="140">
        <v>8</v>
      </c>
      <c r="J502" s="140">
        <v>25</v>
      </c>
      <c r="K502" s="65">
        <f t="shared" si="57"/>
        <v>23</v>
      </c>
      <c r="L502" s="79">
        <f t="shared" si="64"/>
        <v>9</v>
      </c>
      <c r="M502" s="79">
        <f t="shared" si="62"/>
        <v>48</v>
      </c>
      <c r="N502" s="80">
        <f t="shared" si="63"/>
        <v>0.47916666666666669</v>
      </c>
      <c r="O502" s="141">
        <v>235.8</v>
      </c>
      <c r="P502" s="141">
        <v>365.2</v>
      </c>
      <c r="Q502" s="141">
        <v>431.9</v>
      </c>
      <c r="R502" s="133">
        <v>285.7</v>
      </c>
      <c r="S502" s="139">
        <v>810</v>
      </c>
      <c r="T502" s="170">
        <v>429</v>
      </c>
      <c r="U502" s="24">
        <f t="shared" si="65"/>
        <v>0.67779406789218444</v>
      </c>
      <c r="V502" s="24">
        <f t="shared" si="59"/>
        <v>0.62086776859504134</v>
      </c>
      <c r="W502" s="133">
        <v>471.3</v>
      </c>
      <c r="X502" s="24">
        <f t="shared" si="60"/>
        <v>0.48688016528925621</v>
      </c>
      <c r="Y502" s="142">
        <v>249.6</v>
      </c>
      <c r="Z502" s="80">
        <f t="shared" si="61"/>
        <v>0.25785123966942147</v>
      </c>
    </row>
    <row r="503" spans="1:29" x14ac:dyDescent="0.25">
      <c r="A503" s="9" t="str">
        <f>'8'!A503</f>
        <v>Yough SD</v>
      </c>
      <c r="B503" s="160" t="str">
        <f>'8'!B503</f>
        <v>Westmoreland</v>
      </c>
      <c r="C503" s="158">
        <f>'8'!C503</f>
        <v>429</v>
      </c>
      <c r="D503" s="158">
        <f>'8'!D503</f>
        <v>294</v>
      </c>
      <c r="E503" s="158">
        <f>'8'!E503</f>
        <v>723</v>
      </c>
      <c r="F503" s="140">
        <v>0</v>
      </c>
      <c r="G503" s="140">
        <v>2</v>
      </c>
      <c r="H503" s="140">
        <v>1</v>
      </c>
      <c r="I503" s="140">
        <v>0</v>
      </c>
      <c r="J503" s="140">
        <v>4</v>
      </c>
      <c r="K503" s="65">
        <f t="shared" si="57"/>
        <v>3</v>
      </c>
      <c r="L503" s="79">
        <f t="shared" si="64"/>
        <v>1</v>
      </c>
      <c r="M503" s="79">
        <f t="shared" si="62"/>
        <v>7</v>
      </c>
      <c r="N503" s="80">
        <f t="shared" si="63"/>
        <v>0.42857142857142855</v>
      </c>
      <c r="O503" s="141">
        <v>5.4</v>
      </c>
      <c r="P503" s="141">
        <v>7.3</v>
      </c>
      <c r="Q503" s="141">
        <v>8.3000000000000007</v>
      </c>
      <c r="R503" s="133">
        <v>12.1</v>
      </c>
      <c r="S503" s="139">
        <v>21</v>
      </c>
      <c r="T503" s="170">
        <v>5</v>
      </c>
      <c r="U503" s="24">
        <f t="shared" si="65"/>
        <v>0.51209677419354838</v>
      </c>
      <c r="V503" s="24">
        <f t="shared" si="59"/>
        <v>1.7565698478561549E-2</v>
      </c>
      <c r="W503" s="133">
        <v>12.7</v>
      </c>
      <c r="X503" s="24">
        <f t="shared" si="60"/>
        <v>1.7565698478561549E-2</v>
      </c>
      <c r="Y503" s="142">
        <v>3</v>
      </c>
      <c r="Z503" s="80">
        <f t="shared" si="61"/>
        <v>4.1493775933609959E-3</v>
      </c>
    </row>
    <row r="504" spans="1:29" x14ac:dyDescent="0.25">
      <c r="A504" s="178" t="s">
        <v>529</v>
      </c>
      <c r="B504" s="190"/>
      <c r="C504" s="81">
        <f>SUM(C4:C503)</f>
        <v>432581</v>
      </c>
      <c r="D504" s="81">
        <f t="shared" ref="D504:E504" si="66">SUM(D4:D503)</f>
        <v>296957</v>
      </c>
      <c r="E504" s="81">
        <f t="shared" si="66"/>
        <v>729538</v>
      </c>
      <c r="F504" s="81">
        <f t="shared" ref="F504" si="67">SUM(F4:F503)</f>
        <v>1521</v>
      </c>
      <c r="G504" s="81">
        <f t="shared" ref="G504:I504" si="68">SUM(G4:G503)</f>
        <v>1188</v>
      </c>
      <c r="H504" s="81">
        <f t="shared" si="68"/>
        <v>567</v>
      </c>
      <c r="I504" s="81">
        <f t="shared" si="68"/>
        <v>602</v>
      </c>
      <c r="J504" s="81">
        <f>SUM(J4:J503)</f>
        <v>4300</v>
      </c>
      <c r="K504" s="81">
        <f t="shared" ref="K504" si="69">SUM(K4:K503)</f>
        <v>3878</v>
      </c>
      <c r="L504" s="81">
        <f t="shared" ref="L504" si="70">SUM(L4:L503)</f>
        <v>1169</v>
      </c>
      <c r="M504" s="82">
        <f t="shared" ref="M504:T504" si="71">SUM(M4:M503)</f>
        <v>8178</v>
      </c>
      <c r="N504" s="83">
        <f>K504/M504</f>
        <v>0.47419907067742723</v>
      </c>
      <c r="O504" s="82">
        <v>43483.8</v>
      </c>
      <c r="P504" s="82">
        <v>58012</v>
      </c>
      <c r="Q504" s="82">
        <v>64282.800000000017</v>
      </c>
      <c r="R504" s="82">
        <v>63912.80000000001</v>
      </c>
      <c r="S504" s="82">
        <f t="shared" si="71"/>
        <v>104671</v>
      </c>
      <c r="T504" s="82">
        <f t="shared" si="71"/>
        <v>55687</v>
      </c>
      <c r="U504" s="143">
        <v>0.61360654766438982</v>
      </c>
      <c r="V504" s="143">
        <v>0.13912339041969027</v>
      </c>
      <c r="W504" s="94">
        <v>63804.7</v>
      </c>
      <c r="X504" s="143">
        <v>8.6999999999999994E-2</v>
      </c>
      <c r="Y504" s="82">
        <v>33865.200000000004</v>
      </c>
      <c r="Z504" s="66">
        <f t="shared" si="61"/>
        <v>4.6420063108433017E-2</v>
      </c>
    </row>
    <row r="505" spans="1:29" x14ac:dyDescent="0.25">
      <c r="A505" s="4" t="str">
        <f>'1'!A505</f>
        <v>* 2010 School District population estimates from PA Data Center, Penn State University</v>
      </c>
      <c r="C505" s="169"/>
      <c r="D505" s="169"/>
      <c r="E505" s="169"/>
      <c r="F505" s="77"/>
      <c r="G505" s="77"/>
      <c r="H505" s="77"/>
      <c r="I505" s="77"/>
      <c r="J505" s="77"/>
      <c r="K505" s="77"/>
      <c r="L505" s="77"/>
      <c r="M505" s="77"/>
      <c r="N505" s="77"/>
      <c r="O505" s="27"/>
      <c r="P505" s="77"/>
      <c r="Q505" s="77"/>
      <c r="R505" s="77"/>
      <c r="S505" s="77"/>
      <c r="T505" s="77"/>
      <c r="U505" s="77"/>
      <c r="V505" s="27"/>
      <c r="X505" s="77"/>
      <c r="Y505" s="27"/>
      <c r="Z505" s="77"/>
      <c r="AA505" s="27"/>
    </row>
    <row r="506" spans="1:29" x14ac:dyDescent="0.25">
      <c r="A506" s="201" t="s">
        <v>922</v>
      </c>
      <c r="B506" s="201"/>
      <c r="C506" s="201"/>
      <c r="D506" s="201"/>
      <c r="E506" s="201"/>
      <c r="F506" s="201"/>
      <c r="G506" s="201"/>
      <c r="H506" s="201"/>
      <c r="I506" s="201"/>
      <c r="J506" s="201"/>
      <c r="K506" s="201"/>
      <c r="L506" s="201"/>
      <c r="M506" s="201"/>
      <c r="N506" s="201"/>
      <c r="O506" s="201"/>
      <c r="P506" s="201"/>
      <c r="Q506" s="201"/>
      <c r="R506" s="201"/>
      <c r="S506" s="201"/>
      <c r="T506" s="201"/>
      <c r="U506" s="201"/>
      <c r="V506" s="201"/>
      <c r="W506" s="201"/>
      <c r="X506" s="201"/>
      <c r="Y506" s="201"/>
      <c r="Z506" s="201"/>
      <c r="AA506" s="201"/>
      <c r="AB506" s="201"/>
      <c r="AC506" s="201"/>
    </row>
    <row r="507" spans="1:29" x14ac:dyDescent="0.25">
      <c r="A507" s="201" t="s">
        <v>666</v>
      </c>
      <c r="B507" s="201"/>
      <c r="C507" s="201"/>
      <c r="D507" s="201"/>
      <c r="E507" s="201"/>
      <c r="F507" s="201"/>
      <c r="G507" s="201"/>
      <c r="H507" s="201"/>
      <c r="I507" s="201"/>
      <c r="J507" s="201"/>
      <c r="K507" s="201"/>
      <c r="L507" s="201"/>
      <c r="M507" s="201"/>
      <c r="N507" s="201"/>
      <c r="O507" s="201"/>
      <c r="P507" s="201"/>
      <c r="Q507" s="201"/>
      <c r="R507" s="201"/>
      <c r="S507" s="201"/>
      <c r="T507" s="201"/>
      <c r="U507" s="201"/>
      <c r="V507" s="201"/>
      <c r="W507" s="201"/>
      <c r="X507" s="201"/>
      <c r="Y507" s="201"/>
      <c r="Z507" s="201"/>
      <c r="AA507" s="201"/>
      <c r="AB507" s="201"/>
      <c r="AC507" s="201"/>
    </row>
  </sheetData>
  <mergeCells count="6">
    <mergeCell ref="A507:AC507"/>
    <mergeCell ref="A1:AA1"/>
    <mergeCell ref="A2:E2"/>
    <mergeCell ref="A504:B504"/>
    <mergeCell ref="F2:Z2"/>
    <mergeCell ref="A506:AC506"/>
  </mergeCells>
  <pageMargins left="0.3" right="0.3" top="0.4" bottom="0.5" header="0.3" footer="0.3"/>
  <pageSetup orientation="portrait" r:id="rId1"/>
  <headerFooter>
    <oddFooter>&amp;L&amp;8Prepared by:  Office of Child Development and Early Learning&amp;C&amp;8&amp;P&amp;R&amp;8Updated 11/1/2011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510"/>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24.85546875" style="113" customWidth="1"/>
    <col min="2" max="2" width="11.85546875" style="113" bestFit="1" customWidth="1"/>
    <col min="3" max="3" width="10" style="96" customWidth="1"/>
    <col min="4" max="4" width="9" style="96" customWidth="1"/>
    <col min="5" max="5" width="8.42578125" style="96" customWidth="1"/>
    <col min="6" max="6" width="14.5703125" style="151" customWidth="1"/>
    <col min="7" max="7" width="14" style="151" customWidth="1"/>
    <col min="8" max="8" width="11.140625" style="151" customWidth="1"/>
    <col min="9" max="9" width="11.7109375" style="151" customWidth="1"/>
    <col min="10" max="10" width="11.5703125" style="151" customWidth="1"/>
    <col min="11" max="11" width="14.42578125" style="147" customWidth="1"/>
    <col min="12" max="16384" width="9.140625" style="113"/>
  </cols>
  <sheetData>
    <row r="1" spans="1:11" ht="12.75" thickBot="1" x14ac:dyDescent="0.25">
      <c r="A1" s="114" t="str">
        <f>'Table of Contents'!B15&amp;": "&amp;'Table of Contents'!C15</f>
        <v>Tab 10: Economic and Academic Risk Factor Data</v>
      </c>
      <c r="C1" s="147"/>
      <c r="D1" s="147"/>
      <c r="E1" s="147"/>
      <c r="F1" s="146"/>
      <c r="G1" s="146"/>
      <c r="H1" s="146"/>
      <c r="I1" s="146"/>
      <c r="J1" s="146"/>
    </row>
    <row r="2" spans="1:11" ht="85.5" thickTop="1" thickBot="1" x14ac:dyDescent="0.25">
      <c r="A2" s="223" t="str">
        <f>'1'!A3</f>
        <v>School District</v>
      </c>
      <c r="B2" s="223" t="str">
        <f>'1'!B3</f>
        <v>County</v>
      </c>
      <c r="C2" s="119" t="s">
        <v>658</v>
      </c>
      <c r="D2" s="119" t="s">
        <v>659</v>
      </c>
      <c r="E2" s="115" t="s">
        <v>660</v>
      </c>
      <c r="F2" s="120" t="s">
        <v>813</v>
      </c>
      <c r="G2" s="120" t="s">
        <v>814</v>
      </c>
      <c r="H2" s="120" t="s">
        <v>693</v>
      </c>
      <c r="I2" s="120" t="s">
        <v>815</v>
      </c>
      <c r="J2" s="120" t="s">
        <v>816</v>
      </c>
      <c r="K2" s="145" t="s">
        <v>812</v>
      </c>
    </row>
    <row r="3" spans="1:11" ht="12.75" thickTop="1" x14ac:dyDescent="0.2">
      <c r="A3" s="224"/>
      <c r="B3" s="224"/>
      <c r="C3" s="225" t="s">
        <v>690</v>
      </c>
      <c r="D3" s="226"/>
      <c r="E3" s="226"/>
      <c r="F3" s="227"/>
      <c r="G3" s="227"/>
      <c r="H3" s="227"/>
      <c r="I3" s="227"/>
      <c r="J3" s="227"/>
      <c r="K3" s="228"/>
    </row>
    <row r="4" spans="1:11" ht="12" x14ac:dyDescent="0.2">
      <c r="A4" s="117" t="s">
        <v>29</v>
      </c>
      <c r="B4" s="118" t="s">
        <v>553</v>
      </c>
      <c r="C4" s="171">
        <v>665</v>
      </c>
      <c r="D4" s="171">
        <v>501</v>
      </c>
      <c r="E4" s="171">
        <v>1166</v>
      </c>
      <c r="F4" s="148">
        <v>1.2578616352201259E-2</v>
      </c>
      <c r="G4" s="148">
        <v>0.36617749825296997</v>
      </c>
      <c r="H4" s="148">
        <v>0.15160000000000001</v>
      </c>
      <c r="I4" s="148">
        <v>0.17241379310344829</v>
      </c>
      <c r="J4" s="148">
        <v>0.12260536398467432</v>
      </c>
      <c r="K4" s="148">
        <v>6.7139999999999977E-2</v>
      </c>
    </row>
    <row r="5" spans="1:11" ht="12" x14ac:dyDescent="0.2">
      <c r="A5" s="9" t="s">
        <v>30</v>
      </c>
      <c r="B5" s="29" t="s">
        <v>550</v>
      </c>
      <c r="C5" s="172">
        <v>1942</v>
      </c>
      <c r="D5" s="172">
        <v>1304</v>
      </c>
      <c r="E5" s="172">
        <v>3246</v>
      </c>
      <c r="F5" s="149">
        <v>4.0757296870891399E-2</v>
      </c>
      <c r="G5" s="149">
        <v>0.35524585853273732</v>
      </c>
      <c r="H5" s="149">
        <v>0.22461</v>
      </c>
      <c r="I5" s="149">
        <v>0.156794425087108</v>
      </c>
      <c r="J5" s="149">
        <v>0.12062937062937062</v>
      </c>
      <c r="K5" s="148">
        <v>4.2089999999999961E-2</v>
      </c>
    </row>
    <row r="6" spans="1:11" ht="12" x14ac:dyDescent="0.2">
      <c r="A6" s="9" t="s">
        <v>31</v>
      </c>
      <c r="B6" s="29" t="s">
        <v>566</v>
      </c>
      <c r="C6" s="172">
        <v>732</v>
      </c>
      <c r="D6" s="172">
        <v>512</v>
      </c>
      <c r="E6" s="172">
        <v>1244</v>
      </c>
      <c r="F6" s="149">
        <v>0.40438656614119262</v>
      </c>
      <c r="G6" s="149">
        <v>0.88142563399588758</v>
      </c>
      <c r="H6" s="149">
        <v>0.58387999999999995</v>
      </c>
      <c r="I6" s="149">
        <v>0.34630350194552528</v>
      </c>
      <c r="J6" s="149">
        <v>0.34630350194552528</v>
      </c>
      <c r="K6" s="148">
        <v>0.12634999999999996</v>
      </c>
    </row>
    <row r="7" spans="1:11" ht="12" x14ac:dyDescent="0.2">
      <c r="A7" s="9" t="s">
        <v>32</v>
      </c>
      <c r="B7" s="29" t="s">
        <v>565</v>
      </c>
      <c r="C7" s="172">
        <v>405</v>
      </c>
      <c r="D7" s="172">
        <v>246</v>
      </c>
      <c r="E7" s="172">
        <v>651</v>
      </c>
      <c r="F7" s="149">
        <v>0.2640117994100295</v>
      </c>
      <c r="G7" s="149">
        <v>0.69321533923303835</v>
      </c>
      <c r="H7" s="149">
        <v>0.90205999999999997</v>
      </c>
      <c r="I7" s="149">
        <v>0.49494949494949497</v>
      </c>
      <c r="J7" s="149">
        <v>0.39393939393939392</v>
      </c>
      <c r="K7" s="148">
        <v>0.13095000000000001</v>
      </c>
    </row>
    <row r="8" spans="1:11" ht="12" x14ac:dyDescent="0.2">
      <c r="A8" s="9" t="s">
        <v>33</v>
      </c>
      <c r="B8" s="29" t="s">
        <v>539</v>
      </c>
      <c r="C8" s="172">
        <v>207</v>
      </c>
      <c r="D8" s="172">
        <v>141</v>
      </c>
      <c r="E8" s="172">
        <v>348</v>
      </c>
      <c r="F8" s="149">
        <v>0.1728110599078341</v>
      </c>
      <c r="G8" s="149">
        <v>0.59677419354838712</v>
      </c>
      <c r="H8" s="149">
        <v>0.47996</v>
      </c>
      <c r="I8" s="149">
        <v>0.25396825396825395</v>
      </c>
      <c r="J8" s="149">
        <v>0.30158730158730157</v>
      </c>
      <c r="K8" s="148">
        <v>5.8139999999999969E-2</v>
      </c>
    </row>
    <row r="9" spans="1:11" ht="12" x14ac:dyDescent="0.2">
      <c r="A9" s="9" t="s">
        <v>34</v>
      </c>
      <c r="B9" s="29" t="s">
        <v>564</v>
      </c>
      <c r="C9" s="172">
        <v>192</v>
      </c>
      <c r="D9" s="172">
        <v>115</v>
      </c>
      <c r="E9" s="172">
        <v>307</v>
      </c>
      <c r="F9" s="149">
        <v>0.21532846715328466</v>
      </c>
      <c r="G9" s="149">
        <v>0.71532846715328469</v>
      </c>
      <c r="H9" s="149">
        <v>0.41631000000000001</v>
      </c>
      <c r="I9" s="149">
        <v>0.33333333333333331</v>
      </c>
      <c r="J9" s="149">
        <v>0.20512820512820512</v>
      </c>
      <c r="K9" s="148">
        <v>6.4939999999999998E-2</v>
      </c>
    </row>
    <row r="10" spans="1:11" ht="12" x14ac:dyDescent="0.2">
      <c r="A10" s="9" t="s">
        <v>35</v>
      </c>
      <c r="B10" s="29" t="s">
        <v>537</v>
      </c>
      <c r="C10" s="172">
        <v>5668</v>
      </c>
      <c r="D10" s="172">
        <v>3664</v>
      </c>
      <c r="E10" s="172">
        <v>9332</v>
      </c>
      <c r="F10" s="149">
        <v>0.45614804420277144</v>
      </c>
      <c r="G10" s="149">
        <v>0.86142781968075777</v>
      </c>
      <c r="H10" s="149">
        <v>0.87424000000000002</v>
      </c>
      <c r="I10" s="149">
        <v>0.47766043866774982</v>
      </c>
      <c r="J10" s="149">
        <v>0.41085899513776336</v>
      </c>
      <c r="K10" s="148">
        <v>0.30769000000000002</v>
      </c>
    </row>
    <row r="11" spans="1:11" ht="12" x14ac:dyDescent="0.2">
      <c r="A11" s="9" t="s">
        <v>36</v>
      </c>
      <c r="B11" s="29" t="s">
        <v>538</v>
      </c>
      <c r="C11" s="172">
        <v>2109</v>
      </c>
      <c r="D11" s="172">
        <v>1406</v>
      </c>
      <c r="E11" s="172">
        <v>3515</v>
      </c>
      <c r="F11" s="149">
        <v>0.31611818400192171</v>
      </c>
      <c r="G11" s="149">
        <v>0.78525102089839061</v>
      </c>
      <c r="H11" s="149">
        <v>0.58377999999999997</v>
      </c>
      <c r="I11" s="149">
        <v>0.31818181818181818</v>
      </c>
      <c r="J11" s="149">
        <v>0.30244755244755245</v>
      </c>
      <c r="K11" s="148">
        <v>0.12058999999999997</v>
      </c>
    </row>
    <row r="12" spans="1:11" ht="12" x14ac:dyDescent="0.2">
      <c r="A12" s="9" t="s">
        <v>37</v>
      </c>
      <c r="B12" s="29" t="s">
        <v>565</v>
      </c>
      <c r="C12" s="172">
        <v>850</v>
      </c>
      <c r="D12" s="172">
        <v>531</v>
      </c>
      <c r="E12" s="172">
        <v>1381</v>
      </c>
      <c r="F12" s="149">
        <v>0.32183908045977011</v>
      </c>
      <c r="G12" s="149">
        <v>0.63346104725415076</v>
      </c>
      <c r="H12" s="149">
        <v>0.42751</v>
      </c>
      <c r="I12" s="149">
        <v>0.29743589743589743</v>
      </c>
      <c r="J12" s="149">
        <v>0.18461538461538463</v>
      </c>
      <c r="K12" s="148">
        <v>0.12314999999999998</v>
      </c>
    </row>
    <row r="13" spans="1:11" ht="12" x14ac:dyDescent="0.2">
      <c r="A13" s="9" t="s">
        <v>38</v>
      </c>
      <c r="B13" s="29" t="s">
        <v>548</v>
      </c>
      <c r="C13" s="172">
        <v>324</v>
      </c>
      <c r="D13" s="172">
        <v>228</v>
      </c>
      <c r="E13" s="172">
        <v>552</v>
      </c>
      <c r="F13" s="149">
        <v>0.1388888888888889</v>
      </c>
      <c r="G13" s="149">
        <v>0.76470588235294112</v>
      </c>
      <c r="H13" s="149">
        <v>0.28376000000000001</v>
      </c>
      <c r="I13" s="149">
        <v>0.21311475409836064</v>
      </c>
      <c r="J13" s="149">
        <v>0.14754098360655737</v>
      </c>
      <c r="K13" s="148">
        <v>0.11765000000000003</v>
      </c>
    </row>
    <row r="14" spans="1:11" ht="12" x14ac:dyDescent="0.2">
      <c r="A14" s="9" t="s">
        <v>39</v>
      </c>
      <c r="B14" s="29" t="s">
        <v>552</v>
      </c>
      <c r="C14" s="172">
        <v>301</v>
      </c>
      <c r="D14" s="172">
        <v>186</v>
      </c>
      <c r="E14" s="172">
        <v>487</v>
      </c>
      <c r="F14" s="149">
        <v>0.3470948012232416</v>
      </c>
      <c r="G14" s="149">
        <v>0.74923547400611623</v>
      </c>
      <c r="H14" s="149">
        <v>0.46742</v>
      </c>
      <c r="I14" s="149">
        <v>0.31168831168831168</v>
      </c>
      <c r="J14" s="149">
        <v>0.30263157894736842</v>
      </c>
      <c r="K14" s="148">
        <v>0.11765000000000003</v>
      </c>
    </row>
    <row r="15" spans="1:11" ht="12" x14ac:dyDescent="0.2">
      <c r="A15" s="9" t="s">
        <v>40</v>
      </c>
      <c r="B15" s="29" t="s">
        <v>567</v>
      </c>
      <c r="C15" s="172">
        <v>284</v>
      </c>
      <c r="D15" s="172">
        <v>191</v>
      </c>
      <c r="E15" s="172">
        <v>475</v>
      </c>
      <c r="F15" s="149">
        <v>0.1487603305785124</v>
      </c>
      <c r="G15" s="149">
        <v>0.78512396694214881</v>
      </c>
      <c r="H15" s="149">
        <v>0.46095000000000003</v>
      </c>
      <c r="I15" s="149">
        <v>0.28749999999999998</v>
      </c>
      <c r="J15" s="149">
        <v>0.17499999999999999</v>
      </c>
      <c r="K15" s="148">
        <v>0.18478000000000006</v>
      </c>
    </row>
    <row r="16" spans="1:11" ht="12" x14ac:dyDescent="0.2">
      <c r="A16" s="9" t="s">
        <v>41</v>
      </c>
      <c r="B16" s="29" t="s">
        <v>567</v>
      </c>
      <c r="C16" s="172">
        <v>1450</v>
      </c>
      <c r="D16" s="172">
        <v>1022</v>
      </c>
      <c r="E16" s="172">
        <v>2472</v>
      </c>
      <c r="F16" s="149">
        <v>0.33039970663733043</v>
      </c>
      <c r="G16" s="149">
        <v>0.77777777777777779</v>
      </c>
      <c r="H16" s="149">
        <v>0.47759000000000001</v>
      </c>
      <c r="I16" s="149">
        <v>0.25520833333333331</v>
      </c>
      <c r="J16" s="149">
        <v>0.20052083333333334</v>
      </c>
      <c r="K16" s="148">
        <v>9.3369999999999953E-2</v>
      </c>
    </row>
    <row r="17" spans="1:11" ht="12" x14ac:dyDescent="0.2">
      <c r="A17" s="9" t="s">
        <v>42</v>
      </c>
      <c r="B17" s="29" t="s">
        <v>568</v>
      </c>
      <c r="C17" s="172">
        <v>528</v>
      </c>
      <c r="D17" s="172">
        <v>352</v>
      </c>
      <c r="E17" s="172">
        <v>880</v>
      </c>
      <c r="F17" s="149">
        <v>0.18884120171673821</v>
      </c>
      <c r="G17" s="149">
        <v>0.5783261802575107</v>
      </c>
      <c r="H17" s="149">
        <v>0.46697</v>
      </c>
      <c r="I17" s="149">
        <v>0.34567901234567899</v>
      </c>
      <c r="J17" s="149">
        <v>0.37423312883435583</v>
      </c>
      <c r="K17" s="148">
        <v>0.16364000000000001</v>
      </c>
    </row>
    <row r="18" spans="1:11" ht="12" x14ac:dyDescent="0.2">
      <c r="A18" s="9" t="s">
        <v>43</v>
      </c>
      <c r="B18" s="29" t="s">
        <v>569</v>
      </c>
      <c r="C18" s="172">
        <v>40</v>
      </c>
      <c r="D18" s="172">
        <v>22</v>
      </c>
      <c r="E18" s="172">
        <v>62</v>
      </c>
      <c r="F18" s="149">
        <v>0.33333333333333331</v>
      </c>
      <c r="G18" s="149">
        <v>0.7192982456140351</v>
      </c>
      <c r="H18" s="149">
        <v>0.5</v>
      </c>
      <c r="I18" s="149">
        <v>7.1428571428571425E-2</v>
      </c>
      <c r="J18" s="149">
        <v>0</v>
      </c>
      <c r="K18" s="148">
        <v>5.8819999999999983E-2</v>
      </c>
    </row>
    <row r="19" spans="1:11" ht="12" x14ac:dyDescent="0.2">
      <c r="A19" s="9" t="s">
        <v>44</v>
      </c>
      <c r="B19" s="29" t="s">
        <v>570</v>
      </c>
      <c r="C19" s="172">
        <v>124</v>
      </c>
      <c r="D19" s="172">
        <v>71</v>
      </c>
      <c r="E19" s="172">
        <v>195</v>
      </c>
      <c r="F19" s="149">
        <v>0.20547945205479451</v>
      </c>
      <c r="G19" s="149">
        <v>0.62100456621004563</v>
      </c>
      <c r="H19" s="149">
        <v>0.39373000000000002</v>
      </c>
      <c r="I19" s="149">
        <v>0.35897435897435898</v>
      </c>
      <c r="J19" s="149">
        <v>0.25641025641025639</v>
      </c>
      <c r="K19" s="148">
        <v>6.5570000000000017E-2</v>
      </c>
    </row>
    <row r="20" spans="1:11" ht="12" x14ac:dyDescent="0.2">
      <c r="A20" s="9" t="s">
        <v>45</v>
      </c>
      <c r="B20" s="29" t="s">
        <v>541</v>
      </c>
      <c r="C20" s="172">
        <v>1064</v>
      </c>
      <c r="D20" s="172">
        <v>844</v>
      </c>
      <c r="E20" s="172">
        <v>1908</v>
      </c>
      <c r="F20" s="149">
        <v>4.8084440969507425E-2</v>
      </c>
      <c r="G20" s="149">
        <v>0.36942924159499607</v>
      </c>
      <c r="H20" s="149">
        <v>0.22065000000000001</v>
      </c>
      <c r="I20" s="149">
        <v>0.22404371584699453</v>
      </c>
      <c r="J20" s="149">
        <v>0.1721311475409836</v>
      </c>
      <c r="K20" s="148">
        <v>2.3259999999999947E-2</v>
      </c>
    </row>
    <row r="21" spans="1:11" ht="12" x14ac:dyDescent="0.2">
      <c r="A21" s="9" t="s">
        <v>46</v>
      </c>
      <c r="B21" s="29" t="s">
        <v>539</v>
      </c>
      <c r="C21" s="172">
        <v>403</v>
      </c>
      <c r="D21" s="172">
        <v>268</v>
      </c>
      <c r="E21" s="172">
        <v>671</v>
      </c>
      <c r="F21" s="149">
        <v>2.1231422505307854E-2</v>
      </c>
      <c r="G21" s="149">
        <v>0.21656050955414013</v>
      </c>
      <c r="H21" s="149">
        <v>0.14627999999999999</v>
      </c>
      <c r="I21" s="149">
        <v>0.12820512820512819</v>
      </c>
      <c r="J21" s="149">
        <v>0.10256410256410256</v>
      </c>
      <c r="K21" s="148">
        <v>6.0000000000000053E-2</v>
      </c>
    </row>
    <row r="22" spans="1:11" ht="12" x14ac:dyDescent="0.2">
      <c r="A22" s="9" t="s">
        <v>47</v>
      </c>
      <c r="B22" s="29" t="s">
        <v>554</v>
      </c>
      <c r="C22" s="172">
        <v>382</v>
      </c>
      <c r="D22" s="172">
        <v>289</v>
      </c>
      <c r="E22" s="172">
        <v>671</v>
      </c>
      <c r="F22" s="149">
        <v>0.20095124851367419</v>
      </c>
      <c r="G22" s="149">
        <v>0.73127229488703926</v>
      </c>
      <c r="H22" s="149">
        <v>0.39243</v>
      </c>
      <c r="I22" s="149">
        <v>0.19491525423728814</v>
      </c>
      <c r="J22" s="149">
        <v>0.17796610169491525</v>
      </c>
      <c r="K22" s="148">
        <v>7.843E-2</v>
      </c>
    </row>
    <row r="23" spans="1:11" ht="12" x14ac:dyDescent="0.2">
      <c r="A23" s="9" t="s">
        <v>48</v>
      </c>
      <c r="B23" s="29" t="s">
        <v>539</v>
      </c>
      <c r="C23" s="172">
        <v>1099</v>
      </c>
      <c r="D23" s="172">
        <v>663</v>
      </c>
      <c r="E23" s="172">
        <v>1762</v>
      </c>
      <c r="F23" s="149">
        <v>0.21741071428571429</v>
      </c>
      <c r="G23" s="149">
        <v>0.5803571428571429</v>
      </c>
      <c r="H23" s="149">
        <v>0.30980999999999997</v>
      </c>
      <c r="I23" s="149">
        <v>0.16551724137931034</v>
      </c>
      <c r="J23" s="149">
        <v>6.2068965517241378E-2</v>
      </c>
      <c r="K23" s="148">
        <v>5.042000000000002E-2</v>
      </c>
    </row>
    <row r="24" spans="1:11" ht="12" x14ac:dyDescent="0.2">
      <c r="A24" s="9" t="s">
        <v>49</v>
      </c>
      <c r="B24" s="29" t="s">
        <v>540</v>
      </c>
      <c r="C24" s="172">
        <v>661</v>
      </c>
      <c r="D24" s="172">
        <v>477</v>
      </c>
      <c r="E24" s="172">
        <v>1138</v>
      </c>
      <c r="F24" s="149">
        <v>6.5034965034965031E-2</v>
      </c>
      <c r="G24" s="149">
        <v>0.62167832167832171</v>
      </c>
      <c r="H24" s="149">
        <v>0.41353000000000001</v>
      </c>
      <c r="I24" s="149">
        <v>0.30046948356807512</v>
      </c>
      <c r="J24" s="149">
        <v>0.30046948356807512</v>
      </c>
      <c r="K24" s="148">
        <v>5.5560000000000054E-2</v>
      </c>
    </row>
    <row r="25" spans="1:11" ht="12" x14ac:dyDescent="0.2">
      <c r="A25" s="9" t="s">
        <v>50</v>
      </c>
      <c r="B25" s="29" t="s">
        <v>565</v>
      </c>
      <c r="C25" s="172">
        <v>390</v>
      </c>
      <c r="D25" s="172">
        <v>262</v>
      </c>
      <c r="E25" s="172">
        <v>652</v>
      </c>
      <c r="F25" s="149">
        <v>3.2359081419624215E-2</v>
      </c>
      <c r="G25" s="149">
        <v>0.48956158663883087</v>
      </c>
      <c r="H25" s="149">
        <v>0.20236000000000001</v>
      </c>
      <c r="I25" s="149">
        <v>0.16438356164383561</v>
      </c>
      <c r="J25" s="149">
        <v>0.12328767123287671</v>
      </c>
      <c r="K25" s="148">
        <v>3.9109999999999978E-2</v>
      </c>
    </row>
    <row r="26" spans="1:11" ht="12" x14ac:dyDescent="0.2">
      <c r="A26" s="9" t="s">
        <v>51</v>
      </c>
      <c r="B26" s="29" t="s">
        <v>571</v>
      </c>
      <c r="C26" s="172">
        <v>445</v>
      </c>
      <c r="D26" s="172">
        <v>330</v>
      </c>
      <c r="E26" s="172">
        <v>775</v>
      </c>
      <c r="F26" s="149">
        <v>0.15059588299024917</v>
      </c>
      <c r="G26" s="149">
        <v>0.64897074756229689</v>
      </c>
      <c r="H26" s="149">
        <v>0.43587999999999999</v>
      </c>
      <c r="I26" s="149">
        <v>0.25</v>
      </c>
      <c r="J26" s="149">
        <v>0.12903225806451613</v>
      </c>
      <c r="K26" s="148">
        <v>4.0699999999999958E-2</v>
      </c>
    </row>
    <row r="27" spans="1:11" ht="12" x14ac:dyDescent="0.2">
      <c r="A27" s="9" t="s">
        <v>52</v>
      </c>
      <c r="B27" s="29" t="s">
        <v>572</v>
      </c>
      <c r="C27" s="172">
        <v>515</v>
      </c>
      <c r="D27" s="172">
        <v>422</v>
      </c>
      <c r="E27" s="172">
        <v>937</v>
      </c>
      <c r="F27" s="149">
        <v>0.18718592964824121</v>
      </c>
      <c r="G27" s="149">
        <v>0.43718592964824121</v>
      </c>
      <c r="H27" s="149">
        <v>0.34687000000000001</v>
      </c>
      <c r="I27" s="149">
        <v>0.27906976744186046</v>
      </c>
      <c r="J27" s="149">
        <v>0.19186046511627908</v>
      </c>
      <c r="K27" s="148">
        <v>9.6770000000000023E-2</v>
      </c>
    </row>
    <row r="28" spans="1:11" ht="12" x14ac:dyDescent="0.2">
      <c r="A28" s="9" t="s">
        <v>53</v>
      </c>
      <c r="B28" s="29" t="s">
        <v>554</v>
      </c>
      <c r="C28" s="172">
        <v>850</v>
      </c>
      <c r="D28" s="172">
        <v>565</v>
      </c>
      <c r="E28" s="172">
        <v>1415</v>
      </c>
      <c r="F28" s="149">
        <v>0.12808842652795838</v>
      </c>
      <c r="G28" s="149">
        <v>0.57802340702210664</v>
      </c>
      <c r="H28" s="149">
        <v>0.31466</v>
      </c>
      <c r="I28" s="149">
        <v>0.18627450980392157</v>
      </c>
      <c r="J28" s="149">
        <v>0.20588235294117646</v>
      </c>
      <c r="K28" s="148">
        <v>6.0610000000000053E-2</v>
      </c>
    </row>
    <row r="29" spans="1:11" ht="12" x14ac:dyDescent="0.2">
      <c r="A29" s="9" t="s">
        <v>54</v>
      </c>
      <c r="B29" s="29" t="s">
        <v>538</v>
      </c>
      <c r="C29" s="172">
        <v>264</v>
      </c>
      <c r="D29" s="172">
        <v>149</v>
      </c>
      <c r="E29" s="172">
        <v>413</v>
      </c>
      <c r="F29" s="149">
        <v>0.10172413793103448</v>
      </c>
      <c r="G29" s="149">
        <v>0.78448275862068961</v>
      </c>
      <c r="H29" s="149">
        <v>0.33359</v>
      </c>
      <c r="I29" s="149">
        <v>0.25882352941176473</v>
      </c>
      <c r="J29" s="149">
        <v>0.21176470588235294</v>
      </c>
      <c r="K29" s="148">
        <v>0.15517000000000003</v>
      </c>
    </row>
    <row r="30" spans="1:11" ht="12" x14ac:dyDescent="0.2">
      <c r="A30" s="9" t="s">
        <v>55</v>
      </c>
      <c r="B30" s="29" t="s">
        <v>573</v>
      </c>
      <c r="C30" s="172">
        <v>2145</v>
      </c>
      <c r="D30" s="172">
        <v>1467</v>
      </c>
      <c r="E30" s="172">
        <v>3612</v>
      </c>
      <c r="F30" s="149">
        <v>9.2875028454359201E-2</v>
      </c>
      <c r="G30" s="149">
        <v>0.4994309128158434</v>
      </c>
      <c r="H30" s="149">
        <v>0.48675000000000002</v>
      </c>
      <c r="I30" s="149">
        <v>0.32210526315789473</v>
      </c>
      <c r="J30" s="149">
        <v>0.28000000000000003</v>
      </c>
      <c r="K30" s="148">
        <v>9.5809999999999951E-2</v>
      </c>
    </row>
    <row r="31" spans="1:11" ht="12" x14ac:dyDescent="0.2">
      <c r="A31" s="9" t="s">
        <v>56</v>
      </c>
      <c r="B31" s="29" t="s">
        <v>574</v>
      </c>
      <c r="C31" s="172">
        <v>134</v>
      </c>
      <c r="D31" s="172">
        <v>109</v>
      </c>
      <c r="E31" s="172">
        <v>243</v>
      </c>
      <c r="F31" s="149">
        <v>0.11740890688259109</v>
      </c>
      <c r="G31" s="149">
        <v>0.76113360323886636</v>
      </c>
      <c r="H31" s="149">
        <v>0.41428999999999999</v>
      </c>
      <c r="I31" s="149">
        <v>0.125</v>
      </c>
      <c r="J31" s="149">
        <v>7.4999999999999997E-2</v>
      </c>
      <c r="K31" s="148">
        <v>3.9220000000000033E-2</v>
      </c>
    </row>
    <row r="32" spans="1:11" ht="12" x14ac:dyDescent="0.2">
      <c r="A32" s="9" t="s">
        <v>57</v>
      </c>
      <c r="B32" s="29" t="s">
        <v>570</v>
      </c>
      <c r="C32" s="172">
        <v>276</v>
      </c>
      <c r="D32" s="172">
        <v>175</v>
      </c>
      <c r="E32" s="172">
        <v>451</v>
      </c>
      <c r="F32" s="149">
        <v>0.31810766721044048</v>
      </c>
      <c r="G32" s="149">
        <v>0.63947797716150079</v>
      </c>
      <c r="H32" s="149">
        <v>0.43780999999999998</v>
      </c>
      <c r="I32" s="149">
        <v>0.17204301075268819</v>
      </c>
      <c r="J32" s="149">
        <v>0.31182795698924731</v>
      </c>
      <c r="K32" s="148">
        <v>3.2970000000000055E-2</v>
      </c>
    </row>
    <row r="33" spans="1:11" ht="12" x14ac:dyDescent="0.2">
      <c r="A33" s="9" t="s">
        <v>58</v>
      </c>
      <c r="B33" s="29" t="s">
        <v>575</v>
      </c>
      <c r="C33" s="172">
        <v>177</v>
      </c>
      <c r="D33" s="172">
        <v>102</v>
      </c>
      <c r="E33" s="172">
        <v>279</v>
      </c>
      <c r="F33" s="149">
        <v>0.31496062992125984</v>
      </c>
      <c r="G33" s="149">
        <v>0.55511811023622049</v>
      </c>
      <c r="H33" s="149">
        <v>0.35859000000000002</v>
      </c>
      <c r="I33" s="149">
        <v>0.28000000000000003</v>
      </c>
      <c r="J33" s="149">
        <v>0.14000000000000001</v>
      </c>
      <c r="K33" s="148">
        <v>2.8170000000000028E-2</v>
      </c>
    </row>
    <row r="34" spans="1:11" ht="12" x14ac:dyDescent="0.2">
      <c r="A34" s="9" t="s">
        <v>59</v>
      </c>
      <c r="B34" s="29" t="s">
        <v>576</v>
      </c>
      <c r="C34" s="172">
        <v>481</v>
      </c>
      <c r="D34" s="172">
        <v>339</v>
      </c>
      <c r="E34" s="172">
        <v>820</v>
      </c>
      <c r="F34" s="149">
        <v>0.12131147540983607</v>
      </c>
      <c r="G34" s="149">
        <v>0.53770491803278686</v>
      </c>
      <c r="H34" s="149">
        <v>0.38407999999999998</v>
      </c>
      <c r="I34" s="149">
        <v>0.28358208955223879</v>
      </c>
      <c r="J34" s="149">
        <v>0.13432835820895522</v>
      </c>
      <c r="K34" s="148">
        <v>8.3330000000000015E-2</v>
      </c>
    </row>
    <row r="35" spans="1:11" ht="12" x14ac:dyDescent="0.2">
      <c r="A35" s="9" t="s">
        <v>60</v>
      </c>
      <c r="B35" s="29" t="s">
        <v>574</v>
      </c>
      <c r="C35" s="172">
        <v>712</v>
      </c>
      <c r="D35" s="172">
        <v>462</v>
      </c>
      <c r="E35" s="172">
        <v>1174</v>
      </c>
      <c r="F35" s="149">
        <v>0.21497797356828194</v>
      </c>
      <c r="G35" s="149">
        <v>0.74537444933920705</v>
      </c>
      <c r="H35" s="149">
        <v>0.50544999999999995</v>
      </c>
      <c r="I35" s="149">
        <v>0.24</v>
      </c>
      <c r="J35" s="149">
        <v>0.16888888888888889</v>
      </c>
      <c r="K35" s="148">
        <v>9.0910000000000046E-2</v>
      </c>
    </row>
    <row r="36" spans="1:11" ht="12" x14ac:dyDescent="0.2">
      <c r="A36" s="9" t="s">
        <v>61</v>
      </c>
      <c r="B36" s="29" t="s">
        <v>539</v>
      </c>
      <c r="C36" s="172">
        <v>854</v>
      </c>
      <c r="D36" s="172">
        <v>661</v>
      </c>
      <c r="E36" s="172">
        <v>1515</v>
      </c>
      <c r="F36" s="149">
        <v>4.3539990534784669E-2</v>
      </c>
      <c r="G36" s="149">
        <v>0.3828679602460956</v>
      </c>
      <c r="H36" s="149">
        <v>0.12444</v>
      </c>
      <c r="I36" s="149">
        <v>0.14240506329113925</v>
      </c>
      <c r="J36" s="149">
        <v>9.1772151898734181E-2</v>
      </c>
      <c r="K36" s="148">
        <v>2.6970000000000049E-2</v>
      </c>
    </row>
    <row r="37" spans="1:11" ht="12" x14ac:dyDescent="0.2">
      <c r="A37" s="9" t="s">
        <v>62</v>
      </c>
      <c r="B37" s="29" t="s">
        <v>540</v>
      </c>
      <c r="C37" s="172">
        <v>3669</v>
      </c>
      <c r="D37" s="172">
        <v>2645</v>
      </c>
      <c r="E37" s="172">
        <v>6314</v>
      </c>
      <c r="F37" s="149">
        <v>0.22589041095890411</v>
      </c>
      <c r="G37" s="149">
        <v>0.58561643835616439</v>
      </c>
      <c r="H37" s="149">
        <v>0.50238000000000005</v>
      </c>
      <c r="I37" s="149">
        <v>0.32279171210468921</v>
      </c>
      <c r="J37" s="149">
        <v>0.30032644178454843</v>
      </c>
      <c r="K37" s="148">
        <v>0.10104999999999997</v>
      </c>
    </row>
    <row r="38" spans="1:11" ht="12" x14ac:dyDescent="0.2">
      <c r="A38" s="9" t="s">
        <v>63</v>
      </c>
      <c r="B38" s="29" t="s">
        <v>570</v>
      </c>
      <c r="C38" s="172">
        <v>280</v>
      </c>
      <c r="D38" s="172">
        <v>172</v>
      </c>
      <c r="E38" s="172">
        <v>452</v>
      </c>
      <c r="F38" s="149">
        <v>0.25787401574803148</v>
      </c>
      <c r="G38" s="149">
        <v>0.75590551181102361</v>
      </c>
      <c r="H38" s="149">
        <v>0.41915999999999998</v>
      </c>
      <c r="I38" s="149">
        <v>0.28048780487804881</v>
      </c>
      <c r="J38" s="149">
        <v>0.24390243902439024</v>
      </c>
      <c r="K38" s="148">
        <v>9.375E-2</v>
      </c>
    </row>
    <row r="39" spans="1:11" ht="12" x14ac:dyDescent="0.2">
      <c r="A39" s="9" t="s">
        <v>64</v>
      </c>
      <c r="B39" s="29" t="s">
        <v>565</v>
      </c>
      <c r="C39" s="172">
        <v>544</v>
      </c>
      <c r="D39" s="172">
        <v>307</v>
      </c>
      <c r="E39" s="172">
        <v>851</v>
      </c>
      <c r="F39" s="149">
        <v>0.50663942798774264</v>
      </c>
      <c r="G39" s="149">
        <v>0.91930541368743612</v>
      </c>
      <c r="H39" s="149">
        <v>0.71886000000000005</v>
      </c>
      <c r="I39" s="149">
        <v>0.35338345864661652</v>
      </c>
      <c r="J39" s="149">
        <v>0.31578947368421051</v>
      </c>
      <c r="K39" s="148">
        <v>8.8500000000000023E-2</v>
      </c>
    </row>
    <row r="40" spans="1:11" ht="12" x14ac:dyDescent="0.2">
      <c r="A40" s="9" t="s">
        <v>65</v>
      </c>
      <c r="B40" s="29" t="s">
        <v>577</v>
      </c>
      <c r="C40" s="172">
        <v>734</v>
      </c>
      <c r="D40" s="172">
        <v>455</v>
      </c>
      <c r="E40" s="172">
        <v>1189</v>
      </c>
      <c r="F40" s="149">
        <v>0.22082459818308875</v>
      </c>
      <c r="G40" s="149">
        <v>0.69951083158630334</v>
      </c>
      <c r="H40" s="149">
        <v>0.30107</v>
      </c>
      <c r="I40" s="149">
        <v>0.28313253012048195</v>
      </c>
      <c r="J40" s="149">
        <v>0.2289156626506024</v>
      </c>
      <c r="K40" s="148">
        <v>8.9620000000000033E-2</v>
      </c>
    </row>
    <row r="41" spans="1:11" ht="12" x14ac:dyDescent="0.2">
      <c r="A41" s="9" t="s">
        <v>66</v>
      </c>
      <c r="B41" s="29" t="s">
        <v>565</v>
      </c>
      <c r="C41" s="172">
        <v>478</v>
      </c>
      <c r="D41" s="172">
        <v>345</v>
      </c>
      <c r="E41" s="172">
        <v>823</v>
      </c>
      <c r="F41" s="149">
        <v>0.12271805273833672</v>
      </c>
      <c r="G41" s="149">
        <v>0.52636916835699799</v>
      </c>
      <c r="H41" s="149">
        <v>0.29580000000000001</v>
      </c>
      <c r="I41" s="149">
        <v>0.15300546448087432</v>
      </c>
      <c r="J41" s="149">
        <v>0.15300546448087432</v>
      </c>
      <c r="K41" s="148">
        <v>2.7029999999999998E-2</v>
      </c>
    </row>
    <row r="42" spans="1:11" ht="12" x14ac:dyDescent="0.2">
      <c r="A42" s="9" t="s">
        <v>67</v>
      </c>
      <c r="B42" s="29" t="s">
        <v>546</v>
      </c>
      <c r="C42" s="172">
        <v>168</v>
      </c>
      <c r="D42" s="172">
        <v>138</v>
      </c>
      <c r="E42" s="172">
        <v>306</v>
      </c>
      <c r="F42" s="149">
        <v>0.2662473794549266</v>
      </c>
      <c r="G42" s="149">
        <v>0.6205450733752621</v>
      </c>
      <c r="H42" s="149">
        <v>0.53561999999999999</v>
      </c>
      <c r="I42" s="149">
        <v>0.36666666666666664</v>
      </c>
      <c r="J42" s="149">
        <v>0.28333333333333333</v>
      </c>
      <c r="K42" s="148">
        <v>8.6210000000000009E-2</v>
      </c>
    </row>
    <row r="43" spans="1:11" ht="12" x14ac:dyDescent="0.2">
      <c r="A43" s="9" t="s">
        <v>68</v>
      </c>
      <c r="B43" s="29" t="s">
        <v>578</v>
      </c>
      <c r="C43" s="172">
        <v>396</v>
      </c>
      <c r="D43" s="172">
        <v>300</v>
      </c>
      <c r="E43" s="172">
        <v>696</v>
      </c>
      <c r="F43" s="149">
        <v>0.20983213429256595</v>
      </c>
      <c r="G43" s="149">
        <v>0.76378896882494007</v>
      </c>
      <c r="H43" s="149">
        <v>0.45701999999999998</v>
      </c>
      <c r="I43" s="149">
        <v>0.31818181818181818</v>
      </c>
      <c r="J43" s="149">
        <v>0.15315315315315314</v>
      </c>
      <c r="K43" s="148">
        <v>7.6429999999999998E-2</v>
      </c>
    </row>
    <row r="44" spans="1:11" ht="12" x14ac:dyDescent="0.2">
      <c r="A44" s="9" t="s">
        <v>69</v>
      </c>
      <c r="B44" s="29" t="s">
        <v>574</v>
      </c>
      <c r="C44" s="172">
        <v>440</v>
      </c>
      <c r="D44" s="172">
        <v>315</v>
      </c>
      <c r="E44" s="172">
        <v>755</v>
      </c>
      <c r="F44" s="149">
        <v>0.2134935304990758</v>
      </c>
      <c r="G44" s="149">
        <v>0.65249537892791132</v>
      </c>
      <c r="H44" s="149">
        <v>0.48599999999999999</v>
      </c>
      <c r="I44" s="149">
        <v>0.2032520325203252</v>
      </c>
      <c r="J44" s="149">
        <v>0.13821138211382114</v>
      </c>
      <c r="K44" s="148">
        <v>5.3100000000000036E-2</v>
      </c>
    </row>
    <row r="45" spans="1:11" ht="12" x14ac:dyDescent="0.2">
      <c r="A45" s="9" t="s">
        <v>70</v>
      </c>
      <c r="B45" s="29" t="s">
        <v>579</v>
      </c>
      <c r="C45" s="172">
        <v>554</v>
      </c>
      <c r="D45" s="172">
        <v>466</v>
      </c>
      <c r="E45" s="172">
        <v>1020</v>
      </c>
      <c r="F45" s="149">
        <v>0.16955332725615316</v>
      </c>
      <c r="G45" s="149">
        <v>0.50957155879671834</v>
      </c>
      <c r="H45" s="149">
        <v>0.24892</v>
      </c>
      <c r="I45" s="149">
        <v>0.26984126984126983</v>
      </c>
      <c r="J45" s="149">
        <v>0.21693121693121692</v>
      </c>
      <c r="K45" s="148">
        <v>7.9829999999999957E-2</v>
      </c>
    </row>
    <row r="46" spans="1:11" ht="12" x14ac:dyDescent="0.2">
      <c r="A46" s="9" t="s">
        <v>71</v>
      </c>
      <c r="B46" s="29" t="s">
        <v>580</v>
      </c>
      <c r="C46" s="172">
        <v>248</v>
      </c>
      <c r="D46" s="172">
        <v>166</v>
      </c>
      <c r="E46" s="172">
        <v>414</v>
      </c>
      <c r="F46" s="149">
        <v>0.15808170515097691</v>
      </c>
      <c r="G46" s="149">
        <v>0.76731793960923622</v>
      </c>
      <c r="H46" s="149">
        <v>0.43696000000000002</v>
      </c>
      <c r="I46" s="149">
        <v>0.30303030303030304</v>
      </c>
      <c r="J46" s="149">
        <v>0.2878787878787879</v>
      </c>
      <c r="K46" s="148">
        <v>0.13253000000000004</v>
      </c>
    </row>
    <row r="47" spans="1:11" ht="12" x14ac:dyDescent="0.2">
      <c r="A47" s="9" t="s">
        <v>72</v>
      </c>
      <c r="B47" s="29" t="s">
        <v>552</v>
      </c>
      <c r="C47" s="172">
        <v>1542</v>
      </c>
      <c r="D47" s="172">
        <v>1203</v>
      </c>
      <c r="E47" s="172">
        <v>2745</v>
      </c>
      <c r="F47" s="149">
        <v>8.3894878706199466E-2</v>
      </c>
      <c r="G47" s="149">
        <v>0.38948787061994611</v>
      </c>
      <c r="H47" s="149">
        <v>0.2268</v>
      </c>
      <c r="I47" s="149">
        <v>0.14367816091954022</v>
      </c>
      <c r="J47" s="149">
        <v>0.11302681992337164</v>
      </c>
      <c r="K47" s="148">
        <v>6.5490000000000048E-2</v>
      </c>
    </row>
    <row r="48" spans="1:11" ht="12" x14ac:dyDescent="0.2">
      <c r="A48" s="9" t="s">
        <v>73</v>
      </c>
      <c r="B48" s="29" t="s">
        <v>581</v>
      </c>
      <c r="C48" s="172">
        <v>626</v>
      </c>
      <c r="D48" s="172">
        <v>457</v>
      </c>
      <c r="E48" s="172">
        <v>1083</v>
      </c>
      <c r="F48" s="149">
        <v>0.43840271877655057</v>
      </c>
      <c r="G48" s="149">
        <v>0.80713678844519965</v>
      </c>
      <c r="H48" s="149">
        <v>0.48798000000000002</v>
      </c>
      <c r="I48" s="149">
        <v>0.26229508196721313</v>
      </c>
      <c r="J48" s="149">
        <v>0.15217391304347827</v>
      </c>
      <c r="K48" s="148">
        <v>0.10101000000000004</v>
      </c>
    </row>
    <row r="49" spans="1:11" ht="12" x14ac:dyDescent="0.2">
      <c r="A49" s="9" t="s">
        <v>74</v>
      </c>
      <c r="B49" s="29" t="s">
        <v>552</v>
      </c>
      <c r="C49" s="172">
        <v>331</v>
      </c>
      <c r="D49" s="172">
        <v>262</v>
      </c>
      <c r="E49" s="172">
        <v>593</v>
      </c>
      <c r="F49" s="149">
        <v>1.8207282913165267E-2</v>
      </c>
      <c r="G49" s="149">
        <v>0.57282913165266103</v>
      </c>
      <c r="H49" s="149">
        <v>0.24439</v>
      </c>
      <c r="I49" s="149">
        <v>0.20183486238532111</v>
      </c>
      <c r="J49" s="149">
        <v>0.10091743119266056</v>
      </c>
      <c r="K49" s="148">
        <v>4.0270000000000028E-2</v>
      </c>
    </row>
    <row r="50" spans="1:11" ht="12" x14ac:dyDescent="0.2">
      <c r="A50" s="9" t="s">
        <v>75</v>
      </c>
      <c r="B50" s="29" t="s">
        <v>539</v>
      </c>
      <c r="C50" s="172">
        <v>323</v>
      </c>
      <c r="D50" s="172">
        <v>227</v>
      </c>
      <c r="E50" s="172">
        <v>550</v>
      </c>
      <c r="F50" s="149">
        <v>0.20335820895522388</v>
      </c>
      <c r="G50" s="149">
        <v>0.40671641791044777</v>
      </c>
      <c r="H50" s="149">
        <v>0.46277000000000001</v>
      </c>
      <c r="I50" s="149">
        <v>0.23762376237623761</v>
      </c>
      <c r="J50" s="149">
        <v>0.15</v>
      </c>
      <c r="K50" s="148">
        <v>2.6549999999999963E-2</v>
      </c>
    </row>
    <row r="51" spans="1:11" ht="12" x14ac:dyDescent="0.2">
      <c r="A51" s="9" t="s">
        <v>76</v>
      </c>
      <c r="B51" s="29" t="s">
        <v>573</v>
      </c>
      <c r="C51" s="172">
        <v>392</v>
      </c>
      <c r="D51" s="172">
        <v>257</v>
      </c>
      <c r="E51" s="172">
        <v>649</v>
      </c>
      <c r="F51" s="149">
        <v>0.27204502814258913</v>
      </c>
      <c r="G51" s="149">
        <v>0.70356472795497182</v>
      </c>
      <c r="H51" s="149">
        <v>0.66615000000000002</v>
      </c>
      <c r="I51" s="149">
        <v>0.33</v>
      </c>
      <c r="J51" s="149">
        <v>0.3</v>
      </c>
      <c r="K51" s="148">
        <v>5.7969999999999966E-2</v>
      </c>
    </row>
    <row r="52" spans="1:11" ht="12" x14ac:dyDescent="0.2">
      <c r="A52" s="9" t="s">
        <v>77</v>
      </c>
      <c r="B52" s="29" t="s">
        <v>573</v>
      </c>
      <c r="C52" s="172">
        <v>2153</v>
      </c>
      <c r="D52" s="172">
        <v>1408</v>
      </c>
      <c r="E52" s="172">
        <v>3561</v>
      </c>
      <c r="F52" s="149">
        <v>0.14208214931542237</v>
      </c>
      <c r="G52" s="149">
        <v>0.59829501420821496</v>
      </c>
      <c r="H52" s="149">
        <v>0.56049000000000004</v>
      </c>
      <c r="I52" s="149">
        <v>0.33950617283950618</v>
      </c>
      <c r="J52" s="149">
        <v>0.29979466119096509</v>
      </c>
      <c r="K52" s="148">
        <v>0.13197999999999999</v>
      </c>
    </row>
    <row r="53" spans="1:11" ht="12" x14ac:dyDescent="0.2">
      <c r="A53" s="9" t="s">
        <v>78</v>
      </c>
      <c r="B53" s="29" t="s">
        <v>582</v>
      </c>
      <c r="C53" s="172">
        <v>289</v>
      </c>
      <c r="D53" s="172">
        <v>169</v>
      </c>
      <c r="E53" s="172">
        <v>458</v>
      </c>
      <c r="F53" s="149">
        <v>0.25878003696857671</v>
      </c>
      <c r="G53" s="149">
        <v>0.83548983364140483</v>
      </c>
      <c r="H53" s="149">
        <v>0.42475000000000002</v>
      </c>
      <c r="I53" s="149">
        <v>0.21428571428571427</v>
      </c>
      <c r="J53" s="149">
        <v>0.11428571428571428</v>
      </c>
      <c r="K53" s="148">
        <v>1.4710000000000001E-2</v>
      </c>
    </row>
    <row r="54" spans="1:11" ht="12" x14ac:dyDescent="0.2">
      <c r="A54" s="9" t="s">
        <v>79</v>
      </c>
      <c r="B54" s="29" t="s">
        <v>582</v>
      </c>
      <c r="C54" s="172">
        <v>366</v>
      </c>
      <c r="D54" s="172">
        <v>274</v>
      </c>
      <c r="E54" s="172">
        <v>640</v>
      </c>
      <c r="F54" s="149">
        <v>0.21220930232558138</v>
      </c>
      <c r="G54" s="149">
        <v>0.6875</v>
      </c>
      <c r="H54" s="149">
        <v>0.45356999999999997</v>
      </c>
      <c r="I54" s="149">
        <v>0.24031007751937986</v>
      </c>
      <c r="J54" s="149">
        <v>0.23255813953488372</v>
      </c>
      <c r="K54" s="148">
        <v>8.1820000000000004E-2</v>
      </c>
    </row>
    <row r="55" spans="1:11" ht="12" x14ac:dyDescent="0.2">
      <c r="A55" s="9" t="s">
        <v>80</v>
      </c>
      <c r="B55" s="29" t="s">
        <v>566</v>
      </c>
      <c r="C55" s="172">
        <v>413</v>
      </c>
      <c r="D55" s="172">
        <v>250</v>
      </c>
      <c r="E55" s="172">
        <v>663</v>
      </c>
      <c r="F55" s="149">
        <v>0.4578790882061447</v>
      </c>
      <c r="G55" s="149">
        <v>0.79682854311199203</v>
      </c>
      <c r="H55" s="149">
        <v>0.66137999999999997</v>
      </c>
      <c r="I55" s="149">
        <v>0.45299145299145299</v>
      </c>
      <c r="J55" s="149">
        <v>0.36752136752136755</v>
      </c>
      <c r="K55" s="148">
        <v>0.12883</v>
      </c>
    </row>
    <row r="56" spans="1:11" ht="12" x14ac:dyDescent="0.2">
      <c r="A56" s="9" t="s">
        <v>81</v>
      </c>
      <c r="B56" s="29" t="s">
        <v>550</v>
      </c>
      <c r="C56" s="172">
        <v>33</v>
      </c>
      <c r="D56" s="172">
        <v>23</v>
      </c>
      <c r="E56" s="172">
        <v>56</v>
      </c>
      <c r="F56" s="149">
        <v>0</v>
      </c>
      <c r="G56" s="149">
        <v>0.25714285714285712</v>
      </c>
      <c r="H56" s="149" t="s">
        <v>927</v>
      </c>
      <c r="I56" s="149" t="s">
        <v>927</v>
      </c>
      <c r="J56" s="149" t="s">
        <v>927</v>
      </c>
      <c r="K56" s="148" t="s">
        <v>927</v>
      </c>
    </row>
    <row r="57" spans="1:11" ht="12" x14ac:dyDescent="0.2">
      <c r="A57" s="9" t="s">
        <v>82</v>
      </c>
      <c r="B57" s="29" t="s">
        <v>570</v>
      </c>
      <c r="C57" s="172">
        <v>249</v>
      </c>
      <c r="D57" s="172">
        <v>190</v>
      </c>
      <c r="E57" s="172">
        <v>439</v>
      </c>
      <c r="F57" s="149">
        <v>8.5653104925053528E-2</v>
      </c>
      <c r="G57" s="149">
        <v>0.58886509635974305</v>
      </c>
      <c r="H57" s="149">
        <v>0.44218000000000002</v>
      </c>
      <c r="I57" s="149">
        <v>0.26923076923076922</v>
      </c>
      <c r="J57" s="149">
        <v>0.32051282051282054</v>
      </c>
      <c r="K57" s="148">
        <v>6.8379999999999996E-2</v>
      </c>
    </row>
    <row r="58" spans="1:11" ht="12" x14ac:dyDescent="0.2">
      <c r="A58" s="9" t="s">
        <v>83</v>
      </c>
      <c r="B58" s="29" t="s">
        <v>572</v>
      </c>
      <c r="C58" s="172">
        <v>373</v>
      </c>
      <c r="D58" s="172">
        <v>253</v>
      </c>
      <c r="E58" s="172">
        <v>626</v>
      </c>
      <c r="F58" s="149">
        <v>0.26678765880217786</v>
      </c>
      <c r="G58" s="149">
        <v>0.60254083484573506</v>
      </c>
      <c r="H58" s="149">
        <v>0.28871000000000002</v>
      </c>
      <c r="I58" s="149">
        <v>0.18939393939393939</v>
      </c>
      <c r="J58" s="149">
        <v>0.12121212121212122</v>
      </c>
      <c r="K58" s="148">
        <v>6.2069999999999959E-2</v>
      </c>
    </row>
    <row r="59" spans="1:11" ht="12" x14ac:dyDescent="0.2">
      <c r="A59" s="9" t="s">
        <v>84</v>
      </c>
      <c r="B59" s="29" t="s">
        <v>583</v>
      </c>
      <c r="C59" s="172">
        <v>1837</v>
      </c>
      <c r="D59" s="172">
        <v>1255</v>
      </c>
      <c r="E59" s="172">
        <v>3092</v>
      </c>
      <c r="F59" s="149">
        <v>0.23764705882352941</v>
      </c>
      <c r="G59" s="149">
        <v>0.62852941176470589</v>
      </c>
      <c r="H59" s="149">
        <v>0.36631000000000002</v>
      </c>
      <c r="I59" s="149">
        <v>0.233201581027668</v>
      </c>
      <c r="J59" s="149">
        <v>0.18181818181818182</v>
      </c>
      <c r="K59" s="148">
        <v>5.803999999999998E-2</v>
      </c>
    </row>
    <row r="60" spans="1:11" ht="12" x14ac:dyDescent="0.2">
      <c r="A60" s="9" t="s">
        <v>85</v>
      </c>
      <c r="B60" s="29" t="s">
        <v>570</v>
      </c>
      <c r="C60" s="172">
        <v>170</v>
      </c>
      <c r="D60" s="172">
        <v>111</v>
      </c>
      <c r="E60" s="172">
        <v>281</v>
      </c>
      <c r="F60" s="149">
        <v>0.13846153846153847</v>
      </c>
      <c r="G60" s="149">
        <v>0.57362637362637359</v>
      </c>
      <c r="H60" s="149">
        <v>0.4</v>
      </c>
      <c r="I60" s="149">
        <v>0.21875</v>
      </c>
      <c r="J60" s="149">
        <v>0.203125</v>
      </c>
      <c r="K60" s="148">
        <v>0.125</v>
      </c>
    </row>
    <row r="61" spans="1:11" ht="12" x14ac:dyDescent="0.2">
      <c r="A61" s="9" t="s">
        <v>86</v>
      </c>
      <c r="B61" s="29" t="s">
        <v>546</v>
      </c>
      <c r="C61" s="172">
        <v>291</v>
      </c>
      <c r="D61" s="172">
        <v>228</v>
      </c>
      <c r="E61" s="172">
        <v>519</v>
      </c>
      <c r="F61" s="149">
        <v>0.15</v>
      </c>
      <c r="G61" s="149">
        <v>0.6333333333333333</v>
      </c>
      <c r="H61" s="149">
        <v>0.29760999999999999</v>
      </c>
      <c r="I61" s="149">
        <v>0.19587628865979381</v>
      </c>
      <c r="J61" s="149">
        <v>9.2783505154639179E-2</v>
      </c>
      <c r="K61" s="148">
        <v>0</v>
      </c>
    </row>
    <row r="62" spans="1:11" ht="12" x14ac:dyDescent="0.2">
      <c r="A62" s="9" t="s">
        <v>87</v>
      </c>
      <c r="B62" s="29" t="s">
        <v>584</v>
      </c>
      <c r="C62" s="172">
        <v>139</v>
      </c>
      <c r="D62" s="172">
        <v>80</v>
      </c>
      <c r="E62" s="172">
        <v>219</v>
      </c>
      <c r="F62" s="149">
        <v>0.26953125</v>
      </c>
      <c r="G62" s="149">
        <v>0.90625</v>
      </c>
      <c r="H62" s="149">
        <v>0.52558000000000005</v>
      </c>
      <c r="I62" s="149">
        <v>6.4516129032258063E-2</v>
      </c>
      <c r="J62" s="149">
        <v>0.12903225806451613</v>
      </c>
      <c r="K62" s="148">
        <v>8.5709999999999953E-2</v>
      </c>
    </row>
    <row r="63" spans="1:11" ht="12" x14ac:dyDescent="0.2">
      <c r="A63" s="9" t="s">
        <v>88</v>
      </c>
      <c r="B63" s="29" t="s">
        <v>577</v>
      </c>
      <c r="C63" s="172">
        <v>256</v>
      </c>
      <c r="D63" s="172">
        <v>180</v>
      </c>
      <c r="E63" s="172">
        <v>436</v>
      </c>
      <c r="F63" s="149">
        <v>4.7222222222222221E-2</v>
      </c>
      <c r="G63" s="149">
        <v>0.31111111111111112</v>
      </c>
      <c r="H63" s="149">
        <v>0.11561</v>
      </c>
      <c r="I63" s="149">
        <v>0.10869565217391304</v>
      </c>
      <c r="J63" s="149">
        <v>7.6086956521739135E-2</v>
      </c>
      <c r="K63" s="148">
        <v>6.3289999999999957E-2</v>
      </c>
    </row>
    <row r="64" spans="1:11" ht="12" x14ac:dyDescent="0.2">
      <c r="A64" s="9" t="s">
        <v>89</v>
      </c>
      <c r="B64" s="29" t="s">
        <v>570</v>
      </c>
      <c r="C64" s="172">
        <v>1218</v>
      </c>
      <c r="D64" s="172">
        <v>842</v>
      </c>
      <c r="E64" s="172">
        <v>2060</v>
      </c>
      <c r="F64" s="149">
        <v>7.41747572815534E-2</v>
      </c>
      <c r="G64" s="149">
        <v>0.46990291262135925</v>
      </c>
      <c r="H64" s="149">
        <v>0.20946000000000001</v>
      </c>
      <c r="I64" s="149">
        <v>8.3557951482479784E-2</v>
      </c>
      <c r="J64" s="149">
        <v>8.8948787061994605E-2</v>
      </c>
      <c r="K64" s="148">
        <v>3.2739999999999991E-2</v>
      </c>
    </row>
    <row r="65" spans="1:11" ht="12" x14ac:dyDescent="0.2">
      <c r="A65" s="9" t="s">
        <v>90</v>
      </c>
      <c r="B65" s="29" t="s">
        <v>568</v>
      </c>
      <c r="C65" s="172">
        <v>231</v>
      </c>
      <c r="D65" s="172">
        <v>169</v>
      </c>
      <c r="E65" s="172">
        <v>400</v>
      </c>
      <c r="F65" s="149">
        <v>0.29850746268656714</v>
      </c>
      <c r="G65" s="149">
        <v>0.90111940298507465</v>
      </c>
      <c r="H65" s="149">
        <v>0.49096000000000001</v>
      </c>
      <c r="I65" s="149">
        <v>0.35106382978723405</v>
      </c>
      <c r="J65" s="149">
        <v>0.32978723404255317</v>
      </c>
      <c r="K65" s="148">
        <v>0.12675999999999998</v>
      </c>
    </row>
    <row r="66" spans="1:11" ht="12" x14ac:dyDescent="0.2">
      <c r="A66" s="9" t="s">
        <v>91</v>
      </c>
      <c r="B66" s="29" t="s">
        <v>553</v>
      </c>
      <c r="C66" s="172">
        <v>416</v>
      </c>
      <c r="D66" s="172">
        <v>288</v>
      </c>
      <c r="E66" s="172">
        <v>704</v>
      </c>
      <c r="F66" s="149">
        <v>0.42231947483588622</v>
      </c>
      <c r="G66" s="149">
        <v>0.97592997811816196</v>
      </c>
      <c r="H66" s="149">
        <v>0.68640000000000001</v>
      </c>
      <c r="I66" s="149">
        <v>0.4247787610619469</v>
      </c>
      <c r="J66" s="149">
        <v>0.35398230088495575</v>
      </c>
      <c r="K66" s="148">
        <v>8.3330000000000015E-2</v>
      </c>
    </row>
    <row r="67" spans="1:11" ht="12" x14ac:dyDescent="0.2">
      <c r="A67" s="9" t="s">
        <v>92</v>
      </c>
      <c r="B67" s="29" t="s">
        <v>577</v>
      </c>
      <c r="C67" s="172">
        <v>1283</v>
      </c>
      <c r="D67" s="172">
        <v>911</v>
      </c>
      <c r="E67" s="172">
        <v>2194</v>
      </c>
      <c r="F67" s="149">
        <v>0.24655547498187091</v>
      </c>
      <c r="G67" s="149">
        <v>0.59680928208846995</v>
      </c>
      <c r="H67" s="149">
        <v>0.36051</v>
      </c>
      <c r="I67" s="149">
        <v>0.20563380281690141</v>
      </c>
      <c r="J67" s="149">
        <v>0.18591549295774648</v>
      </c>
      <c r="K67" s="148">
        <v>0.10028999999999999</v>
      </c>
    </row>
    <row r="68" spans="1:11" ht="12" x14ac:dyDescent="0.2">
      <c r="A68" s="9" t="s">
        <v>93</v>
      </c>
      <c r="B68" s="29" t="s">
        <v>539</v>
      </c>
      <c r="C68" s="172">
        <v>536</v>
      </c>
      <c r="D68" s="172">
        <v>276</v>
      </c>
      <c r="E68" s="172">
        <v>812</v>
      </c>
      <c r="F68" s="149">
        <v>0.33890845070422537</v>
      </c>
      <c r="G68" s="149">
        <v>0.68397887323943662</v>
      </c>
      <c r="H68" s="149">
        <v>0.50034999999999996</v>
      </c>
      <c r="I68" s="149">
        <v>0.24742268041237114</v>
      </c>
      <c r="J68" s="149">
        <v>0.22680412371134021</v>
      </c>
      <c r="K68" s="148">
        <v>5.318999999999996E-2</v>
      </c>
    </row>
    <row r="69" spans="1:11" ht="12" x14ac:dyDescent="0.2">
      <c r="A69" s="9" t="s">
        <v>94</v>
      </c>
      <c r="B69" s="29" t="s">
        <v>585</v>
      </c>
      <c r="C69" s="172">
        <v>246</v>
      </c>
      <c r="D69" s="172">
        <v>172</v>
      </c>
      <c r="E69" s="172">
        <v>418</v>
      </c>
      <c r="F69" s="149">
        <v>0.38979591836734695</v>
      </c>
      <c r="G69" s="149">
        <v>0.88367346938775515</v>
      </c>
      <c r="H69" s="149">
        <v>0.47741</v>
      </c>
      <c r="I69" s="149">
        <v>0.4</v>
      </c>
      <c r="J69" s="149">
        <v>0.44444444444444442</v>
      </c>
      <c r="K69" s="148">
        <v>0.13580000000000003</v>
      </c>
    </row>
    <row r="70" spans="1:11" ht="12" x14ac:dyDescent="0.2">
      <c r="A70" s="9" t="s">
        <v>95</v>
      </c>
      <c r="B70" s="29" t="s">
        <v>537</v>
      </c>
      <c r="C70" s="172">
        <v>376</v>
      </c>
      <c r="D70" s="172">
        <v>237</v>
      </c>
      <c r="E70" s="172">
        <v>613</v>
      </c>
      <c r="F70" s="149">
        <v>0.29782082324455206</v>
      </c>
      <c r="G70" s="149">
        <v>0.72033898305084743</v>
      </c>
      <c r="H70" s="149">
        <v>0.52363000000000004</v>
      </c>
      <c r="I70" s="149">
        <v>0.2413793103448276</v>
      </c>
      <c r="J70" s="149">
        <v>0.18421052631578946</v>
      </c>
      <c r="K70" s="148">
        <v>7.3770000000000002E-2</v>
      </c>
    </row>
    <row r="71" spans="1:11" ht="12" x14ac:dyDescent="0.2">
      <c r="A71" s="9" t="s">
        <v>96</v>
      </c>
      <c r="B71" s="29" t="s">
        <v>573</v>
      </c>
      <c r="C71" s="172">
        <v>1358</v>
      </c>
      <c r="D71" s="172">
        <v>1034</v>
      </c>
      <c r="E71" s="172">
        <v>2392</v>
      </c>
      <c r="F71" s="149">
        <v>0.12590040714062012</v>
      </c>
      <c r="G71" s="149">
        <v>0.40995928593798936</v>
      </c>
      <c r="H71" s="149">
        <v>0.31439</v>
      </c>
      <c r="I71" s="149">
        <v>0.33072916666666669</v>
      </c>
      <c r="J71" s="149">
        <v>0.20833333333333334</v>
      </c>
      <c r="K71" s="148">
        <v>5.8570000000000011E-2</v>
      </c>
    </row>
    <row r="72" spans="1:11" ht="12" x14ac:dyDescent="0.2">
      <c r="A72" s="9" t="s">
        <v>97</v>
      </c>
      <c r="B72" s="29" t="s">
        <v>565</v>
      </c>
      <c r="C72" s="172">
        <v>602</v>
      </c>
      <c r="D72" s="172">
        <v>394</v>
      </c>
      <c r="E72" s="172">
        <v>996</v>
      </c>
      <c r="F72" s="149">
        <v>4.1226674381599882E-2</v>
      </c>
      <c r="G72" s="149">
        <v>0.219007666714885</v>
      </c>
      <c r="H72" s="149">
        <v>0.31430000000000002</v>
      </c>
      <c r="I72" s="149">
        <v>0.11656891495601172</v>
      </c>
      <c r="J72" s="149">
        <v>9.5307917888563048E-2</v>
      </c>
      <c r="K72" s="148">
        <v>7.6919999999999988E-2</v>
      </c>
    </row>
    <row r="73" spans="1:11" ht="12" x14ac:dyDescent="0.2">
      <c r="A73" s="9" t="s">
        <v>98</v>
      </c>
      <c r="B73" s="29" t="s">
        <v>573</v>
      </c>
      <c r="C73" s="172">
        <v>3256</v>
      </c>
      <c r="D73" s="172">
        <v>2630</v>
      </c>
      <c r="E73" s="172">
        <v>5886</v>
      </c>
      <c r="F73" s="149">
        <v>0.2119309262166405</v>
      </c>
      <c r="G73" s="149">
        <v>0.61695447409733128</v>
      </c>
      <c r="H73" s="149">
        <v>9.3310000000000004E-2</v>
      </c>
      <c r="I73" s="149">
        <v>0.26277372262773724</v>
      </c>
      <c r="J73" s="149">
        <v>0.24817518248175183</v>
      </c>
      <c r="K73" s="148">
        <v>7.5199999999999712E-3</v>
      </c>
    </row>
    <row r="74" spans="1:11" ht="12" x14ac:dyDescent="0.2">
      <c r="A74" s="9" t="s">
        <v>99</v>
      </c>
      <c r="B74" s="29" t="s">
        <v>546</v>
      </c>
      <c r="C74" s="172">
        <v>391</v>
      </c>
      <c r="D74" s="172">
        <v>291</v>
      </c>
      <c r="E74" s="172">
        <v>682</v>
      </c>
      <c r="F74" s="149">
        <v>8.2663605051664757E-2</v>
      </c>
      <c r="G74" s="149">
        <v>0.46842709529276694</v>
      </c>
      <c r="H74" s="149">
        <v>0.33411999999999997</v>
      </c>
      <c r="I74" s="149">
        <v>0.33812949640287771</v>
      </c>
      <c r="J74" s="149">
        <v>0.15827338129496402</v>
      </c>
      <c r="K74" s="148">
        <v>2.2560000000000024E-2</v>
      </c>
    </row>
    <row r="75" spans="1:11" ht="12" x14ac:dyDescent="0.2">
      <c r="A75" s="9" t="s">
        <v>100</v>
      </c>
      <c r="B75" s="29" t="s">
        <v>574</v>
      </c>
      <c r="C75" s="172">
        <v>416</v>
      </c>
      <c r="D75" s="172">
        <v>334</v>
      </c>
      <c r="E75" s="172">
        <v>750</v>
      </c>
      <c r="F75" s="149">
        <v>0.15267423014586709</v>
      </c>
      <c r="G75" s="149">
        <v>0.52252836304700168</v>
      </c>
      <c r="H75" s="149">
        <v>0.28272000000000003</v>
      </c>
      <c r="I75" s="149">
        <v>0.26682692307692307</v>
      </c>
      <c r="J75" s="149">
        <v>0.22836538461538461</v>
      </c>
      <c r="K75" s="148">
        <v>0.10241</v>
      </c>
    </row>
    <row r="76" spans="1:11" ht="12" x14ac:dyDescent="0.2">
      <c r="A76" s="9" t="s">
        <v>101</v>
      </c>
      <c r="B76" s="29" t="s">
        <v>544</v>
      </c>
      <c r="C76" s="172">
        <v>3112</v>
      </c>
      <c r="D76" s="172">
        <v>2047</v>
      </c>
      <c r="E76" s="172">
        <v>5159</v>
      </c>
      <c r="F76" s="149">
        <v>0.21639344262295082</v>
      </c>
      <c r="G76" s="149">
        <v>0.70327868852459019</v>
      </c>
      <c r="H76" s="149">
        <v>0.34677000000000002</v>
      </c>
      <c r="I76" s="149">
        <v>0.2638888888888889</v>
      </c>
      <c r="J76" s="149">
        <v>0.19444444444444445</v>
      </c>
      <c r="K76" s="148">
        <v>8.1010000000000026E-2</v>
      </c>
    </row>
    <row r="77" spans="1:11" ht="12" x14ac:dyDescent="0.2">
      <c r="A77" s="9" t="s">
        <v>102</v>
      </c>
      <c r="B77" s="29" t="s">
        <v>586</v>
      </c>
      <c r="C77" s="172">
        <v>270</v>
      </c>
      <c r="D77" s="172">
        <v>183</v>
      </c>
      <c r="E77" s="172">
        <v>453</v>
      </c>
      <c r="F77" s="149">
        <v>0.22868217054263565</v>
      </c>
      <c r="G77" s="149">
        <v>0.67441860465116277</v>
      </c>
      <c r="H77" s="149">
        <v>0.42</v>
      </c>
      <c r="I77" s="149">
        <v>0.26896551724137929</v>
      </c>
      <c r="J77" s="149">
        <v>0.25694444444444442</v>
      </c>
      <c r="K77" s="148">
        <v>0.17857000000000001</v>
      </c>
    </row>
    <row r="78" spans="1:11" ht="12" x14ac:dyDescent="0.2">
      <c r="A78" s="9" t="s">
        <v>103</v>
      </c>
      <c r="B78" s="29" t="s">
        <v>585</v>
      </c>
      <c r="C78" s="172">
        <v>440</v>
      </c>
      <c r="D78" s="172">
        <v>325</v>
      </c>
      <c r="E78" s="172">
        <v>765</v>
      </c>
      <c r="F78" s="149">
        <v>0.23336291038154391</v>
      </c>
      <c r="G78" s="149">
        <v>0.43833185448092282</v>
      </c>
      <c r="H78" s="149">
        <v>0.42560999999999999</v>
      </c>
      <c r="I78" s="149">
        <v>0.21989528795811519</v>
      </c>
      <c r="J78" s="149">
        <v>0.20418848167539266</v>
      </c>
      <c r="K78" s="148">
        <v>0.26983999999999997</v>
      </c>
    </row>
    <row r="79" spans="1:11" ht="12" x14ac:dyDescent="0.2">
      <c r="A79" s="9" t="s">
        <v>104</v>
      </c>
      <c r="B79" s="29" t="s">
        <v>556</v>
      </c>
      <c r="C79" s="172">
        <v>1152</v>
      </c>
      <c r="D79" s="172">
        <v>860</v>
      </c>
      <c r="E79" s="172">
        <v>2012</v>
      </c>
      <c r="F79" s="149">
        <v>0.1029126213592233</v>
      </c>
      <c r="G79" s="149">
        <v>0.5296116504854369</v>
      </c>
      <c r="H79" s="149">
        <v>0.31969999999999998</v>
      </c>
      <c r="I79" s="149">
        <v>0.20047169811320756</v>
      </c>
      <c r="J79" s="149">
        <v>0.16</v>
      </c>
      <c r="K79" s="148">
        <v>4.3980000000000019E-2</v>
      </c>
    </row>
    <row r="80" spans="1:11" ht="12" x14ac:dyDescent="0.2">
      <c r="A80" s="9" t="s">
        <v>105</v>
      </c>
      <c r="B80" s="29" t="s">
        <v>587</v>
      </c>
      <c r="C80" s="172">
        <v>2604</v>
      </c>
      <c r="D80" s="172">
        <v>1782</v>
      </c>
      <c r="E80" s="172">
        <v>4386</v>
      </c>
      <c r="F80" s="149">
        <v>0.20998531571218795</v>
      </c>
      <c r="G80" s="149">
        <v>0.65895741556534504</v>
      </c>
      <c r="H80" s="149">
        <v>0.49390000000000001</v>
      </c>
      <c r="I80" s="149">
        <v>0.35135135135135137</v>
      </c>
      <c r="J80" s="149">
        <v>0.27436281859070466</v>
      </c>
      <c r="K80" s="148">
        <v>0.13575000000000004</v>
      </c>
    </row>
    <row r="81" spans="1:11" ht="12" x14ac:dyDescent="0.2">
      <c r="A81" s="9" t="s">
        <v>106</v>
      </c>
      <c r="B81" s="29" t="s">
        <v>570</v>
      </c>
      <c r="C81" s="172">
        <v>348</v>
      </c>
      <c r="D81" s="172">
        <v>238</v>
      </c>
      <c r="E81" s="172">
        <v>586</v>
      </c>
      <c r="F81" s="149">
        <v>0.39611360239162929</v>
      </c>
      <c r="G81" s="149">
        <v>0.6113602391629297</v>
      </c>
      <c r="H81" s="149">
        <v>0.46584999999999999</v>
      </c>
      <c r="I81" s="149">
        <v>0.30508474576271188</v>
      </c>
      <c r="J81" s="149">
        <v>0.17796610169491525</v>
      </c>
      <c r="K81" s="148">
        <v>0.15603</v>
      </c>
    </row>
    <row r="82" spans="1:11" ht="12" x14ac:dyDescent="0.2">
      <c r="A82" s="9" t="s">
        <v>107</v>
      </c>
      <c r="B82" s="29" t="s">
        <v>539</v>
      </c>
      <c r="C82" s="172">
        <v>926</v>
      </c>
      <c r="D82" s="172">
        <v>637</v>
      </c>
      <c r="E82" s="172">
        <v>1563</v>
      </c>
      <c r="F82" s="149">
        <v>0.140625</v>
      </c>
      <c r="G82" s="149">
        <v>0.3900669642857143</v>
      </c>
      <c r="H82" s="149">
        <v>0.24</v>
      </c>
      <c r="I82" s="149">
        <v>0.19678714859437751</v>
      </c>
      <c r="J82" s="149">
        <v>0.17199999999999999</v>
      </c>
      <c r="K82" s="148">
        <v>2.9200000000000004E-2</v>
      </c>
    </row>
    <row r="83" spans="1:11" ht="12" x14ac:dyDescent="0.2">
      <c r="A83" s="9" t="s">
        <v>108</v>
      </c>
      <c r="B83" s="29" t="s">
        <v>570</v>
      </c>
      <c r="C83" s="172">
        <v>229</v>
      </c>
      <c r="D83" s="172">
        <v>179</v>
      </c>
      <c r="E83" s="172">
        <v>408</v>
      </c>
      <c r="F83" s="149">
        <v>0.11463414634146342</v>
      </c>
      <c r="G83" s="149">
        <v>0.51463414634146343</v>
      </c>
      <c r="H83" s="149">
        <v>0.35061999999999999</v>
      </c>
      <c r="I83" s="149">
        <v>0.22500000000000001</v>
      </c>
      <c r="J83" s="149">
        <v>0.1875</v>
      </c>
      <c r="K83" s="148">
        <v>5.042000000000002E-2</v>
      </c>
    </row>
    <row r="84" spans="1:11" ht="12" x14ac:dyDescent="0.2">
      <c r="A84" s="9" t="s">
        <v>109</v>
      </c>
      <c r="B84" s="29" t="s">
        <v>550</v>
      </c>
      <c r="C84" s="172">
        <v>1155</v>
      </c>
      <c r="D84" s="172">
        <v>782</v>
      </c>
      <c r="E84" s="172">
        <v>1937</v>
      </c>
      <c r="F84" s="149">
        <v>0.11724452554744526</v>
      </c>
      <c r="G84" s="149">
        <v>0.36450729927007297</v>
      </c>
      <c r="H84" s="149">
        <v>0.28792000000000001</v>
      </c>
      <c r="I84" s="149">
        <v>0.13924050632911392</v>
      </c>
      <c r="J84" s="149">
        <v>0.15457413249211358</v>
      </c>
      <c r="K84" s="148">
        <v>4.8159999999999981E-2</v>
      </c>
    </row>
    <row r="85" spans="1:11" ht="12" x14ac:dyDescent="0.2">
      <c r="A85" s="9" t="s">
        <v>110</v>
      </c>
      <c r="B85" s="29" t="s">
        <v>542</v>
      </c>
      <c r="C85" s="172">
        <v>2039</v>
      </c>
      <c r="D85" s="172">
        <v>1306</v>
      </c>
      <c r="E85" s="172">
        <v>3345</v>
      </c>
      <c r="F85" s="149">
        <v>0.50089812676417755</v>
      </c>
      <c r="G85" s="149">
        <v>0.8765717218373108</v>
      </c>
      <c r="H85" s="149">
        <v>0.87602999999999998</v>
      </c>
      <c r="I85" s="149">
        <v>0.62992125984251968</v>
      </c>
      <c r="J85" s="149">
        <v>0.54761904761904767</v>
      </c>
      <c r="K85" s="148">
        <v>0.33133000000000001</v>
      </c>
    </row>
    <row r="86" spans="1:11" ht="12" x14ac:dyDescent="0.2">
      <c r="A86" s="9" t="s">
        <v>111</v>
      </c>
      <c r="B86" s="29" t="s">
        <v>571</v>
      </c>
      <c r="C86" s="172">
        <v>335</v>
      </c>
      <c r="D86" s="172">
        <v>232</v>
      </c>
      <c r="E86" s="172">
        <v>567</v>
      </c>
      <c r="F86" s="149">
        <v>0.14144271570014144</v>
      </c>
      <c r="G86" s="149">
        <v>0.80480905233380484</v>
      </c>
      <c r="H86" s="149">
        <v>0.47838999999999998</v>
      </c>
      <c r="I86" s="149">
        <v>0.29310344827586204</v>
      </c>
      <c r="J86" s="149">
        <v>0.2413793103448276</v>
      </c>
      <c r="K86" s="148">
        <v>5.3570000000000007E-2</v>
      </c>
    </row>
    <row r="87" spans="1:11" ht="12" x14ac:dyDescent="0.2">
      <c r="A87" s="9" t="s">
        <v>112</v>
      </c>
      <c r="B87" s="29" t="s">
        <v>542</v>
      </c>
      <c r="C87" s="172">
        <v>986</v>
      </c>
      <c r="D87" s="172">
        <v>612</v>
      </c>
      <c r="E87" s="172">
        <v>1598</v>
      </c>
      <c r="F87" s="149">
        <v>0.12322946175637393</v>
      </c>
      <c r="G87" s="149">
        <v>0.601038715769594</v>
      </c>
      <c r="H87" s="149">
        <v>0.58377999999999997</v>
      </c>
      <c r="I87" s="149">
        <v>0.3923076923076923</v>
      </c>
      <c r="J87" s="149">
        <v>0.31923076923076921</v>
      </c>
      <c r="K87" s="148">
        <v>0.15985000000000005</v>
      </c>
    </row>
    <row r="88" spans="1:11" ht="12" x14ac:dyDescent="0.2">
      <c r="A88" s="9" t="s">
        <v>113</v>
      </c>
      <c r="B88" s="29" t="s">
        <v>539</v>
      </c>
      <c r="C88" s="172">
        <v>283</v>
      </c>
      <c r="D88" s="172">
        <v>190</v>
      </c>
      <c r="E88" s="172">
        <v>473</v>
      </c>
      <c r="F88" s="149">
        <v>0.43404255319148938</v>
      </c>
      <c r="G88" s="149">
        <v>0.86595744680851061</v>
      </c>
      <c r="H88" s="149">
        <v>0.90842000000000001</v>
      </c>
      <c r="I88" s="149">
        <v>0.61904761904761907</v>
      </c>
      <c r="J88" s="149">
        <v>0.52380952380952384</v>
      </c>
      <c r="K88" s="148">
        <v>0.17910000000000004</v>
      </c>
    </row>
    <row r="89" spans="1:11" ht="12" x14ac:dyDescent="0.2">
      <c r="A89" s="9" t="s">
        <v>114</v>
      </c>
      <c r="B89" s="29" t="s">
        <v>564</v>
      </c>
      <c r="C89" s="172">
        <v>182</v>
      </c>
      <c r="D89" s="172">
        <v>121</v>
      </c>
      <c r="E89" s="172">
        <v>303</v>
      </c>
      <c r="F89" s="149">
        <v>0.25141242937853109</v>
      </c>
      <c r="G89" s="149">
        <v>0.5847457627118644</v>
      </c>
      <c r="H89" s="149">
        <v>0.31839000000000001</v>
      </c>
      <c r="I89" s="149">
        <v>0.3611111111111111</v>
      </c>
      <c r="J89" s="149">
        <v>0.3611111111111111</v>
      </c>
      <c r="K89" s="148">
        <v>7.3169999999999957E-2</v>
      </c>
    </row>
    <row r="90" spans="1:11" ht="12" x14ac:dyDescent="0.2">
      <c r="A90" s="9" t="s">
        <v>115</v>
      </c>
      <c r="B90" s="29" t="s">
        <v>564</v>
      </c>
      <c r="C90" s="172">
        <v>239</v>
      </c>
      <c r="D90" s="172">
        <v>164</v>
      </c>
      <c r="E90" s="172">
        <v>403</v>
      </c>
      <c r="F90" s="149">
        <v>0.44911504424778759</v>
      </c>
      <c r="G90" s="149">
        <v>0.76327433628318586</v>
      </c>
      <c r="H90" s="149">
        <v>0.37858999999999998</v>
      </c>
      <c r="I90" s="149">
        <v>0.17777777777777778</v>
      </c>
      <c r="J90" s="149">
        <v>0.13333333333333333</v>
      </c>
      <c r="K90" s="148">
        <v>0.14864999999999995</v>
      </c>
    </row>
    <row r="91" spans="1:11" ht="12" x14ac:dyDescent="0.2">
      <c r="A91" s="9" t="s">
        <v>116</v>
      </c>
      <c r="B91" s="29" t="s">
        <v>538</v>
      </c>
      <c r="C91" s="172">
        <v>217</v>
      </c>
      <c r="D91" s="172">
        <v>132</v>
      </c>
      <c r="E91" s="172">
        <v>349</v>
      </c>
      <c r="F91" s="149">
        <v>0.23584905660377359</v>
      </c>
      <c r="G91" s="149">
        <v>0.8716981132075472</v>
      </c>
      <c r="H91" s="149">
        <v>0.56264000000000003</v>
      </c>
      <c r="I91" s="149">
        <v>0.29230769230769232</v>
      </c>
      <c r="J91" s="149">
        <v>0.1875</v>
      </c>
      <c r="K91" s="148">
        <v>7.8119999999999967E-2</v>
      </c>
    </row>
    <row r="92" spans="1:11" ht="12" x14ac:dyDescent="0.2">
      <c r="A92" s="9" t="s">
        <v>117</v>
      </c>
      <c r="B92" s="29" t="s">
        <v>588</v>
      </c>
      <c r="C92" s="172">
        <v>589</v>
      </c>
      <c r="D92" s="172">
        <v>404</v>
      </c>
      <c r="E92" s="172">
        <v>993</v>
      </c>
      <c r="F92" s="149">
        <v>0.28101644245142005</v>
      </c>
      <c r="G92" s="149">
        <v>0.72944693572496266</v>
      </c>
      <c r="H92" s="149">
        <v>0.56650999999999996</v>
      </c>
      <c r="I92" s="149">
        <v>0.27631578947368424</v>
      </c>
      <c r="J92" s="149">
        <v>0.23684210526315788</v>
      </c>
      <c r="K92" s="148">
        <v>0.14285999999999999</v>
      </c>
    </row>
    <row r="93" spans="1:11" ht="12" x14ac:dyDescent="0.2">
      <c r="A93" s="9" t="s">
        <v>118</v>
      </c>
      <c r="B93" s="29" t="s">
        <v>541</v>
      </c>
      <c r="C93" s="172">
        <v>2997</v>
      </c>
      <c r="D93" s="172">
        <v>1925</v>
      </c>
      <c r="E93" s="172">
        <v>4922</v>
      </c>
      <c r="F93" s="149">
        <v>0.22234762979683972</v>
      </c>
      <c r="G93" s="149">
        <v>0.52176717188003874</v>
      </c>
      <c r="H93" s="149">
        <v>0.52556000000000003</v>
      </c>
      <c r="I93" s="149">
        <v>0.34896810506566606</v>
      </c>
      <c r="J93" s="149">
        <v>0.31015037593984962</v>
      </c>
      <c r="K93" s="148">
        <v>0.10185</v>
      </c>
    </row>
    <row r="94" spans="1:11" ht="12" x14ac:dyDescent="0.2">
      <c r="A94" s="9" t="s">
        <v>119</v>
      </c>
      <c r="B94" s="29" t="s">
        <v>547</v>
      </c>
      <c r="C94" s="172">
        <v>971</v>
      </c>
      <c r="D94" s="172">
        <v>667</v>
      </c>
      <c r="E94" s="172">
        <v>1638</v>
      </c>
      <c r="F94" s="149">
        <v>0.10550250113688039</v>
      </c>
      <c r="G94" s="149">
        <v>0.59072305593451568</v>
      </c>
      <c r="H94" s="149">
        <v>0.31581999999999999</v>
      </c>
      <c r="I94" s="149">
        <v>0.16</v>
      </c>
      <c r="J94" s="149">
        <v>0.15044247787610621</v>
      </c>
      <c r="K94" s="148">
        <v>7.3259999999999992E-2</v>
      </c>
    </row>
    <row r="95" spans="1:11" ht="12" x14ac:dyDescent="0.2">
      <c r="A95" s="9" t="s">
        <v>120</v>
      </c>
      <c r="B95" s="29" t="s">
        <v>550</v>
      </c>
      <c r="C95" s="172">
        <v>1364</v>
      </c>
      <c r="D95" s="172">
        <v>841</v>
      </c>
      <c r="E95" s="172">
        <v>2205</v>
      </c>
      <c r="F95" s="149">
        <v>4.5864933188876848E-2</v>
      </c>
      <c r="G95" s="149">
        <v>0.2249909714698447</v>
      </c>
      <c r="H95" s="149">
        <v>0.18218999999999999</v>
      </c>
      <c r="I95" s="149">
        <v>0.11271676300578035</v>
      </c>
      <c r="J95" s="149">
        <v>6.358381502890173E-2</v>
      </c>
      <c r="K95" s="148">
        <v>2.9329999999999967E-2</v>
      </c>
    </row>
    <row r="96" spans="1:11" ht="12" x14ac:dyDescent="0.2">
      <c r="A96" s="9" t="s">
        <v>121</v>
      </c>
      <c r="B96" s="29" t="s">
        <v>547</v>
      </c>
      <c r="C96" s="172">
        <v>467</v>
      </c>
      <c r="D96" s="172">
        <v>296</v>
      </c>
      <c r="E96" s="172">
        <v>763</v>
      </c>
      <c r="F96" s="149">
        <v>0.33333333333333331</v>
      </c>
      <c r="G96" s="149">
        <v>0.80088888888888887</v>
      </c>
      <c r="H96" s="149">
        <v>0.66388000000000003</v>
      </c>
      <c r="I96" s="149">
        <v>0.44554455445544555</v>
      </c>
      <c r="J96" s="149">
        <v>0.36633663366336633</v>
      </c>
      <c r="K96" s="148">
        <v>0.29213</v>
      </c>
    </row>
    <row r="97" spans="1:11" ht="12" x14ac:dyDescent="0.2">
      <c r="A97" s="9" t="s">
        <v>122</v>
      </c>
      <c r="B97" s="29" t="s">
        <v>589</v>
      </c>
      <c r="C97" s="172">
        <v>131</v>
      </c>
      <c r="D97" s="172">
        <v>80</v>
      </c>
      <c r="E97" s="172">
        <v>211</v>
      </c>
      <c r="F97" s="149">
        <v>0.23694779116465864</v>
      </c>
      <c r="G97" s="149">
        <v>0.7831325301204819</v>
      </c>
      <c r="H97" s="149">
        <v>0.44112000000000001</v>
      </c>
      <c r="I97" s="149">
        <v>8.3333333333333329E-2</v>
      </c>
      <c r="J97" s="149">
        <v>0.33333333333333331</v>
      </c>
      <c r="K97" s="148">
        <v>2.1279999999999966E-2</v>
      </c>
    </row>
    <row r="98" spans="1:11" ht="12" x14ac:dyDescent="0.2">
      <c r="A98" s="9" t="s">
        <v>123</v>
      </c>
      <c r="B98" s="29" t="s">
        <v>575</v>
      </c>
      <c r="C98" s="172">
        <v>207</v>
      </c>
      <c r="D98" s="172">
        <v>143</v>
      </c>
      <c r="E98" s="172">
        <v>350</v>
      </c>
      <c r="F98" s="149">
        <v>7.0422535211267609E-2</v>
      </c>
      <c r="G98" s="149">
        <v>0.45352112676056339</v>
      </c>
      <c r="H98" s="149">
        <v>0.41574</v>
      </c>
      <c r="I98" s="149">
        <v>0.24561403508771928</v>
      </c>
      <c r="J98" s="149">
        <v>0.12280701754385964</v>
      </c>
      <c r="K98" s="148">
        <v>9.8589999999999955E-2</v>
      </c>
    </row>
    <row r="99" spans="1:11" ht="12" x14ac:dyDescent="0.2">
      <c r="A99" s="9" t="s">
        <v>124</v>
      </c>
      <c r="B99" s="29" t="s">
        <v>546</v>
      </c>
      <c r="C99" s="172">
        <v>178</v>
      </c>
      <c r="D99" s="172">
        <v>120</v>
      </c>
      <c r="E99" s="172">
        <v>298</v>
      </c>
      <c r="F99" s="149">
        <v>0.14156626506024098</v>
      </c>
      <c r="G99" s="149">
        <v>0.75903614457831325</v>
      </c>
      <c r="H99" s="149">
        <v>0.52168999999999999</v>
      </c>
      <c r="I99" s="149">
        <v>0.29629629629629628</v>
      </c>
      <c r="J99" s="149">
        <v>7.407407407407407E-2</v>
      </c>
      <c r="K99" s="148">
        <v>0.57047000000000003</v>
      </c>
    </row>
    <row r="100" spans="1:11" ht="12" x14ac:dyDescent="0.2">
      <c r="A100" s="9" t="s">
        <v>125</v>
      </c>
      <c r="B100" s="29" t="s">
        <v>547</v>
      </c>
      <c r="C100" s="172">
        <v>1559</v>
      </c>
      <c r="D100" s="172">
        <v>983</v>
      </c>
      <c r="E100" s="172">
        <v>2542</v>
      </c>
      <c r="F100" s="149">
        <v>0.18161764705882352</v>
      </c>
      <c r="G100" s="149">
        <v>0.70992647058823533</v>
      </c>
      <c r="H100" s="149">
        <v>0.35872999999999999</v>
      </c>
      <c r="I100" s="149">
        <v>0.22661870503597123</v>
      </c>
      <c r="J100" s="149">
        <v>0.16606498194945848</v>
      </c>
      <c r="K100" s="148">
        <v>8.4590000000000054E-2</v>
      </c>
    </row>
    <row r="101" spans="1:11" ht="12" x14ac:dyDescent="0.2">
      <c r="A101" s="9" t="s">
        <v>126</v>
      </c>
      <c r="B101" s="29" t="s">
        <v>576</v>
      </c>
      <c r="C101" s="172">
        <v>979</v>
      </c>
      <c r="D101" s="172">
        <v>661</v>
      </c>
      <c r="E101" s="172">
        <v>1640</v>
      </c>
      <c r="F101" s="149">
        <v>0.18238665971860343</v>
      </c>
      <c r="G101" s="149">
        <v>0.60291818655549767</v>
      </c>
      <c r="H101" s="149">
        <v>0.40175</v>
      </c>
      <c r="I101" s="149">
        <v>0.21897810218978103</v>
      </c>
      <c r="J101" s="149">
        <v>0.20072992700729927</v>
      </c>
      <c r="K101" s="148">
        <v>6.8540000000000045E-2</v>
      </c>
    </row>
    <row r="102" spans="1:11" ht="12" x14ac:dyDescent="0.2">
      <c r="A102" s="9" t="s">
        <v>127</v>
      </c>
      <c r="B102" s="29" t="s">
        <v>590</v>
      </c>
      <c r="C102" s="172">
        <v>601</v>
      </c>
      <c r="D102" s="172">
        <v>432</v>
      </c>
      <c r="E102" s="172">
        <v>1033</v>
      </c>
      <c r="F102" s="149">
        <v>0.26118721461187216</v>
      </c>
      <c r="G102" s="149">
        <v>0.78264840182648399</v>
      </c>
      <c r="H102" s="149">
        <v>0.47242000000000001</v>
      </c>
      <c r="I102" s="149">
        <v>0.2389937106918239</v>
      </c>
      <c r="J102" s="149">
        <v>0.3081761006289308</v>
      </c>
      <c r="K102" s="148">
        <v>6.3490000000000046E-2</v>
      </c>
    </row>
    <row r="103" spans="1:11" ht="12" x14ac:dyDescent="0.2">
      <c r="A103" s="9" t="s">
        <v>128</v>
      </c>
      <c r="B103" s="29" t="s">
        <v>566</v>
      </c>
      <c r="C103" s="172">
        <v>1047</v>
      </c>
      <c r="D103" s="172">
        <v>735</v>
      </c>
      <c r="E103" s="172">
        <v>1782</v>
      </c>
      <c r="F103" s="149">
        <v>0.30009823182711198</v>
      </c>
      <c r="G103" s="149">
        <v>0.79076620825147348</v>
      </c>
      <c r="H103" s="149">
        <v>0.56208000000000002</v>
      </c>
      <c r="I103" s="149">
        <v>0.4228395061728395</v>
      </c>
      <c r="J103" s="149">
        <v>0.37654320987654322</v>
      </c>
      <c r="K103" s="148">
        <v>0.22848000000000002</v>
      </c>
    </row>
    <row r="104" spans="1:11" ht="12" x14ac:dyDescent="0.2">
      <c r="A104" s="9" t="s">
        <v>129</v>
      </c>
      <c r="B104" s="29" t="s">
        <v>552</v>
      </c>
      <c r="C104" s="172">
        <v>618</v>
      </c>
      <c r="D104" s="172">
        <v>430</v>
      </c>
      <c r="E104" s="172">
        <v>1048</v>
      </c>
      <c r="F104" s="149">
        <v>0.21794871794871795</v>
      </c>
      <c r="G104" s="149">
        <v>0.61458333333333337</v>
      </c>
      <c r="H104" s="149">
        <v>0.313</v>
      </c>
      <c r="I104" s="149">
        <v>0.24725274725274726</v>
      </c>
      <c r="J104" s="149">
        <v>0.20441988950276244</v>
      </c>
      <c r="K104" s="148">
        <v>8.4069999999999978E-2</v>
      </c>
    </row>
    <row r="105" spans="1:11" ht="12" x14ac:dyDescent="0.2">
      <c r="A105" s="9" t="s">
        <v>130</v>
      </c>
      <c r="B105" s="29" t="s">
        <v>539</v>
      </c>
      <c r="C105" s="172">
        <v>234</v>
      </c>
      <c r="D105" s="172">
        <v>132</v>
      </c>
      <c r="E105" s="172">
        <v>366</v>
      </c>
      <c r="F105" s="149">
        <v>0.18706697459584296</v>
      </c>
      <c r="G105" s="149">
        <v>0.66281755196304848</v>
      </c>
      <c r="H105" s="149">
        <v>0.66202000000000005</v>
      </c>
      <c r="I105" s="149">
        <v>0.40625</v>
      </c>
      <c r="J105" s="149">
        <v>0.375</v>
      </c>
      <c r="K105" s="148">
        <v>2.1739999999999982E-2</v>
      </c>
    </row>
    <row r="106" spans="1:11" ht="12" x14ac:dyDescent="0.2">
      <c r="A106" s="9" t="s">
        <v>131</v>
      </c>
      <c r="B106" s="29" t="s">
        <v>548</v>
      </c>
      <c r="C106" s="172">
        <v>1120</v>
      </c>
      <c r="D106" s="172">
        <v>770</v>
      </c>
      <c r="E106" s="172">
        <v>1890</v>
      </c>
      <c r="F106" s="149">
        <v>9.8447712418300651E-2</v>
      </c>
      <c r="G106" s="149">
        <v>0.56127450980392157</v>
      </c>
      <c r="H106" s="149">
        <v>0.34758</v>
      </c>
      <c r="I106" s="149">
        <v>0.19825072886297376</v>
      </c>
      <c r="J106" s="149">
        <v>0.14868804664723032</v>
      </c>
      <c r="K106" s="148">
        <v>6.0690000000000022E-2</v>
      </c>
    </row>
    <row r="107" spans="1:11" ht="12" x14ac:dyDescent="0.2">
      <c r="A107" s="9" t="s">
        <v>132</v>
      </c>
      <c r="B107" s="29" t="s">
        <v>543</v>
      </c>
      <c r="C107" s="172">
        <v>640</v>
      </c>
      <c r="D107" s="172">
        <v>450</v>
      </c>
      <c r="E107" s="172">
        <v>1090</v>
      </c>
      <c r="F107" s="149">
        <v>0.35</v>
      </c>
      <c r="G107" s="149">
        <v>0.89531249999999996</v>
      </c>
      <c r="H107" s="149">
        <v>0.56281999999999999</v>
      </c>
      <c r="I107" s="149">
        <v>0.35172413793103446</v>
      </c>
      <c r="J107" s="149">
        <v>0.375</v>
      </c>
      <c r="K107" s="148">
        <v>0.11560999999999999</v>
      </c>
    </row>
    <row r="108" spans="1:11" ht="12" x14ac:dyDescent="0.2">
      <c r="A108" s="9" t="s">
        <v>133</v>
      </c>
      <c r="B108" s="29" t="s">
        <v>569</v>
      </c>
      <c r="C108" s="172">
        <v>193</v>
      </c>
      <c r="D108" s="172">
        <v>148</v>
      </c>
      <c r="E108" s="172">
        <v>341</v>
      </c>
      <c r="F108" s="149">
        <v>0.18095238095238095</v>
      </c>
      <c r="G108" s="149">
        <v>0.58730158730158732</v>
      </c>
      <c r="H108" s="149">
        <v>0.41888999999999998</v>
      </c>
      <c r="I108" s="149">
        <v>0.12</v>
      </c>
      <c r="J108" s="149">
        <v>0.16</v>
      </c>
      <c r="K108" s="148">
        <v>0.10345000000000004</v>
      </c>
    </row>
    <row r="109" spans="1:11" ht="12" x14ac:dyDescent="0.2">
      <c r="A109" s="9" t="s">
        <v>134</v>
      </c>
      <c r="B109" s="29" t="s">
        <v>573</v>
      </c>
      <c r="C109" s="172">
        <v>1931</v>
      </c>
      <c r="D109" s="172">
        <v>1475</v>
      </c>
      <c r="E109" s="172">
        <v>3406</v>
      </c>
      <c r="F109" s="149">
        <v>1.4488935721812434E-2</v>
      </c>
      <c r="G109" s="149">
        <v>0.22681770284510011</v>
      </c>
      <c r="H109" s="149">
        <v>7.4819999999999998E-2</v>
      </c>
      <c r="I109" s="149">
        <v>0.12862547288776796</v>
      </c>
      <c r="J109" s="149">
        <v>7.8184110970996215E-2</v>
      </c>
      <c r="K109" s="148">
        <v>9.8399999999999599E-3</v>
      </c>
    </row>
    <row r="110" spans="1:11" ht="12" x14ac:dyDescent="0.2">
      <c r="A110" s="9" t="s">
        <v>135</v>
      </c>
      <c r="B110" s="29" t="s">
        <v>591</v>
      </c>
      <c r="C110" s="172">
        <v>297</v>
      </c>
      <c r="D110" s="172">
        <v>213</v>
      </c>
      <c r="E110" s="172">
        <v>510</v>
      </c>
      <c r="F110" s="149">
        <v>0.26536312849162014</v>
      </c>
      <c r="G110" s="149">
        <v>0.76396648044692739</v>
      </c>
      <c r="H110" s="149">
        <v>0.41813</v>
      </c>
      <c r="I110" s="149">
        <v>0.21590909090909091</v>
      </c>
      <c r="J110" s="149">
        <v>0.20454545454545456</v>
      </c>
      <c r="K110" s="148">
        <v>6.5219999999999945E-2</v>
      </c>
    </row>
    <row r="111" spans="1:11" ht="12" x14ac:dyDescent="0.2">
      <c r="A111" s="9" t="s">
        <v>136</v>
      </c>
      <c r="B111" s="29" t="s">
        <v>590</v>
      </c>
      <c r="C111" s="172">
        <v>1014</v>
      </c>
      <c r="D111" s="172">
        <v>751</v>
      </c>
      <c r="E111" s="172">
        <v>1765</v>
      </c>
      <c r="F111" s="149">
        <v>0.30542136339237791</v>
      </c>
      <c r="G111" s="149">
        <v>0.76704240472356411</v>
      </c>
      <c r="H111" s="149">
        <v>0.46418999999999999</v>
      </c>
      <c r="I111" s="149">
        <v>0.36470588235294116</v>
      </c>
      <c r="J111" s="149">
        <v>0.33725490196078434</v>
      </c>
      <c r="K111" s="148">
        <v>8.9149999999999952E-2</v>
      </c>
    </row>
    <row r="112" spans="1:11" ht="12" x14ac:dyDescent="0.2">
      <c r="A112" s="9" t="s">
        <v>137</v>
      </c>
      <c r="B112" s="29" t="s">
        <v>545</v>
      </c>
      <c r="C112" s="172">
        <v>571</v>
      </c>
      <c r="D112" s="172">
        <v>438</v>
      </c>
      <c r="E112" s="172">
        <v>1009</v>
      </c>
      <c r="F112" s="149">
        <v>2.8363047001620744E-2</v>
      </c>
      <c r="G112" s="149">
        <v>0.41004862236628847</v>
      </c>
      <c r="H112" s="149">
        <v>0.17483000000000001</v>
      </c>
      <c r="I112" s="149">
        <v>0.17256637168141592</v>
      </c>
      <c r="J112" s="149">
        <v>0.13274336283185842</v>
      </c>
      <c r="K112" s="148">
        <v>1.9689999999999985E-2</v>
      </c>
    </row>
    <row r="113" spans="1:11" ht="12" x14ac:dyDescent="0.2">
      <c r="A113" s="9" t="s">
        <v>138</v>
      </c>
      <c r="B113" s="29" t="s">
        <v>577</v>
      </c>
      <c r="C113" s="172">
        <v>1704</v>
      </c>
      <c r="D113" s="172">
        <v>1209</v>
      </c>
      <c r="E113" s="172">
        <v>2913</v>
      </c>
      <c r="F113" s="149">
        <v>6.3735615225730305E-2</v>
      </c>
      <c r="G113" s="149">
        <v>0.2794334611979935</v>
      </c>
      <c r="H113" s="149">
        <v>0.15160000000000001</v>
      </c>
      <c r="I113" s="149">
        <v>0.15421303656597773</v>
      </c>
      <c r="J113" s="149">
        <v>0.10476190476190476</v>
      </c>
      <c r="K113" s="148">
        <v>4.8440000000000039E-2</v>
      </c>
    </row>
    <row r="114" spans="1:11" ht="12" x14ac:dyDescent="0.2">
      <c r="A114" s="9" t="s">
        <v>139</v>
      </c>
      <c r="B114" s="29" t="s">
        <v>588</v>
      </c>
      <c r="C114" s="172">
        <v>195</v>
      </c>
      <c r="D114" s="172">
        <v>159</v>
      </c>
      <c r="E114" s="172">
        <v>354</v>
      </c>
      <c r="F114" s="149">
        <v>0.23318385650224216</v>
      </c>
      <c r="G114" s="149">
        <v>0.76905829596412556</v>
      </c>
      <c r="H114" s="149">
        <v>0.50678999999999996</v>
      </c>
      <c r="I114" s="149">
        <v>0.24390243902439024</v>
      </c>
      <c r="J114" s="149">
        <v>0.1951219512195122</v>
      </c>
      <c r="K114" s="148">
        <v>0.10236000000000001</v>
      </c>
    </row>
    <row r="115" spans="1:11" ht="12" x14ac:dyDescent="0.2">
      <c r="A115" s="9" t="s">
        <v>140</v>
      </c>
      <c r="B115" s="29" t="s">
        <v>545</v>
      </c>
      <c r="C115" s="172">
        <v>489</v>
      </c>
      <c r="D115" s="172">
        <v>409</v>
      </c>
      <c r="E115" s="172">
        <v>898</v>
      </c>
      <c r="F115" s="149">
        <v>0.13592233009708737</v>
      </c>
      <c r="G115" s="149">
        <v>0.44836716681376876</v>
      </c>
      <c r="H115" s="149">
        <v>0.19489000000000001</v>
      </c>
      <c r="I115" s="149">
        <v>7.4257425742574254E-2</v>
      </c>
      <c r="J115" s="149">
        <v>6.4356435643564358E-2</v>
      </c>
      <c r="K115" s="148">
        <v>5.8540000000000036E-2</v>
      </c>
    </row>
    <row r="116" spans="1:11" ht="12" x14ac:dyDescent="0.2">
      <c r="A116" s="9" t="s">
        <v>141</v>
      </c>
      <c r="B116" s="29" t="s">
        <v>556</v>
      </c>
      <c r="C116" s="172">
        <v>1336</v>
      </c>
      <c r="D116" s="172">
        <v>986</v>
      </c>
      <c r="E116" s="172">
        <v>2322</v>
      </c>
      <c r="F116" s="149">
        <v>0.14586523736600307</v>
      </c>
      <c r="G116" s="149">
        <v>0.52718223583460955</v>
      </c>
      <c r="H116" s="149">
        <v>0.27399000000000001</v>
      </c>
      <c r="I116" s="149">
        <v>0.19780219780219779</v>
      </c>
      <c r="J116" s="149">
        <v>0.19298245614035087</v>
      </c>
      <c r="K116" s="148">
        <v>5.9060000000000001E-2</v>
      </c>
    </row>
    <row r="117" spans="1:11" ht="12" x14ac:dyDescent="0.2">
      <c r="A117" s="9" t="s">
        <v>142</v>
      </c>
      <c r="B117" s="29" t="s">
        <v>552</v>
      </c>
      <c r="C117" s="172">
        <v>778</v>
      </c>
      <c r="D117" s="172">
        <v>565</v>
      </c>
      <c r="E117" s="172">
        <v>1343</v>
      </c>
      <c r="F117" s="149">
        <v>6.7128027681660901E-2</v>
      </c>
      <c r="G117" s="149">
        <v>0.43598615916955019</v>
      </c>
      <c r="H117" s="149">
        <v>0.24437999999999999</v>
      </c>
      <c r="I117" s="149">
        <v>0.2196078431372549</v>
      </c>
      <c r="J117" s="149">
        <v>0.20392156862745098</v>
      </c>
      <c r="K117" s="148">
        <v>8.3330000000000015E-2</v>
      </c>
    </row>
    <row r="118" spans="1:11" ht="12" x14ac:dyDescent="0.2">
      <c r="A118" s="9" t="s">
        <v>143</v>
      </c>
      <c r="B118" s="29" t="s">
        <v>592</v>
      </c>
      <c r="C118" s="172">
        <v>641</v>
      </c>
      <c r="D118" s="172">
        <v>401</v>
      </c>
      <c r="E118" s="172">
        <v>1042</v>
      </c>
      <c r="F118" s="149">
        <v>0.14864864864864866</v>
      </c>
      <c r="G118" s="149">
        <v>0.56503378378378377</v>
      </c>
      <c r="H118" s="149">
        <v>0.34527000000000002</v>
      </c>
      <c r="I118" s="149">
        <v>0.2411764705882353</v>
      </c>
      <c r="J118" s="149">
        <v>0.20588235294117646</v>
      </c>
      <c r="K118" s="148">
        <v>7.3620000000000019E-2</v>
      </c>
    </row>
    <row r="119" spans="1:11" ht="12" x14ac:dyDescent="0.2">
      <c r="A119" s="9" t="s">
        <v>144</v>
      </c>
      <c r="B119" s="29" t="s">
        <v>539</v>
      </c>
      <c r="C119" s="172">
        <v>452</v>
      </c>
      <c r="D119" s="172">
        <v>323</v>
      </c>
      <c r="E119" s="172">
        <v>775</v>
      </c>
      <c r="F119" s="149">
        <v>7.9065588499550768E-2</v>
      </c>
      <c r="G119" s="149">
        <v>0.48607367475292002</v>
      </c>
      <c r="H119" s="149">
        <v>0.28637000000000001</v>
      </c>
      <c r="I119" s="149">
        <v>0.22556390977443608</v>
      </c>
      <c r="J119" s="149">
        <v>0.14285714285714285</v>
      </c>
      <c r="K119" s="148">
        <v>4.8479999999999968E-2</v>
      </c>
    </row>
    <row r="120" spans="1:11" ht="12" x14ac:dyDescent="0.2">
      <c r="A120" s="9" t="s">
        <v>145</v>
      </c>
      <c r="B120" s="29" t="s">
        <v>593</v>
      </c>
      <c r="C120" s="172">
        <v>899</v>
      </c>
      <c r="D120" s="172">
        <v>658</v>
      </c>
      <c r="E120" s="172">
        <v>1557</v>
      </c>
      <c r="F120" s="149">
        <v>0.11345646437994723</v>
      </c>
      <c r="G120" s="149">
        <v>0.50923482849604218</v>
      </c>
      <c r="H120" s="149">
        <v>0.30984</v>
      </c>
      <c r="I120" s="149">
        <v>0.14331210191082802</v>
      </c>
      <c r="J120" s="149">
        <v>0.13694267515923567</v>
      </c>
      <c r="K120" s="148">
        <v>5.1170000000000049E-2</v>
      </c>
    </row>
    <row r="121" spans="1:11" ht="12" x14ac:dyDescent="0.2">
      <c r="A121" s="9" t="s">
        <v>146</v>
      </c>
      <c r="B121" s="29" t="s">
        <v>572</v>
      </c>
      <c r="C121" s="172">
        <v>503</v>
      </c>
      <c r="D121" s="172">
        <v>355</v>
      </c>
      <c r="E121" s="172">
        <v>858</v>
      </c>
      <c r="F121" s="149">
        <v>0.37218045112781956</v>
      </c>
      <c r="G121" s="149">
        <v>0.78477443609022557</v>
      </c>
      <c r="H121" s="149">
        <v>0.44868000000000002</v>
      </c>
      <c r="I121" s="149">
        <v>0.23571428571428571</v>
      </c>
      <c r="J121" s="149">
        <v>0.22857142857142856</v>
      </c>
      <c r="K121" s="148">
        <v>4.2109999999999981E-2</v>
      </c>
    </row>
    <row r="122" spans="1:11" ht="12" x14ac:dyDescent="0.2">
      <c r="A122" s="9" t="s">
        <v>147</v>
      </c>
      <c r="B122" s="29" t="s">
        <v>544</v>
      </c>
      <c r="C122" s="172">
        <v>677</v>
      </c>
      <c r="D122" s="172">
        <v>521</v>
      </c>
      <c r="E122" s="172">
        <v>1198</v>
      </c>
      <c r="F122" s="149">
        <v>7.9220779220779219E-2</v>
      </c>
      <c r="G122" s="149">
        <v>0.44285714285714284</v>
      </c>
      <c r="H122" s="149">
        <v>0.15590999999999999</v>
      </c>
      <c r="I122" s="149">
        <v>0.28399999999999997</v>
      </c>
      <c r="J122" s="149">
        <v>0.20481927710843373</v>
      </c>
      <c r="K122" s="148">
        <v>3.3900000000000041E-2</v>
      </c>
    </row>
    <row r="123" spans="1:11" ht="12" x14ac:dyDescent="0.2">
      <c r="A123" s="9" t="s">
        <v>148</v>
      </c>
      <c r="B123" s="29" t="s">
        <v>547</v>
      </c>
      <c r="C123" s="172">
        <v>861</v>
      </c>
      <c r="D123" s="172">
        <v>545</v>
      </c>
      <c r="E123" s="172">
        <v>1406</v>
      </c>
      <c r="F123" s="149">
        <v>0.18015170670037928</v>
      </c>
      <c r="G123" s="149">
        <v>0.55752212389380529</v>
      </c>
      <c r="H123" s="149">
        <v>0.37808000000000003</v>
      </c>
      <c r="I123" s="149">
        <v>0.24878048780487805</v>
      </c>
      <c r="J123" s="149">
        <v>0.16097560975609757</v>
      </c>
      <c r="K123" s="148">
        <v>7.0540000000000047E-2</v>
      </c>
    </row>
    <row r="124" spans="1:11" ht="12" x14ac:dyDescent="0.2">
      <c r="A124" s="9" t="s">
        <v>149</v>
      </c>
      <c r="B124" s="29" t="s">
        <v>556</v>
      </c>
      <c r="C124" s="172">
        <v>946</v>
      </c>
      <c r="D124" s="172">
        <v>639</v>
      </c>
      <c r="E124" s="172">
        <v>1585</v>
      </c>
      <c r="F124" s="149">
        <v>9.8007539041464725E-2</v>
      </c>
      <c r="G124" s="149">
        <v>0.69251480883144856</v>
      </c>
      <c r="H124" s="149">
        <v>0.35754000000000002</v>
      </c>
      <c r="I124" s="149">
        <v>0.25378787878787878</v>
      </c>
      <c r="J124" s="149">
        <v>0.22348484848484848</v>
      </c>
      <c r="K124" s="148">
        <v>0.10821000000000003</v>
      </c>
    </row>
    <row r="125" spans="1:11" ht="12" x14ac:dyDescent="0.2">
      <c r="A125" s="9" t="s">
        <v>150</v>
      </c>
      <c r="B125" s="29" t="s">
        <v>541</v>
      </c>
      <c r="C125" s="172">
        <v>2656</v>
      </c>
      <c r="D125" s="172">
        <v>2056</v>
      </c>
      <c r="E125" s="172">
        <v>4712</v>
      </c>
      <c r="F125" s="149">
        <v>1.9423076923076921E-2</v>
      </c>
      <c r="G125" s="149">
        <v>0.17365384615384616</v>
      </c>
      <c r="H125" s="149">
        <v>8.2890000000000005E-2</v>
      </c>
      <c r="I125" s="149">
        <v>0.10426008968609865</v>
      </c>
      <c r="J125" s="149">
        <v>9.417040358744394E-2</v>
      </c>
      <c r="K125" s="148">
        <v>5.2509999999999946E-2</v>
      </c>
    </row>
    <row r="126" spans="1:11" ht="12" x14ac:dyDescent="0.2">
      <c r="A126" s="9" t="s">
        <v>151</v>
      </c>
      <c r="B126" s="29" t="s">
        <v>588</v>
      </c>
      <c r="C126" s="172">
        <v>975</v>
      </c>
      <c r="D126" s="172">
        <v>681</v>
      </c>
      <c r="E126" s="172">
        <v>1656</v>
      </c>
      <c r="F126" s="149">
        <v>0.31282316442605995</v>
      </c>
      <c r="G126" s="149">
        <v>0.74457083764219234</v>
      </c>
      <c r="H126" s="149">
        <v>0.48105999999999999</v>
      </c>
      <c r="I126" s="149">
        <v>0.22818791946308725</v>
      </c>
      <c r="J126" s="149">
        <v>0.24832214765100671</v>
      </c>
      <c r="K126" s="148">
        <v>0.10997000000000001</v>
      </c>
    </row>
    <row r="127" spans="1:11" ht="12" x14ac:dyDescent="0.2">
      <c r="A127" s="9" t="s">
        <v>152</v>
      </c>
      <c r="B127" s="29" t="s">
        <v>553</v>
      </c>
      <c r="C127" s="172">
        <v>371</v>
      </c>
      <c r="D127" s="172">
        <v>238</v>
      </c>
      <c r="E127" s="172">
        <v>609</v>
      </c>
      <c r="F127" s="149">
        <v>0.31049562682215742</v>
      </c>
      <c r="G127" s="149">
        <v>0.5568513119533528</v>
      </c>
      <c r="H127" s="149">
        <v>0.33896999999999999</v>
      </c>
      <c r="I127" s="149">
        <v>0.23008849557522124</v>
      </c>
      <c r="J127" s="149">
        <v>0.15929203539823009</v>
      </c>
      <c r="K127" s="148">
        <v>4.5869999999999966E-2</v>
      </c>
    </row>
    <row r="128" spans="1:11" ht="12" x14ac:dyDescent="0.2">
      <c r="A128" s="9" t="s">
        <v>153</v>
      </c>
      <c r="B128" s="29" t="s">
        <v>539</v>
      </c>
      <c r="C128" s="172">
        <v>310</v>
      </c>
      <c r="D128" s="172">
        <v>182</v>
      </c>
      <c r="E128" s="172">
        <v>492</v>
      </c>
      <c r="F128" s="149">
        <v>0.63539823008849561</v>
      </c>
      <c r="G128" s="149">
        <v>0.98761061946902651</v>
      </c>
      <c r="H128" s="149">
        <v>0.94550000000000001</v>
      </c>
      <c r="I128" s="149">
        <v>0.82926829268292679</v>
      </c>
      <c r="J128" s="149">
        <v>0.75609756097560976</v>
      </c>
      <c r="K128" s="148">
        <v>0.53333000000000008</v>
      </c>
    </row>
    <row r="129" spans="1:11" ht="12" x14ac:dyDescent="0.2">
      <c r="A129" s="9" t="s">
        <v>154</v>
      </c>
      <c r="B129" s="29" t="s">
        <v>539</v>
      </c>
      <c r="C129" s="172">
        <v>550</v>
      </c>
      <c r="D129" s="172">
        <v>354</v>
      </c>
      <c r="E129" s="172">
        <v>904</v>
      </c>
      <c r="F129" s="149">
        <v>0.36036866359447006</v>
      </c>
      <c r="G129" s="149">
        <v>0.69861751152073737</v>
      </c>
      <c r="H129" s="149">
        <v>0.63456000000000001</v>
      </c>
      <c r="I129" s="149">
        <v>0.45925925925925926</v>
      </c>
      <c r="J129" s="149">
        <v>0.3925925925925926</v>
      </c>
      <c r="K129" s="148">
        <v>0.21950999999999998</v>
      </c>
    </row>
    <row r="130" spans="1:11" ht="12" x14ac:dyDescent="0.2">
      <c r="A130" s="9" t="s">
        <v>155</v>
      </c>
      <c r="B130" s="29" t="s">
        <v>555</v>
      </c>
      <c r="C130" s="172">
        <v>340</v>
      </c>
      <c r="D130" s="172">
        <v>239</v>
      </c>
      <c r="E130" s="172">
        <v>579</v>
      </c>
      <c r="F130" s="149">
        <v>0.31607629427792916</v>
      </c>
      <c r="G130" s="149">
        <v>0.70299727520435973</v>
      </c>
      <c r="H130" s="149">
        <v>0.29493000000000003</v>
      </c>
      <c r="I130" s="149">
        <v>0.17073170731707318</v>
      </c>
      <c r="J130" s="149">
        <v>7.3170731707317069E-2</v>
      </c>
      <c r="K130" s="148">
        <v>5.8819999999999983E-2</v>
      </c>
    </row>
    <row r="131" spans="1:11" ht="12" x14ac:dyDescent="0.2">
      <c r="A131" s="9" t="s">
        <v>156</v>
      </c>
      <c r="B131" s="29" t="s">
        <v>537</v>
      </c>
      <c r="C131" s="172">
        <v>1825</v>
      </c>
      <c r="D131" s="172">
        <v>1366</v>
      </c>
      <c r="E131" s="172">
        <v>3191</v>
      </c>
      <c r="F131" s="149">
        <v>0.12483845955027138</v>
      </c>
      <c r="G131" s="149">
        <v>0.38433703799431379</v>
      </c>
      <c r="H131" s="149">
        <v>0.22488</v>
      </c>
      <c r="I131" s="149">
        <v>0.2063758389261745</v>
      </c>
      <c r="J131" s="149">
        <v>0.18013468013468015</v>
      </c>
      <c r="K131" s="148">
        <v>3.8959999999999995E-2</v>
      </c>
    </row>
    <row r="132" spans="1:11" ht="12" x14ac:dyDescent="0.2">
      <c r="A132" s="9" t="s">
        <v>157</v>
      </c>
      <c r="B132" s="29" t="s">
        <v>577</v>
      </c>
      <c r="C132" s="172">
        <v>685</v>
      </c>
      <c r="D132" s="172">
        <v>464</v>
      </c>
      <c r="E132" s="172">
        <v>1149</v>
      </c>
      <c r="F132" s="149">
        <v>0.14622314622314622</v>
      </c>
      <c r="G132" s="149">
        <v>0.61191961191961197</v>
      </c>
      <c r="H132" s="149">
        <v>0.26891999999999999</v>
      </c>
      <c r="I132" s="149">
        <v>0.22279792746113988</v>
      </c>
      <c r="J132" s="149">
        <v>0.14507772020725387</v>
      </c>
      <c r="K132" s="148">
        <v>8.1520000000000037E-2</v>
      </c>
    </row>
    <row r="133" spans="1:11" ht="12" x14ac:dyDescent="0.2">
      <c r="A133" s="9" t="s">
        <v>158</v>
      </c>
      <c r="B133" s="29" t="s">
        <v>594</v>
      </c>
      <c r="C133" s="172">
        <v>1500</v>
      </c>
      <c r="D133" s="172">
        <v>1002</v>
      </c>
      <c r="E133" s="172">
        <v>2502</v>
      </c>
      <c r="F133" s="149">
        <v>0.15376226826608505</v>
      </c>
      <c r="G133" s="149">
        <v>0.67938931297709926</v>
      </c>
      <c r="H133" s="149">
        <v>0.52808999999999995</v>
      </c>
      <c r="I133" s="149">
        <v>0.20484581497797358</v>
      </c>
      <c r="J133" s="149">
        <v>0.19823788546255505</v>
      </c>
      <c r="K133" s="148">
        <v>0.13907999999999998</v>
      </c>
    </row>
    <row r="134" spans="1:11" ht="12" x14ac:dyDescent="0.2">
      <c r="A134" s="9" t="s">
        <v>159</v>
      </c>
      <c r="B134" s="29" t="s">
        <v>547</v>
      </c>
      <c r="C134" s="172">
        <v>1498</v>
      </c>
      <c r="D134" s="172">
        <v>979</v>
      </c>
      <c r="E134" s="172">
        <v>2477</v>
      </c>
      <c r="F134" s="149">
        <v>0.15492957746478872</v>
      </c>
      <c r="G134" s="149">
        <v>0.67918622848200316</v>
      </c>
      <c r="H134" s="149">
        <v>0.33282</v>
      </c>
      <c r="I134" s="149">
        <v>0.29090909090909089</v>
      </c>
      <c r="J134" s="149">
        <v>0.23636363636363636</v>
      </c>
      <c r="K134" s="148">
        <v>5.6390000000000051E-2</v>
      </c>
    </row>
    <row r="135" spans="1:11" ht="12" x14ac:dyDescent="0.2">
      <c r="A135" s="9" t="s">
        <v>160</v>
      </c>
      <c r="B135" s="29" t="s">
        <v>548</v>
      </c>
      <c r="C135" s="172">
        <v>907</v>
      </c>
      <c r="D135" s="172">
        <v>652</v>
      </c>
      <c r="E135" s="172">
        <v>1559</v>
      </c>
      <c r="F135" s="149">
        <v>8.9285714285714288E-2</v>
      </c>
      <c r="G135" s="149">
        <v>0.67016806722689071</v>
      </c>
      <c r="H135" s="149">
        <v>0.34672999999999998</v>
      </c>
      <c r="I135" s="149">
        <v>0.27225130890052357</v>
      </c>
      <c r="J135" s="149">
        <v>0.32460732984293195</v>
      </c>
      <c r="K135" s="148">
        <v>8.5860000000000047E-2</v>
      </c>
    </row>
    <row r="136" spans="1:11" ht="12" x14ac:dyDescent="0.2">
      <c r="A136" s="9" t="s">
        <v>161</v>
      </c>
      <c r="B136" s="29" t="s">
        <v>556</v>
      </c>
      <c r="C136" s="172">
        <v>683</v>
      </c>
      <c r="D136" s="172">
        <v>422</v>
      </c>
      <c r="E136" s="172">
        <v>1105</v>
      </c>
      <c r="F136" s="149">
        <v>0.17501869857890801</v>
      </c>
      <c r="G136" s="149">
        <v>0.63799551234106211</v>
      </c>
      <c r="H136" s="149">
        <v>0.35341</v>
      </c>
      <c r="I136" s="149">
        <v>0.26111111111111113</v>
      </c>
      <c r="J136" s="149">
        <v>0.18784530386740331</v>
      </c>
      <c r="K136" s="148">
        <v>4.4329999999999981E-2</v>
      </c>
    </row>
    <row r="137" spans="1:11" ht="12" x14ac:dyDescent="0.2">
      <c r="A137" s="9" t="s">
        <v>162</v>
      </c>
      <c r="B137" s="29" t="s">
        <v>540</v>
      </c>
      <c r="C137" s="172">
        <v>2312</v>
      </c>
      <c r="D137" s="172">
        <v>1693</v>
      </c>
      <c r="E137" s="172">
        <v>4005</v>
      </c>
      <c r="F137" s="149">
        <v>0.15121344119477287</v>
      </c>
      <c r="G137" s="149">
        <v>0.46774528106202035</v>
      </c>
      <c r="H137" s="149">
        <v>0.44356000000000001</v>
      </c>
      <c r="I137" s="149">
        <v>0.31798561151079136</v>
      </c>
      <c r="J137" s="149">
        <v>0.16834532374100719</v>
      </c>
      <c r="K137" s="148">
        <v>0.11080000000000001</v>
      </c>
    </row>
    <row r="138" spans="1:11" ht="12" x14ac:dyDescent="0.2">
      <c r="A138" s="9" t="s">
        <v>163</v>
      </c>
      <c r="B138" s="29" t="s">
        <v>539</v>
      </c>
      <c r="C138" s="172">
        <v>475</v>
      </c>
      <c r="D138" s="172">
        <v>313</v>
      </c>
      <c r="E138" s="172">
        <v>788</v>
      </c>
      <c r="F138" s="149">
        <v>0.12573099415204678</v>
      </c>
      <c r="G138" s="149">
        <v>0.49415204678362573</v>
      </c>
      <c r="H138" s="149">
        <v>0.34742000000000001</v>
      </c>
      <c r="I138" s="149">
        <v>0.16774193548387098</v>
      </c>
      <c r="J138" s="149">
        <v>0.11688311688311688</v>
      </c>
      <c r="K138" s="148">
        <v>6.5729999999999955E-2</v>
      </c>
    </row>
    <row r="139" spans="1:11" ht="12" x14ac:dyDescent="0.2">
      <c r="A139" s="9" t="s">
        <v>164</v>
      </c>
      <c r="B139" s="29" t="s">
        <v>547</v>
      </c>
      <c r="C139" s="172">
        <v>1038</v>
      </c>
      <c r="D139" s="172">
        <v>710</v>
      </c>
      <c r="E139" s="172">
        <v>1748</v>
      </c>
      <c r="F139" s="149">
        <v>5.7763401109057304E-2</v>
      </c>
      <c r="G139" s="149">
        <v>0.44824399260628467</v>
      </c>
      <c r="H139" s="149">
        <v>0.24951000000000001</v>
      </c>
      <c r="I139" s="149">
        <v>0.20141342756183744</v>
      </c>
      <c r="J139" s="149">
        <v>0.15901060070671377</v>
      </c>
      <c r="K139" s="148">
        <v>5.1120000000000054E-2</v>
      </c>
    </row>
    <row r="140" spans="1:11" ht="12" x14ac:dyDescent="0.2">
      <c r="A140" s="9" t="s">
        <v>165</v>
      </c>
      <c r="B140" s="29" t="s">
        <v>580</v>
      </c>
      <c r="C140" s="172">
        <v>308</v>
      </c>
      <c r="D140" s="172">
        <v>211</v>
      </c>
      <c r="E140" s="172">
        <v>519</v>
      </c>
      <c r="F140" s="149">
        <v>0.26278659611992944</v>
      </c>
      <c r="G140" s="149">
        <v>0.67195767195767198</v>
      </c>
      <c r="H140" s="149">
        <v>0.42431000000000002</v>
      </c>
      <c r="I140" s="149">
        <v>0.22549019607843138</v>
      </c>
      <c r="J140" s="149">
        <v>0.23529411764705882</v>
      </c>
      <c r="K140" s="148">
        <v>8.3330000000000015E-2</v>
      </c>
    </row>
    <row r="141" spans="1:11" ht="12" x14ac:dyDescent="0.2">
      <c r="A141" s="9" t="s">
        <v>166</v>
      </c>
      <c r="B141" s="29" t="s">
        <v>549</v>
      </c>
      <c r="C141" s="172">
        <v>449</v>
      </c>
      <c r="D141" s="172">
        <v>311</v>
      </c>
      <c r="E141" s="172">
        <v>760</v>
      </c>
      <c r="F141" s="149">
        <v>0.1976592977893368</v>
      </c>
      <c r="G141" s="149">
        <v>0.65539661898569568</v>
      </c>
      <c r="H141" s="149">
        <v>0.4153</v>
      </c>
      <c r="I141" s="149">
        <v>0.25</v>
      </c>
      <c r="J141" s="149">
        <v>0.14516129032258066</v>
      </c>
      <c r="K141" s="148">
        <v>7.3330000000000006E-2</v>
      </c>
    </row>
    <row r="142" spans="1:11" ht="12" x14ac:dyDescent="0.2">
      <c r="A142" s="9" t="s">
        <v>167</v>
      </c>
      <c r="B142" s="29" t="s">
        <v>547</v>
      </c>
      <c r="C142" s="172">
        <v>1508</v>
      </c>
      <c r="D142" s="172">
        <v>946</v>
      </c>
      <c r="E142" s="172">
        <v>2454</v>
      </c>
      <c r="F142" s="149">
        <v>7.6470588235294124E-2</v>
      </c>
      <c r="G142" s="149">
        <v>0.64264705882352946</v>
      </c>
      <c r="H142" s="149">
        <v>0.42512</v>
      </c>
      <c r="I142" s="149">
        <v>0.26688102893890675</v>
      </c>
      <c r="J142" s="149">
        <v>0.20578778135048231</v>
      </c>
      <c r="K142" s="148">
        <v>9.0910000000000046E-2</v>
      </c>
    </row>
    <row r="143" spans="1:11" ht="12" x14ac:dyDescent="0.2">
      <c r="A143" s="9" t="s">
        <v>168</v>
      </c>
      <c r="B143" s="29" t="s">
        <v>543</v>
      </c>
      <c r="C143" s="172">
        <v>4646</v>
      </c>
      <c r="D143" s="172">
        <v>3008</v>
      </c>
      <c r="E143" s="172">
        <v>7654</v>
      </c>
      <c r="F143" s="149">
        <v>0.44515731030228256</v>
      </c>
      <c r="G143" s="149">
        <v>0.84762492288710667</v>
      </c>
      <c r="H143" s="149">
        <v>0.75404000000000004</v>
      </c>
      <c r="I143" s="149">
        <v>0.52398523985239853</v>
      </c>
      <c r="J143" s="149">
        <v>0.38282208588957056</v>
      </c>
      <c r="K143" s="148">
        <v>0.17910000000000004</v>
      </c>
    </row>
    <row r="144" spans="1:11" ht="12" x14ac:dyDescent="0.2">
      <c r="A144" s="9" t="s">
        <v>169</v>
      </c>
      <c r="B144" s="29" t="s">
        <v>571</v>
      </c>
      <c r="C144" s="172">
        <v>323</v>
      </c>
      <c r="D144" s="172">
        <v>203</v>
      </c>
      <c r="E144" s="172">
        <v>526</v>
      </c>
      <c r="F144" s="149">
        <v>0.35626102292768957</v>
      </c>
      <c r="G144" s="149">
        <v>0.80599647266313934</v>
      </c>
      <c r="H144" s="149">
        <v>0.59953999999999996</v>
      </c>
      <c r="I144" s="149">
        <v>0.16</v>
      </c>
      <c r="J144" s="149">
        <v>0.16216216216216217</v>
      </c>
      <c r="K144" s="148">
        <v>0.10811000000000004</v>
      </c>
    </row>
    <row r="145" spans="1:11" ht="12" x14ac:dyDescent="0.2">
      <c r="A145" s="9" t="s">
        <v>170</v>
      </c>
      <c r="B145" s="29" t="s">
        <v>552</v>
      </c>
      <c r="C145" s="172">
        <v>864</v>
      </c>
      <c r="D145" s="172">
        <v>625</v>
      </c>
      <c r="E145" s="172">
        <v>1489</v>
      </c>
      <c r="F145" s="149">
        <v>2.4625784645098986E-2</v>
      </c>
      <c r="G145" s="149">
        <v>0.27136648961854176</v>
      </c>
      <c r="H145" s="149">
        <v>0.23154</v>
      </c>
      <c r="I145" s="149">
        <v>0.19860627177700349</v>
      </c>
      <c r="J145" s="149">
        <v>0.12195121951219512</v>
      </c>
      <c r="K145" s="148">
        <v>2.5399999999999978E-2</v>
      </c>
    </row>
    <row r="146" spans="1:11" ht="12" x14ac:dyDescent="0.2">
      <c r="A146" s="9" t="s">
        <v>171</v>
      </c>
      <c r="B146" s="29" t="s">
        <v>576</v>
      </c>
      <c r="C146" s="172">
        <v>212</v>
      </c>
      <c r="D146" s="172">
        <v>153</v>
      </c>
      <c r="E146" s="172">
        <v>365</v>
      </c>
      <c r="F146" s="149">
        <v>5.9659090909090912E-2</v>
      </c>
      <c r="G146" s="149">
        <v>0.26988636363636365</v>
      </c>
      <c r="H146" s="149">
        <v>0.19292999999999999</v>
      </c>
      <c r="I146" s="149">
        <v>0.18181818181818182</v>
      </c>
      <c r="J146" s="149">
        <v>0.19696969696969696</v>
      </c>
      <c r="K146" s="148">
        <v>5.0510000000000055E-2</v>
      </c>
    </row>
    <row r="147" spans="1:11" ht="12" x14ac:dyDescent="0.2">
      <c r="A147" s="9" t="s">
        <v>172</v>
      </c>
      <c r="B147" s="29" t="s">
        <v>543</v>
      </c>
      <c r="C147" s="172">
        <v>228</v>
      </c>
      <c r="D147" s="172">
        <v>201</v>
      </c>
      <c r="E147" s="172">
        <v>429</v>
      </c>
      <c r="F147" s="149">
        <v>0.27032136105860116</v>
      </c>
      <c r="G147" s="149">
        <v>0.5425330812854442</v>
      </c>
      <c r="H147" s="149">
        <v>0.18698999999999999</v>
      </c>
      <c r="I147" s="149">
        <v>0.11926605504587157</v>
      </c>
      <c r="J147" s="149">
        <v>8.2568807339449546E-2</v>
      </c>
      <c r="K147" s="148">
        <v>3.3560000000000034E-2</v>
      </c>
    </row>
    <row r="148" spans="1:11" ht="12" x14ac:dyDescent="0.2">
      <c r="A148" s="9" t="s">
        <v>173</v>
      </c>
      <c r="B148" s="29" t="s">
        <v>587</v>
      </c>
      <c r="C148" s="172">
        <v>209</v>
      </c>
      <c r="D148" s="172">
        <v>138</v>
      </c>
      <c r="E148" s="172">
        <v>347</v>
      </c>
      <c r="F148" s="149">
        <v>0.2275711159737418</v>
      </c>
      <c r="G148" s="149">
        <v>0.8205689277899344</v>
      </c>
      <c r="H148" s="149">
        <v>0.40820000000000001</v>
      </c>
      <c r="I148" s="149">
        <v>0.25</v>
      </c>
      <c r="J148" s="149">
        <v>0.16666666666666666</v>
      </c>
      <c r="K148" s="148">
        <v>5.8819999999999983E-2</v>
      </c>
    </row>
    <row r="149" spans="1:11" ht="12" x14ac:dyDescent="0.2">
      <c r="A149" s="9" t="s">
        <v>174</v>
      </c>
      <c r="B149" s="29" t="s">
        <v>589</v>
      </c>
      <c r="C149" s="172">
        <v>195</v>
      </c>
      <c r="D149" s="172">
        <v>151</v>
      </c>
      <c r="E149" s="172">
        <v>346</v>
      </c>
      <c r="F149" s="149">
        <v>0.43693693693693691</v>
      </c>
      <c r="G149" s="149">
        <v>0.93243243243243246</v>
      </c>
      <c r="H149" s="149">
        <v>0.82037000000000004</v>
      </c>
      <c r="I149" s="149">
        <v>0.60344827586206895</v>
      </c>
      <c r="J149" s="149">
        <v>0.55172413793103448</v>
      </c>
      <c r="K149" s="148">
        <v>8.772000000000002E-2</v>
      </c>
    </row>
    <row r="150" spans="1:11" ht="12" x14ac:dyDescent="0.2">
      <c r="A150" s="9" t="s">
        <v>175</v>
      </c>
      <c r="B150" s="29" t="s">
        <v>546</v>
      </c>
      <c r="C150" s="172">
        <v>163</v>
      </c>
      <c r="D150" s="172">
        <v>118</v>
      </c>
      <c r="E150" s="172">
        <v>281</v>
      </c>
      <c r="F150" s="149">
        <v>0.45524296675191817</v>
      </c>
      <c r="G150" s="149">
        <v>0.85677749360613809</v>
      </c>
      <c r="H150" s="149">
        <v>0.64754</v>
      </c>
      <c r="I150" s="149">
        <v>0.37254901960784315</v>
      </c>
      <c r="J150" s="149">
        <v>0.19607843137254902</v>
      </c>
      <c r="K150" s="148">
        <v>0.14515999999999996</v>
      </c>
    </row>
    <row r="151" spans="1:11" ht="12" x14ac:dyDescent="0.2">
      <c r="A151" s="9" t="s">
        <v>176</v>
      </c>
      <c r="B151" s="29" t="s">
        <v>552</v>
      </c>
      <c r="C151" s="172">
        <v>572</v>
      </c>
      <c r="D151" s="172">
        <v>429</v>
      </c>
      <c r="E151" s="172">
        <v>1001</v>
      </c>
      <c r="F151" s="149">
        <v>0.17727717923604311</v>
      </c>
      <c r="G151" s="149">
        <v>0.53085210577864839</v>
      </c>
      <c r="H151" s="149">
        <v>0.25583</v>
      </c>
      <c r="I151" s="149">
        <v>0.23232323232323232</v>
      </c>
      <c r="J151" s="149">
        <v>0.18181818181818182</v>
      </c>
      <c r="K151" s="148">
        <v>5.5560000000000054E-2</v>
      </c>
    </row>
    <row r="152" spans="1:11" ht="12" x14ac:dyDescent="0.2">
      <c r="A152" s="9" t="s">
        <v>177</v>
      </c>
      <c r="B152" s="29" t="s">
        <v>586</v>
      </c>
      <c r="C152" s="172">
        <v>99</v>
      </c>
      <c r="D152" s="172">
        <v>61</v>
      </c>
      <c r="E152" s="172">
        <v>160</v>
      </c>
      <c r="F152" s="149">
        <v>0.11643835616438356</v>
      </c>
      <c r="G152" s="149">
        <v>0.71917808219178081</v>
      </c>
      <c r="H152" s="149">
        <v>0.45889000000000002</v>
      </c>
      <c r="I152" s="149">
        <v>0.37931034482758619</v>
      </c>
      <c r="J152" s="149">
        <v>0.17241379310344829</v>
      </c>
      <c r="K152" s="148">
        <v>0.19355</v>
      </c>
    </row>
    <row r="153" spans="1:11" ht="12" x14ac:dyDescent="0.2">
      <c r="A153" s="9" t="s">
        <v>178</v>
      </c>
      <c r="B153" s="29" t="s">
        <v>595</v>
      </c>
      <c r="C153" s="172">
        <v>121</v>
      </c>
      <c r="D153" s="172">
        <v>80</v>
      </c>
      <c r="E153" s="172">
        <v>201</v>
      </c>
      <c r="F153" s="149">
        <v>0.234375</v>
      </c>
      <c r="G153" s="149">
        <v>0.69791666666666663</v>
      </c>
      <c r="H153" s="149">
        <v>0.60707</v>
      </c>
      <c r="I153" s="149">
        <v>0.14814814814814814</v>
      </c>
      <c r="J153" s="149">
        <v>0.14814814814814814</v>
      </c>
      <c r="K153" s="148">
        <v>0</v>
      </c>
    </row>
    <row r="154" spans="1:11" ht="12" x14ac:dyDescent="0.2">
      <c r="A154" s="9" t="s">
        <v>179</v>
      </c>
      <c r="B154" s="29" t="s">
        <v>580</v>
      </c>
      <c r="C154" s="172">
        <v>154</v>
      </c>
      <c r="D154" s="172">
        <v>113</v>
      </c>
      <c r="E154" s="172">
        <v>267</v>
      </c>
      <c r="F154" s="149">
        <v>0.2636986301369863</v>
      </c>
      <c r="G154" s="149">
        <v>0.79794520547945202</v>
      </c>
      <c r="H154" s="149">
        <v>0.55459000000000003</v>
      </c>
      <c r="I154" s="149">
        <v>0.24528301886792453</v>
      </c>
      <c r="J154" s="149">
        <v>0.16981132075471697</v>
      </c>
      <c r="K154" s="148">
        <v>5.5560000000000054E-2</v>
      </c>
    </row>
    <row r="155" spans="1:11" ht="12" x14ac:dyDescent="0.2">
      <c r="A155" s="9" t="s">
        <v>180</v>
      </c>
      <c r="B155" s="29" t="s">
        <v>546</v>
      </c>
      <c r="C155" s="172">
        <v>363</v>
      </c>
      <c r="D155" s="172">
        <v>275</v>
      </c>
      <c r="E155" s="172">
        <v>638</v>
      </c>
      <c r="F155" s="149">
        <v>0.25124999999999997</v>
      </c>
      <c r="G155" s="149">
        <v>0.75</v>
      </c>
      <c r="H155" s="149">
        <v>0.45171</v>
      </c>
      <c r="I155" s="149">
        <v>0.16153846153846155</v>
      </c>
      <c r="J155" s="149">
        <v>0.16153846153846155</v>
      </c>
      <c r="K155" s="148">
        <v>3.5290000000000044E-2</v>
      </c>
    </row>
    <row r="156" spans="1:11" ht="12" x14ac:dyDescent="0.2">
      <c r="A156" s="9" t="s">
        <v>181</v>
      </c>
      <c r="B156" s="29" t="s">
        <v>570</v>
      </c>
      <c r="C156" s="172">
        <v>240</v>
      </c>
      <c r="D156" s="172">
        <v>193</v>
      </c>
      <c r="E156" s="172">
        <v>433</v>
      </c>
      <c r="F156" s="149">
        <v>0.14519427402862986</v>
      </c>
      <c r="G156" s="149">
        <v>0.44580777096114521</v>
      </c>
      <c r="H156" s="149">
        <v>0.38799</v>
      </c>
      <c r="I156" s="149">
        <v>0.14285714285714285</v>
      </c>
      <c r="J156" s="149">
        <v>7.9365079365079361E-2</v>
      </c>
      <c r="K156" s="148">
        <v>0.19588000000000005</v>
      </c>
    </row>
    <row r="157" spans="1:11" ht="12" x14ac:dyDescent="0.2">
      <c r="A157" s="9" t="s">
        <v>182</v>
      </c>
      <c r="B157" s="29" t="s">
        <v>543</v>
      </c>
      <c r="C157" s="172">
        <v>430</v>
      </c>
      <c r="D157" s="172">
        <v>294</v>
      </c>
      <c r="E157" s="172">
        <v>724</v>
      </c>
      <c r="F157" s="149">
        <v>5.4021608643457383E-2</v>
      </c>
      <c r="G157" s="149">
        <v>0.58463385354141661</v>
      </c>
      <c r="H157" s="149">
        <v>0.40867999999999999</v>
      </c>
      <c r="I157" s="149">
        <v>0.20529801324503311</v>
      </c>
      <c r="J157" s="149">
        <v>0.11258278145695365</v>
      </c>
      <c r="K157" s="148">
        <v>4.3009999999999993E-2</v>
      </c>
    </row>
    <row r="158" spans="1:11" ht="12" x14ac:dyDescent="0.2">
      <c r="A158" s="9" t="s">
        <v>183</v>
      </c>
      <c r="B158" s="29" t="s">
        <v>539</v>
      </c>
      <c r="C158" s="172">
        <v>756</v>
      </c>
      <c r="D158" s="172">
        <v>599</v>
      </c>
      <c r="E158" s="172">
        <v>1355</v>
      </c>
      <c r="F158" s="149">
        <v>0.1170363378952336</v>
      </c>
      <c r="G158" s="149">
        <v>0.3459178857951864</v>
      </c>
      <c r="H158" s="149">
        <v>0.18323</v>
      </c>
      <c r="I158" s="149">
        <v>0.16254416961130741</v>
      </c>
      <c r="J158" s="149">
        <v>0.13780918727915195</v>
      </c>
      <c r="K158" s="148">
        <v>2.2159999999999958E-2</v>
      </c>
    </row>
    <row r="159" spans="1:11" ht="12" x14ac:dyDescent="0.2">
      <c r="A159" s="9" t="s">
        <v>184</v>
      </c>
      <c r="B159" s="29" t="s">
        <v>591</v>
      </c>
      <c r="C159" s="172">
        <v>576</v>
      </c>
      <c r="D159" s="172">
        <v>373</v>
      </c>
      <c r="E159" s="172">
        <v>949</v>
      </c>
      <c r="F159" s="149">
        <v>0.28629441624365481</v>
      </c>
      <c r="G159" s="149">
        <v>0.78375634517766501</v>
      </c>
      <c r="H159" s="149">
        <v>0.45224999999999999</v>
      </c>
      <c r="I159" s="149">
        <v>0.33823529411764708</v>
      </c>
      <c r="J159" s="149">
        <v>0.27737226277372262</v>
      </c>
      <c r="K159" s="148">
        <v>9.2199999999999949E-2</v>
      </c>
    </row>
    <row r="160" spans="1:11" ht="12" x14ac:dyDescent="0.2">
      <c r="A160" s="9" t="s">
        <v>185</v>
      </c>
      <c r="B160" s="29" t="s">
        <v>572</v>
      </c>
      <c r="C160" s="172">
        <v>590</v>
      </c>
      <c r="D160" s="172">
        <v>476</v>
      </c>
      <c r="E160" s="172">
        <v>1066</v>
      </c>
      <c r="F160" s="149">
        <v>5.364511691884457E-2</v>
      </c>
      <c r="G160" s="149">
        <v>0.28610729023383769</v>
      </c>
      <c r="H160" s="149">
        <v>0.13830000000000001</v>
      </c>
      <c r="I160" s="149">
        <v>0.1169811320754717</v>
      </c>
      <c r="J160" s="149">
        <v>0.13909774436090225</v>
      </c>
      <c r="K160" s="148">
        <v>3.5830000000000028E-2</v>
      </c>
    </row>
    <row r="161" spans="1:11" ht="12" x14ac:dyDescent="0.2">
      <c r="A161" s="9" t="s">
        <v>186</v>
      </c>
      <c r="B161" s="29" t="s">
        <v>566</v>
      </c>
      <c r="C161" s="172">
        <v>211</v>
      </c>
      <c r="D161" s="172">
        <v>156</v>
      </c>
      <c r="E161" s="172">
        <v>367</v>
      </c>
      <c r="F161" s="149">
        <v>0.11859838274932614</v>
      </c>
      <c r="G161" s="149">
        <v>0.62803234501347704</v>
      </c>
      <c r="H161" s="149">
        <v>0.42992999999999998</v>
      </c>
      <c r="I161" s="149">
        <v>0.2073170731707317</v>
      </c>
      <c r="J161" s="149">
        <v>0.25925925925925924</v>
      </c>
      <c r="K161" s="148">
        <v>5.1549999999999985E-2</v>
      </c>
    </row>
    <row r="162" spans="1:11" ht="12" x14ac:dyDescent="0.2">
      <c r="A162" s="9" t="s">
        <v>187</v>
      </c>
      <c r="B162" s="29" t="s">
        <v>565</v>
      </c>
      <c r="C162" s="172">
        <v>317</v>
      </c>
      <c r="D162" s="172">
        <v>202</v>
      </c>
      <c r="E162" s="172">
        <v>519</v>
      </c>
      <c r="F162" s="149">
        <v>0.18998716302952504</v>
      </c>
      <c r="G162" s="149">
        <v>0.68549422336328625</v>
      </c>
      <c r="H162" s="149">
        <v>0.42204000000000003</v>
      </c>
      <c r="I162" s="149">
        <v>0.22222222222222221</v>
      </c>
      <c r="J162" s="149">
        <v>0.14814814814814814</v>
      </c>
      <c r="K162" s="148">
        <v>6.3999999999999946E-2</v>
      </c>
    </row>
    <row r="163" spans="1:11" ht="12" x14ac:dyDescent="0.2">
      <c r="A163" s="9" t="s">
        <v>188</v>
      </c>
      <c r="B163" s="29" t="s">
        <v>567</v>
      </c>
      <c r="C163" s="172">
        <v>366</v>
      </c>
      <c r="D163" s="172">
        <v>265</v>
      </c>
      <c r="E163" s="172">
        <v>631</v>
      </c>
      <c r="F163" s="149">
        <v>8.5674157303370788E-2</v>
      </c>
      <c r="G163" s="149">
        <v>0.40168539325842695</v>
      </c>
      <c r="H163" s="149">
        <v>0.27806999999999998</v>
      </c>
      <c r="I163" s="149">
        <v>0.23741007194244604</v>
      </c>
      <c r="J163" s="149">
        <v>0.13043478260869565</v>
      </c>
      <c r="K163" s="148">
        <v>3.5969999999999946E-2</v>
      </c>
    </row>
    <row r="164" spans="1:11" ht="12" x14ac:dyDescent="0.2">
      <c r="A164" s="9" t="s">
        <v>189</v>
      </c>
      <c r="B164" s="29" t="s">
        <v>569</v>
      </c>
      <c r="C164" s="172">
        <v>101</v>
      </c>
      <c r="D164" s="172">
        <v>64</v>
      </c>
      <c r="E164" s="172">
        <v>165</v>
      </c>
      <c r="F164" s="149">
        <v>0.27567567567567569</v>
      </c>
      <c r="G164" s="149">
        <v>0.87567567567567572</v>
      </c>
      <c r="H164" s="149">
        <v>0.59626000000000001</v>
      </c>
      <c r="I164" s="149">
        <v>0.28000000000000003</v>
      </c>
      <c r="J164" s="149">
        <v>0.24</v>
      </c>
      <c r="K164" s="148">
        <v>0.13636000000000004</v>
      </c>
    </row>
    <row r="165" spans="1:11" ht="12" x14ac:dyDescent="0.2">
      <c r="A165" s="9" t="s">
        <v>190</v>
      </c>
      <c r="B165" s="29" t="s">
        <v>542</v>
      </c>
      <c r="C165" s="172">
        <v>696</v>
      </c>
      <c r="D165" s="172">
        <v>594</v>
      </c>
      <c r="E165" s="172">
        <v>1290</v>
      </c>
      <c r="F165" s="149">
        <v>4.1407867494824016E-2</v>
      </c>
      <c r="G165" s="149">
        <v>0.19392684610075914</v>
      </c>
      <c r="H165" s="149">
        <v>7.7840000000000006E-2</v>
      </c>
      <c r="I165" s="149">
        <v>8.2111436950146624E-2</v>
      </c>
      <c r="J165" s="149">
        <v>5.2785923753665691E-2</v>
      </c>
      <c r="K165" s="148">
        <v>5.4899999999999949E-3</v>
      </c>
    </row>
    <row r="166" spans="1:11" ht="12" x14ac:dyDescent="0.2">
      <c r="A166" s="9" t="s">
        <v>191</v>
      </c>
      <c r="B166" s="29" t="s">
        <v>539</v>
      </c>
      <c r="C166" s="172">
        <v>957</v>
      </c>
      <c r="D166" s="172">
        <v>614</v>
      </c>
      <c r="E166" s="172">
        <v>1571</v>
      </c>
      <c r="F166" s="149">
        <v>0.11029411764705882</v>
      </c>
      <c r="G166" s="149">
        <v>0.52328431372549022</v>
      </c>
      <c r="H166" s="149">
        <v>0.41206999999999999</v>
      </c>
      <c r="I166" s="149">
        <v>0.2914798206278027</v>
      </c>
      <c r="J166" s="149">
        <v>0.26905829596412556</v>
      </c>
      <c r="K166" s="148">
        <v>7.4180000000000024E-2</v>
      </c>
    </row>
    <row r="167" spans="1:11" ht="12" x14ac:dyDescent="0.2">
      <c r="A167" s="9" t="s">
        <v>192</v>
      </c>
      <c r="B167" s="29" t="s">
        <v>543</v>
      </c>
      <c r="C167" s="172">
        <v>423</v>
      </c>
      <c r="D167" s="172">
        <v>286</v>
      </c>
      <c r="E167" s="172">
        <v>709</v>
      </c>
      <c r="F167" s="149">
        <v>0.11</v>
      </c>
      <c r="G167" s="149">
        <v>0.71545454545454545</v>
      </c>
      <c r="H167" s="149">
        <v>0.29661999999999999</v>
      </c>
      <c r="I167" s="149">
        <v>0.19108280254777071</v>
      </c>
      <c r="J167" s="149">
        <v>0.12179487179487179</v>
      </c>
      <c r="K167" s="148">
        <v>0</v>
      </c>
    </row>
    <row r="168" spans="1:11" ht="12" x14ac:dyDescent="0.2">
      <c r="A168" s="9" t="s">
        <v>193</v>
      </c>
      <c r="B168" s="29" t="s">
        <v>576</v>
      </c>
      <c r="C168" s="172">
        <v>730</v>
      </c>
      <c r="D168" s="172">
        <v>523</v>
      </c>
      <c r="E168" s="172">
        <v>1253</v>
      </c>
      <c r="F168" s="149">
        <v>0.29156171284634763</v>
      </c>
      <c r="G168" s="149">
        <v>0.66813602015113349</v>
      </c>
      <c r="H168" s="149">
        <v>0.44640999999999997</v>
      </c>
      <c r="I168" s="149">
        <v>0.27536231884057971</v>
      </c>
      <c r="J168" s="149">
        <v>0.21634615384615385</v>
      </c>
      <c r="K168" s="148">
        <v>7.1999999999999953E-2</v>
      </c>
    </row>
    <row r="169" spans="1:11" ht="12" x14ac:dyDescent="0.2">
      <c r="A169" s="9" t="s">
        <v>194</v>
      </c>
      <c r="B169" s="29" t="s">
        <v>543</v>
      </c>
      <c r="C169" s="172">
        <v>387</v>
      </c>
      <c r="D169" s="172">
        <v>282</v>
      </c>
      <c r="E169" s="172">
        <v>669</v>
      </c>
      <c r="F169" s="149">
        <v>0.10198675496688742</v>
      </c>
      <c r="G169" s="149">
        <v>0.69801324503311257</v>
      </c>
      <c r="H169" s="149">
        <v>0.51488</v>
      </c>
      <c r="I169" s="149">
        <v>0.21875</v>
      </c>
      <c r="J169" s="149">
        <v>0.109375</v>
      </c>
      <c r="K169" s="148">
        <v>0.10738000000000003</v>
      </c>
    </row>
    <row r="170" spans="1:11" ht="12" x14ac:dyDescent="0.2">
      <c r="A170" s="9" t="s">
        <v>195</v>
      </c>
      <c r="B170" s="29" t="s">
        <v>588</v>
      </c>
      <c r="C170" s="172">
        <v>156</v>
      </c>
      <c r="D170" s="172">
        <v>109</v>
      </c>
      <c r="E170" s="172">
        <v>265</v>
      </c>
      <c r="F170" s="149">
        <v>0.36971830985915494</v>
      </c>
      <c r="G170" s="149">
        <v>0.721830985915493</v>
      </c>
      <c r="H170" s="149">
        <v>0.50612999999999997</v>
      </c>
      <c r="I170" s="149">
        <v>0.31746031746031744</v>
      </c>
      <c r="J170" s="149">
        <v>0.23809523809523808</v>
      </c>
      <c r="K170" s="148">
        <v>6.0610000000000053E-2</v>
      </c>
    </row>
    <row r="171" spans="1:11" ht="12" x14ac:dyDescent="0.2">
      <c r="A171" s="9" t="s">
        <v>196</v>
      </c>
      <c r="B171" s="29" t="s">
        <v>552</v>
      </c>
      <c r="C171" s="172">
        <v>890</v>
      </c>
      <c r="D171" s="172">
        <v>675</v>
      </c>
      <c r="E171" s="172">
        <v>1565</v>
      </c>
      <c r="F171" s="149">
        <v>5.1703163017031629E-2</v>
      </c>
      <c r="G171" s="149">
        <v>0.51216545012165449</v>
      </c>
      <c r="H171" s="149">
        <v>0.33227000000000001</v>
      </c>
      <c r="I171" s="149">
        <v>0.19682539682539682</v>
      </c>
      <c r="J171" s="149">
        <v>0.19682539682539682</v>
      </c>
      <c r="K171" s="148">
        <v>7.5420000000000043E-2</v>
      </c>
    </row>
    <row r="172" spans="1:11" ht="12" x14ac:dyDescent="0.2">
      <c r="A172" s="9" t="s">
        <v>197</v>
      </c>
      <c r="B172" s="29" t="s">
        <v>541</v>
      </c>
      <c r="C172" s="172">
        <v>871</v>
      </c>
      <c r="D172" s="172">
        <v>683</v>
      </c>
      <c r="E172" s="172">
        <v>1554</v>
      </c>
      <c r="F172" s="149">
        <v>2.1057786483839373E-2</v>
      </c>
      <c r="G172" s="149">
        <v>0.25416258570029382</v>
      </c>
      <c r="H172" s="149">
        <v>0.10971</v>
      </c>
      <c r="I172" s="149">
        <v>0.13074204946996468</v>
      </c>
      <c r="J172" s="149">
        <v>0.14134275618374559</v>
      </c>
      <c r="K172" s="148">
        <v>1.2499999999999956E-2</v>
      </c>
    </row>
    <row r="173" spans="1:11" ht="12" x14ac:dyDescent="0.2">
      <c r="A173" s="9" t="s">
        <v>198</v>
      </c>
      <c r="B173" s="29" t="s">
        <v>546</v>
      </c>
      <c r="C173" s="172">
        <v>1018</v>
      </c>
      <c r="D173" s="172">
        <v>648</v>
      </c>
      <c r="E173" s="172">
        <v>1666</v>
      </c>
      <c r="F173" s="149">
        <v>0.51297405189620759</v>
      </c>
      <c r="G173" s="149">
        <v>0.84580838323353291</v>
      </c>
      <c r="H173" s="149">
        <v>0.82062999999999997</v>
      </c>
      <c r="I173" s="149">
        <v>0.54929577464788737</v>
      </c>
      <c r="J173" s="149">
        <v>0.49767441860465117</v>
      </c>
      <c r="K173" s="148">
        <v>0.17647000000000002</v>
      </c>
    </row>
    <row r="174" spans="1:11" ht="12" x14ac:dyDescent="0.2">
      <c r="A174" s="9" t="s">
        <v>199</v>
      </c>
      <c r="B174" s="29" t="s">
        <v>572</v>
      </c>
      <c r="C174" s="172">
        <v>749</v>
      </c>
      <c r="D174" s="172">
        <v>604</v>
      </c>
      <c r="E174" s="172">
        <v>1353</v>
      </c>
      <c r="F174" s="149">
        <v>0.17069701280227595</v>
      </c>
      <c r="G174" s="149">
        <v>0.47866287339971553</v>
      </c>
      <c r="H174" s="149">
        <v>0.28331000000000001</v>
      </c>
      <c r="I174" s="149">
        <v>0.19798657718120805</v>
      </c>
      <c r="J174" s="149">
        <v>0.13468013468013468</v>
      </c>
      <c r="K174" s="148">
        <v>2.5889999999999969E-2</v>
      </c>
    </row>
    <row r="175" spans="1:11" ht="12" x14ac:dyDescent="0.2">
      <c r="A175" s="9" t="s">
        <v>200</v>
      </c>
      <c r="B175" s="29" t="s">
        <v>545</v>
      </c>
      <c r="C175" s="172">
        <v>546</v>
      </c>
      <c r="D175" s="172">
        <v>343</v>
      </c>
      <c r="E175" s="172">
        <v>889</v>
      </c>
      <c r="F175" s="149">
        <v>0.50807217473884136</v>
      </c>
      <c r="G175" s="149">
        <v>0.84425451092117754</v>
      </c>
      <c r="H175" s="149">
        <v>0.59421999999999997</v>
      </c>
      <c r="I175" s="149">
        <v>0.48214285714285715</v>
      </c>
      <c r="J175" s="149">
        <v>0.41666666666666669</v>
      </c>
      <c r="K175" s="148">
        <v>0.13514000000000004</v>
      </c>
    </row>
    <row r="176" spans="1:11" ht="12" x14ac:dyDescent="0.2">
      <c r="A176" s="9" t="s">
        <v>201</v>
      </c>
      <c r="B176" s="29" t="s">
        <v>587</v>
      </c>
      <c r="C176" s="172">
        <v>736</v>
      </c>
      <c r="D176" s="172">
        <v>518</v>
      </c>
      <c r="E176" s="172">
        <v>1254</v>
      </c>
      <c r="F176" s="149">
        <v>3.015764222069911E-2</v>
      </c>
      <c r="G176" s="149">
        <v>0.54420836189170663</v>
      </c>
      <c r="H176" s="149">
        <v>0.26767999999999997</v>
      </c>
      <c r="I176" s="149">
        <v>0.18779342723004694</v>
      </c>
      <c r="J176" s="149">
        <v>0.19718309859154928</v>
      </c>
      <c r="K176" s="148">
        <v>6.2239999999999962E-2</v>
      </c>
    </row>
    <row r="177" spans="1:11" ht="12" x14ac:dyDescent="0.2">
      <c r="A177" s="9" t="s">
        <v>202</v>
      </c>
      <c r="B177" s="29" t="s">
        <v>572</v>
      </c>
      <c r="C177" s="172">
        <v>763</v>
      </c>
      <c r="D177" s="172">
        <v>500</v>
      </c>
      <c r="E177" s="172">
        <v>1263</v>
      </c>
      <c r="F177" s="149">
        <v>0.2432594367884961</v>
      </c>
      <c r="G177" s="149">
        <v>0.62672258837627326</v>
      </c>
      <c r="H177" s="149">
        <v>0.43067</v>
      </c>
      <c r="I177" s="149">
        <v>0.23316062176165803</v>
      </c>
      <c r="J177" s="149">
        <v>0.16062176165803108</v>
      </c>
      <c r="K177" s="148">
        <v>7.240000000000002E-2</v>
      </c>
    </row>
    <row r="178" spans="1:11" ht="12" x14ac:dyDescent="0.2">
      <c r="A178" s="9" t="s">
        <v>203</v>
      </c>
      <c r="B178" s="29" t="s">
        <v>589</v>
      </c>
      <c r="C178" s="172">
        <v>300</v>
      </c>
      <c r="D178" s="172">
        <v>195</v>
      </c>
      <c r="E178" s="172">
        <v>495</v>
      </c>
      <c r="F178" s="149">
        <v>0.30978260869565216</v>
      </c>
      <c r="G178" s="149">
        <v>0.82427536231884058</v>
      </c>
      <c r="H178" s="149">
        <v>0.43685000000000002</v>
      </c>
      <c r="I178" s="149">
        <v>0.24242424242424243</v>
      </c>
      <c r="J178" s="149">
        <v>0.16161616161616163</v>
      </c>
      <c r="K178" s="148">
        <v>6.4520000000000022E-2</v>
      </c>
    </row>
    <row r="179" spans="1:11" ht="12" x14ac:dyDescent="0.2">
      <c r="A179" s="9" t="s">
        <v>204</v>
      </c>
      <c r="B179" s="29" t="s">
        <v>596</v>
      </c>
      <c r="C179" s="172">
        <v>187</v>
      </c>
      <c r="D179" s="172">
        <v>121</v>
      </c>
      <c r="E179" s="172">
        <v>308</v>
      </c>
      <c r="F179" s="149">
        <v>1.6722408026755852E-2</v>
      </c>
      <c r="G179" s="149">
        <v>0.61872909698996659</v>
      </c>
      <c r="H179" s="149">
        <v>0.27828000000000003</v>
      </c>
      <c r="I179" s="149">
        <v>0.16666666666666666</v>
      </c>
      <c r="J179" s="149">
        <v>7.407407407407407E-2</v>
      </c>
      <c r="K179" s="148">
        <v>1.6669999999999963E-2</v>
      </c>
    </row>
    <row r="180" spans="1:11" ht="12" x14ac:dyDescent="0.2">
      <c r="A180" s="9" t="s">
        <v>205</v>
      </c>
      <c r="B180" s="29" t="s">
        <v>589</v>
      </c>
      <c r="C180" s="172">
        <v>450</v>
      </c>
      <c r="D180" s="172">
        <v>337</v>
      </c>
      <c r="E180" s="172">
        <v>787</v>
      </c>
      <c r="F180" s="149">
        <v>0.15570469798657718</v>
      </c>
      <c r="G180" s="149">
        <v>0.57583892617449661</v>
      </c>
      <c r="H180" s="149">
        <v>0.30358000000000002</v>
      </c>
      <c r="I180" s="149">
        <v>0.16438356164383561</v>
      </c>
      <c r="J180" s="149">
        <v>0.15753424657534246</v>
      </c>
      <c r="K180" s="148">
        <v>5.9699999999999975E-2</v>
      </c>
    </row>
    <row r="181" spans="1:11" ht="12" x14ac:dyDescent="0.2">
      <c r="A181" s="9" t="s">
        <v>206</v>
      </c>
      <c r="B181" s="29" t="s">
        <v>544</v>
      </c>
      <c r="C181" s="172">
        <v>246</v>
      </c>
      <c r="D181" s="172">
        <v>186</v>
      </c>
      <c r="E181" s="172">
        <v>432</v>
      </c>
      <c r="F181" s="149">
        <v>0.13806706114398423</v>
      </c>
      <c r="G181" s="149">
        <v>0.66863905325443784</v>
      </c>
      <c r="H181" s="149">
        <v>0.32408999999999999</v>
      </c>
      <c r="I181" s="149">
        <v>0.22077922077922077</v>
      </c>
      <c r="J181" s="149">
        <v>0.19480519480519481</v>
      </c>
      <c r="K181" s="148">
        <v>9.4589999999999952E-2</v>
      </c>
    </row>
    <row r="182" spans="1:11" ht="12" x14ac:dyDescent="0.2">
      <c r="A182" s="9" t="s">
        <v>207</v>
      </c>
      <c r="B182" s="29" t="s">
        <v>552</v>
      </c>
      <c r="C182" s="172">
        <v>501</v>
      </c>
      <c r="D182" s="172">
        <v>362</v>
      </c>
      <c r="E182" s="172">
        <v>863</v>
      </c>
      <c r="F182" s="149">
        <v>0.21271676300578035</v>
      </c>
      <c r="G182" s="149">
        <v>0.68092485549132953</v>
      </c>
      <c r="H182" s="149">
        <v>0.39981</v>
      </c>
      <c r="I182" s="149">
        <v>0.23972602739726026</v>
      </c>
      <c r="J182" s="149">
        <v>0.17808219178082191</v>
      </c>
      <c r="K182" s="148">
        <v>8.9550000000000018E-2</v>
      </c>
    </row>
    <row r="183" spans="1:11" ht="12" x14ac:dyDescent="0.2">
      <c r="A183" s="9" t="s">
        <v>208</v>
      </c>
      <c r="B183" s="29" t="s">
        <v>539</v>
      </c>
      <c r="C183" s="172">
        <v>475</v>
      </c>
      <c r="D183" s="172">
        <v>373</v>
      </c>
      <c r="E183" s="172">
        <v>848</v>
      </c>
      <c r="F183" s="149">
        <v>5.7142857142857141E-2</v>
      </c>
      <c r="G183" s="149">
        <v>0.26635944700460829</v>
      </c>
      <c r="H183" s="149">
        <v>0.11541</v>
      </c>
      <c r="I183" s="149">
        <v>0.10256410256410256</v>
      </c>
      <c r="J183" s="149">
        <v>9.2307692307692313E-2</v>
      </c>
      <c r="K183" s="148">
        <v>2.1660000000000013E-2</v>
      </c>
    </row>
    <row r="184" spans="1:11" ht="12" x14ac:dyDescent="0.2">
      <c r="A184" s="9" t="s">
        <v>209</v>
      </c>
      <c r="B184" s="29" t="s">
        <v>545</v>
      </c>
      <c r="C184" s="172">
        <v>547</v>
      </c>
      <c r="D184" s="172">
        <v>359</v>
      </c>
      <c r="E184" s="172">
        <v>906</v>
      </c>
      <c r="F184" s="149">
        <v>0.33374999999999999</v>
      </c>
      <c r="G184" s="149">
        <v>0.73</v>
      </c>
      <c r="H184" s="149">
        <v>0.59506999999999999</v>
      </c>
      <c r="I184" s="149">
        <v>0.41095890410958902</v>
      </c>
      <c r="J184" s="149">
        <v>0.44594594594594594</v>
      </c>
      <c r="K184" s="148">
        <v>0.11565000000000003</v>
      </c>
    </row>
    <row r="185" spans="1:11" ht="12" x14ac:dyDescent="0.2">
      <c r="A185" s="9" t="s">
        <v>210</v>
      </c>
      <c r="B185" s="29" t="s">
        <v>556</v>
      </c>
      <c r="C185" s="172">
        <v>641</v>
      </c>
      <c r="D185" s="172">
        <v>403</v>
      </c>
      <c r="E185" s="172">
        <v>1044</v>
      </c>
      <c r="F185" s="149">
        <v>0.26666666666666666</v>
      </c>
      <c r="G185" s="149">
        <v>0.63956043956043951</v>
      </c>
      <c r="H185" s="149">
        <v>0.58108000000000004</v>
      </c>
      <c r="I185" s="149">
        <v>0.25</v>
      </c>
      <c r="J185" s="149">
        <v>0.24203821656050956</v>
      </c>
      <c r="K185" s="148">
        <v>0.15078999999999998</v>
      </c>
    </row>
    <row r="186" spans="1:11" ht="12" x14ac:dyDescent="0.2">
      <c r="A186" s="9" t="s">
        <v>211</v>
      </c>
      <c r="B186" s="29" t="s">
        <v>543</v>
      </c>
      <c r="C186" s="172">
        <v>382</v>
      </c>
      <c r="D186" s="172">
        <v>299</v>
      </c>
      <c r="E186" s="172">
        <v>681</v>
      </c>
      <c r="F186" s="149">
        <v>6.7885117493472591E-2</v>
      </c>
      <c r="G186" s="149">
        <v>0.30026109660574413</v>
      </c>
      <c r="H186" s="149">
        <v>0.31867000000000001</v>
      </c>
      <c r="I186" s="149">
        <v>0.11888111888111888</v>
      </c>
      <c r="J186" s="149">
        <v>4.8951048951048952E-2</v>
      </c>
      <c r="K186" s="148">
        <v>9.2019999999999991E-2</v>
      </c>
    </row>
    <row r="187" spans="1:11" ht="12" x14ac:dyDescent="0.2">
      <c r="A187" s="9" t="s">
        <v>212</v>
      </c>
      <c r="B187" s="29" t="s">
        <v>588</v>
      </c>
      <c r="C187" s="172">
        <v>74</v>
      </c>
      <c r="D187" s="172">
        <v>48</v>
      </c>
      <c r="E187" s="172">
        <v>122</v>
      </c>
      <c r="F187" s="149">
        <v>0.27142857142857141</v>
      </c>
      <c r="G187" s="149">
        <v>0.84285714285714286</v>
      </c>
      <c r="H187" s="149">
        <v>0.56037000000000003</v>
      </c>
      <c r="I187" s="149">
        <v>0.36363636363636365</v>
      </c>
      <c r="J187" s="149">
        <v>0.21212121212121213</v>
      </c>
      <c r="K187" s="148">
        <v>7.1429999999999993E-2</v>
      </c>
    </row>
    <row r="188" spans="1:11" ht="12" x14ac:dyDescent="0.2">
      <c r="A188" s="9" t="s">
        <v>213</v>
      </c>
      <c r="B188" s="29" t="s">
        <v>544</v>
      </c>
      <c r="C188" s="172">
        <v>2673</v>
      </c>
      <c r="D188" s="172">
        <v>1719</v>
      </c>
      <c r="E188" s="172">
        <v>4392</v>
      </c>
      <c r="F188" s="149">
        <v>0.51975873544093176</v>
      </c>
      <c r="G188" s="149">
        <v>0.90058236272878534</v>
      </c>
      <c r="H188" s="149">
        <v>0.95023000000000002</v>
      </c>
      <c r="I188" s="149">
        <v>0.65654205607476634</v>
      </c>
      <c r="J188" s="149">
        <v>0.6276346604215457</v>
      </c>
      <c r="K188" s="148">
        <v>0.66532999999999998</v>
      </c>
    </row>
    <row r="189" spans="1:11" ht="12" x14ac:dyDescent="0.2">
      <c r="A189" s="9" t="s">
        <v>214</v>
      </c>
      <c r="B189" s="29" t="s">
        <v>550</v>
      </c>
      <c r="C189" s="172">
        <v>1092</v>
      </c>
      <c r="D189" s="172">
        <v>676</v>
      </c>
      <c r="E189" s="172">
        <v>1768</v>
      </c>
      <c r="F189" s="149">
        <v>7.0168067226890757E-2</v>
      </c>
      <c r="G189" s="149">
        <v>0.30756302521008405</v>
      </c>
      <c r="H189" s="149">
        <v>0.19023999999999999</v>
      </c>
      <c r="I189" s="149">
        <v>0.11884057971014493</v>
      </c>
      <c r="J189" s="149">
        <v>7.7809798270893377E-2</v>
      </c>
      <c r="K189" s="148">
        <v>5.2600000000000424E-3</v>
      </c>
    </row>
    <row r="190" spans="1:11" ht="12" x14ac:dyDescent="0.2">
      <c r="A190" s="9" t="s">
        <v>215</v>
      </c>
      <c r="B190" s="29" t="s">
        <v>542</v>
      </c>
      <c r="C190" s="172">
        <v>1871</v>
      </c>
      <c r="D190" s="172">
        <v>1321</v>
      </c>
      <c r="E190" s="172">
        <v>3192</v>
      </c>
      <c r="F190" s="149">
        <v>3.0033951423348134E-2</v>
      </c>
      <c r="G190" s="149">
        <v>0.23557064507704362</v>
      </c>
      <c r="H190" s="149">
        <v>0.1384</v>
      </c>
      <c r="I190" s="149">
        <v>9.6982758620689655E-2</v>
      </c>
      <c r="J190" s="149">
        <v>6.8965517241379309E-2</v>
      </c>
      <c r="K190" s="148">
        <v>2.2370000000000001E-2</v>
      </c>
    </row>
    <row r="191" spans="1:11" ht="12" x14ac:dyDescent="0.2">
      <c r="A191" s="9" t="s">
        <v>216</v>
      </c>
      <c r="B191" s="29" t="s">
        <v>545</v>
      </c>
      <c r="C191" s="172">
        <v>2502</v>
      </c>
      <c r="D191" s="172">
        <v>1761</v>
      </c>
      <c r="E191" s="172">
        <v>4263</v>
      </c>
      <c r="F191" s="149">
        <v>0.33825878594249204</v>
      </c>
      <c r="G191" s="149">
        <v>0.78214856230031948</v>
      </c>
      <c r="H191" s="149">
        <v>0.65134000000000003</v>
      </c>
      <c r="I191" s="149">
        <v>0.39205298013245032</v>
      </c>
      <c r="J191" s="149">
        <v>0.35325365205843295</v>
      </c>
      <c r="K191" s="148">
        <v>0.15613999999999995</v>
      </c>
    </row>
    <row r="192" spans="1:11" ht="12" x14ac:dyDescent="0.2">
      <c r="A192" s="9" t="s">
        <v>217</v>
      </c>
      <c r="B192" s="29" t="s">
        <v>572</v>
      </c>
      <c r="C192" s="172">
        <v>1365</v>
      </c>
      <c r="D192" s="172">
        <v>914</v>
      </c>
      <c r="E192" s="172">
        <v>2279</v>
      </c>
      <c r="F192" s="149">
        <v>0.13011152416356878</v>
      </c>
      <c r="G192" s="149">
        <v>0.53562577447335813</v>
      </c>
      <c r="H192" s="149">
        <v>0.24074999999999999</v>
      </c>
      <c r="I192" s="149">
        <v>0.17842323651452283</v>
      </c>
      <c r="J192" s="149">
        <v>0.15320910973084886</v>
      </c>
      <c r="K192" s="148">
        <v>9.4369999999999954E-2</v>
      </c>
    </row>
    <row r="193" spans="1:11" ht="12" x14ac:dyDescent="0.2">
      <c r="A193" s="9" t="s">
        <v>218</v>
      </c>
      <c r="B193" s="29" t="s">
        <v>547</v>
      </c>
      <c r="C193" s="172">
        <v>1556</v>
      </c>
      <c r="D193" s="172">
        <v>1144</v>
      </c>
      <c r="E193" s="172">
        <v>2700</v>
      </c>
      <c r="F193" s="149">
        <v>6.097560975609756E-2</v>
      </c>
      <c r="G193" s="149">
        <v>0.41500369549150035</v>
      </c>
      <c r="H193" s="149">
        <v>0.26744000000000001</v>
      </c>
      <c r="I193" s="149">
        <v>0.14285714285714285</v>
      </c>
      <c r="J193" s="149">
        <v>0.10344827586206896</v>
      </c>
      <c r="K193" s="148">
        <v>3.1420000000000003E-2</v>
      </c>
    </row>
    <row r="194" spans="1:11" ht="12" x14ac:dyDescent="0.2">
      <c r="A194" s="9" t="s">
        <v>219</v>
      </c>
      <c r="B194" s="29" t="s">
        <v>589</v>
      </c>
      <c r="C194" s="172">
        <v>429</v>
      </c>
      <c r="D194" s="172">
        <v>315</v>
      </c>
      <c r="E194" s="172">
        <v>744</v>
      </c>
      <c r="F194" s="149">
        <v>0.20420070011668612</v>
      </c>
      <c r="G194" s="149">
        <v>0.61376896149358229</v>
      </c>
      <c r="H194" s="149">
        <v>0.32072000000000001</v>
      </c>
      <c r="I194" s="149">
        <v>0.23668639053254437</v>
      </c>
      <c r="J194" s="149">
        <v>0.16568047337278108</v>
      </c>
      <c r="K194" s="148">
        <v>5.5560000000000054E-2</v>
      </c>
    </row>
    <row r="195" spans="1:11" ht="12" x14ac:dyDescent="0.2">
      <c r="A195" s="9" t="s">
        <v>220</v>
      </c>
      <c r="B195" s="29" t="s">
        <v>539</v>
      </c>
      <c r="C195" s="172">
        <v>702</v>
      </c>
      <c r="D195" s="172">
        <v>452</v>
      </c>
      <c r="E195" s="172">
        <v>1154</v>
      </c>
      <c r="F195" s="149">
        <v>0.22941176470588234</v>
      </c>
      <c r="G195" s="149">
        <v>0.69215686274509802</v>
      </c>
      <c r="H195" s="149">
        <v>0.55374000000000001</v>
      </c>
      <c r="I195" s="149">
        <v>0.25806451612903225</v>
      </c>
      <c r="J195" s="149">
        <v>0.32432432432432434</v>
      </c>
      <c r="K195" s="148">
        <v>0.14924999999999999</v>
      </c>
    </row>
    <row r="196" spans="1:11" ht="12" x14ac:dyDescent="0.2">
      <c r="A196" s="9" t="s">
        <v>221</v>
      </c>
      <c r="B196" s="29" t="s">
        <v>538</v>
      </c>
      <c r="C196" s="172">
        <v>799</v>
      </c>
      <c r="D196" s="172">
        <v>553</v>
      </c>
      <c r="E196" s="172">
        <v>1352</v>
      </c>
      <c r="F196" s="149">
        <v>0.15681003584229392</v>
      </c>
      <c r="G196" s="149">
        <v>0.52598566308243733</v>
      </c>
      <c r="H196" s="149">
        <v>0.31389</v>
      </c>
      <c r="I196" s="149">
        <v>0.24786324786324787</v>
      </c>
      <c r="J196" s="149">
        <v>0.19230769230769232</v>
      </c>
      <c r="K196" s="148">
        <v>5.6819999999999982E-2</v>
      </c>
    </row>
    <row r="197" spans="1:11" ht="12" x14ac:dyDescent="0.2">
      <c r="A197" s="9" t="s">
        <v>222</v>
      </c>
      <c r="B197" s="29" t="s">
        <v>578</v>
      </c>
      <c r="C197" s="172">
        <v>181</v>
      </c>
      <c r="D197" s="172">
        <v>146</v>
      </c>
      <c r="E197" s="172">
        <v>327</v>
      </c>
      <c r="F197" s="149">
        <v>0.43628509719222464</v>
      </c>
      <c r="G197" s="149">
        <v>0.73002159827213819</v>
      </c>
      <c r="H197" s="149">
        <v>0.44137999999999999</v>
      </c>
      <c r="I197" s="149">
        <v>0.27941176470588236</v>
      </c>
      <c r="J197" s="149">
        <v>0.20588235294117646</v>
      </c>
      <c r="K197" s="148">
        <v>3.0299999999999994E-2</v>
      </c>
    </row>
    <row r="198" spans="1:11" ht="12" x14ac:dyDescent="0.2">
      <c r="A198" s="9" t="s">
        <v>223</v>
      </c>
      <c r="B198" s="29" t="s">
        <v>565</v>
      </c>
      <c r="C198" s="172">
        <v>504</v>
      </c>
      <c r="D198" s="172">
        <v>344</v>
      </c>
      <c r="E198" s="172">
        <v>848</v>
      </c>
      <c r="F198" s="149">
        <v>0.12259194395796848</v>
      </c>
      <c r="G198" s="149">
        <v>0.54203152364273199</v>
      </c>
      <c r="H198" s="149">
        <v>0.26673000000000002</v>
      </c>
      <c r="I198" s="149">
        <v>0.18666666666666668</v>
      </c>
      <c r="J198" s="149">
        <v>0.16</v>
      </c>
      <c r="K198" s="148">
        <v>4.4329999999999981E-2</v>
      </c>
    </row>
    <row r="199" spans="1:11" ht="12" x14ac:dyDescent="0.2">
      <c r="A199" s="9" t="s">
        <v>224</v>
      </c>
      <c r="B199" s="29" t="s">
        <v>597</v>
      </c>
      <c r="C199" s="172">
        <v>554</v>
      </c>
      <c r="D199" s="172">
        <v>379</v>
      </c>
      <c r="E199" s="172">
        <v>933</v>
      </c>
      <c r="F199" s="149">
        <v>0.20468343451864701</v>
      </c>
      <c r="G199" s="149">
        <v>0.77363399826539458</v>
      </c>
      <c r="H199" s="149">
        <v>0.50224999999999997</v>
      </c>
      <c r="I199" s="149">
        <v>0.40145985401459855</v>
      </c>
      <c r="J199" s="149">
        <v>0.3188405797101449</v>
      </c>
      <c r="K199" s="148">
        <v>6.3949999999999951E-2</v>
      </c>
    </row>
    <row r="200" spans="1:11" ht="12" x14ac:dyDescent="0.2">
      <c r="A200" s="9" t="s">
        <v>225</v>
      </c>
      <c r="B200" s="29" t="s">
        <v>578</v>
      </c>
      <c r="C200" s="172">
        <v>718</v>
      </c>
      <c r="D200" s="172">
        <v>496</v>
      </c>
      <c r="E200" s="172">
        <v>1214</v>
      </c>
      <c r="F200" s="149">
        <v>0.2087015635622026</v>
      </c>
      <c r="G200" s="149">
        <v>0.56016315431679131</v>
      </c>
      <c r="H200" s="149">
        <v>0.35887000000000002</v>
      </c>
      <c r="I200" s="149">
        <v>0.15609756097560976</v>
      </c>
      <c r="J200" s="149">
        <v>0.1951219512195122</v>
      </c>
      <c r="K200" s="148">
        <v>4.3479999999999963E-2</v>
      </c>
    </row>
    <row r="201" spans="1:11" ht="12" x14ac:dyDescent="0.2">
      <c r="A201" s="9" t="s">
        <v>226</v>
      </c>
      <c r="B201" s="29" t="s">
        <v>542</v>
      </c>
      <c r="C201" s="172">
        <v>763</v>
      </c>
      <c r="D201" s="172">
        <v>500</v>
      </c>
      <c r="E201" s="172">
        <v>1263</v>
      </c>
      <c r="F201" s="149">
        <v>0.13040712468193386</v>
      </c>
      <c r="G201" s="149">
        <v>0.52480916030534353</v>
      </c>
      <c r="H201" s="149">
        <v>0.45985999999999999</v>
      </c>
      <c r="I201" s="149">
        <v>0.28085106382978725</v>
      </c>
      <c r="J201" s="149">
        <v>0.18297872340425531</v>
      </c>
      <c r="K201" s="148">
        <v>7.4069999999999969E-2</v>
      </c>
    </row>
    <row r="202" spans="1:11" ht="12" x14ac:dyDescent="0.2">
      <c r="A202" s="9" t="s">
        <v>227</v>
      </c>
      <c r="B202" s="29" t="s">
        <v>543</v>
      </c>
      <c r="C202" s="172">
        <v>254</v>
      </c>
      <c r="D202" s="172">
        <v>184</v>
      </c>
      <c r="E202" s="172">
        <v>438</v>
      </c>
      <c r="F202" s="149">
        <v>0.13944954128440368</v>
      </c>
      <c r="G202" s="149">
        <v>0.70825688073394499</v>
      </c>
      <c r="H202" s="149">
        <v>0.59287000000000001</v>
      </c>
      <c r="I202" s="149">
        <v>0.29347826086956524</v>
      </c>
      <c r="J202" s="149">
        <v>0.13043478260869565</v>
      </c>
      <c r="K202" s="148">
        <v>3.8959999999999995E-2</v>
      </c>
    </row>
    <row r="203" spans="1:11" ht="12" x14ac:dyDescent="0.2">
      <c r="A203" s="9" t="s">
        <v>228</v>
      </c>
      <c r="B203" s="29" t="s">
        <v>589</v>
      </c>
      <c r="C203" s="172">
        <v>98</v>
      </c>
      <c r="D203" s="172">
        <v>91</v>
      </c>
      <c r="E203" s="172">
        <v>189</v>
      </c>
      <c r="F203" s="149">
        <v>0.26712328767123289</v>
      </c>
      <c r="G203" s="149">
        <v>0.6952054794520548</v>
      </c>
      <c r="H203" s="149">
        <v>0.42329</v>
      </c>
      <c r="I203" s="149">
        <v>0.22500000000000001</v>
      </c>
      <c r="J203" s="149">
        <v>0.15</v>
      </c>
      <c r="K203" s="148">
        <v>2.5639999999999996E-2</v>
      </c>
    </row>
    <row r="204" spans="1:11" ht="12" x14ac:dyDescent="0.2">
      <c r="A204" s="9" t="s">
        <v>229</v>
      </c>
      <c r="B204" s="29" t="s">
        <v>572</v>
      </c>
      <c r="C204" s="172">
        <v>372</v>
      </c>
      <c r="D204" s="172">
        <v>249</v>
      </c>
      <c r="E204" s="172">
        <v>621</v>
      </c>
      <c r="F204" s="149">
        <v>0.40285204991087342</v>
      </c>
      <c r="G204" s="149">
        <v>0.76648841354723707</v>
      </c>
      <c r="H204" s="149">
        <v>0.66544999999999999</v>
      </c>
      <c r="I204" s="149">
        <v>0.34042553191489361</v>
      </c>
      <c r="J204" s="149">
        <v>0.21276595744680851</v>
      </c>
      <c r="K204" s="148">
        <v>0.25926000000000005</v>
      </c>
    </row>
    <row r="205" spans="1:11" ht="12" x14ac:dyDescent="0.2">
      <c r="A205" s="9" t="s">
        <v>230</v>
      </c>
      <c r="B205" s="29" t="s">
        <v>585</v>
      </c>
      <c r="C205" s="172">
        <v>163</v>
      </c>
      <c r="D205" s="172">
        <v>107</v>
      </c>
      <c r="E205" s="172">
        <v>270</v>
      </c>
      <c r="F205" s="149">
        <v>4.7272727272727272E-2</v>
      </c>
      <c r="G205" s="149">
        <v>0.44</v>
      </c>
      <c r="H205" s="149">
        <v>0.43345</v>
      </c>
      <c r="I205" s="149">
        <v>0.29411764705882354</v>
      </c>
      <c r="J205" s="149">
        <v>0.15686274509803921</v>
      </c>
      <c r="K205" s="148">
        <v>0.14864999999999995</v>
      </c>
    </row>
    <row r="206" spans="1:11" ht="12" x14ac:dyDescent="0.2">
      <c r="A206" s="9" t="s">
        <v>231</v>
      </c>
      <c r="B206" s="29" t="s">
        <v>550</v>
      </c>
      <c r="C206" s="172">
        <v>123</v>
      </c>
      <c r="D206" s="172">
        <v>84</v>
      </c>
      <c r="E206" s="172">
        <v>207</v>
      </c>
      <c r="F206" s="149">
        <v>0.15189873417721519</v>
      </c>
      <c r="G206" s="149">
        <v>0.28691983122362869</v>
      </c>
      <c r="H206" s="149">
        <v>0.16195000000000001</v>
      </c>
      <c r="I206" s="149">
        <v>5.0847457627118647E-2</v>
      </c>
      <c r="J206" s="149">
        <v>8.4745762711864403E-2</v>
      </c>
      <c r="K206" s="148">
        <v>8.3330000000000015E-2</v>
      </c>
    </row>
    <row r="207" spans="1:11" ht="12" x14ac:dyDescent="0.2">
      <c r="A207" s="9" t="s">
        <v>232</v>
      </c>
      <c r="B207" s="29" t="s">
        <v>555</v>
      </c>
      <c r="C207" s="172">
        <v>583</v>
      </c>
      <c r="D207" s="172">
        <v>471</v>
      </c>
      <c r="E207" s="172">
        <v>1054</v>
      </c>
      <c r="F207" s="149">
        <v>0.241869918699187</v>
      </c>
      <c r="G207" s="149">
        <v>0.73983739837398377</v>
      </c>
      <c r="H207" s="149">
        <v>0.40586</v>
      </c>
      <c r="I207" s="149">
        <v>0.21428571428571427</v>
      </c>
      <c r="J207" s="149">
        <v>0.23076923076923078</v>
      </c>
      <c r="K207" s="148">
        <v>0.17788000000000004</v>
      </c>
    </row>
    <row r="208" spans="1:11" ht="12" x14ac:dyDescent="0.2">
      <c r="A208" s="9" t="s">
        <v>233</v>
      </c>
      <c r="B208" s="29" t="s">
        <v>598</v>
      </c>
      <c r="C208" s="172">
        <v>481</v>
      </c>
      <c r="D208" s="172">
        <v>325</v>
      </c>
      <c r="E208" s="172">
        <v>806</v>
      </c>
      <c r="F208" s="149">
        <v>0.20564971751412428</v>
      </c>
      <c r="G208" s="149">
        <v>0.53220338983050852</v>
      </c>
      <c r="H208" s="149">
        <v>0.46905000000000002</v>
      </c>
      <c r="I208" s="149">
        <v>0.26143790849673204</v>
      </c>
      <c r="J208" s="149">
        <v>0.26797385620915032</v>
      </c>
      <c r="K208" s="148">
        <v>0.11678999999999995</v>
      </c>
    </row>
    <row r="209" spans="1:11" ht="12" x14ac:dyDescent="0.2">
      <c r="A209" s="9" t="s">
        <v>234</v>
      </c>
      <c r="B209" s="29" t="s">
        <v>563</v>
      </c>
      <c r="C209" s="172">
        <v>142</v>
      </c>
      <c r="D209" s="172">
        <v>105</v>
      </c>
      <c r="E209" s="172">
        <v>247</v>
      </c>
      <c r="F209" s="149">
        <v>0.37184115523465705</v>
      </c>
      <c r="G209" s="149">
        <v>0.78339350180505418</v>
      </c>
      <c r="H209" s="149">
        <v>0.43264999999999998</v>
      </c>
      <c r="I209" s="149">
        <v>0.16666666666666666</v>
      </c>
      <c r="J209" s="149">
        <v>7.407407407407407E-2</v>
      </c>
      <c r="K209" s="148">
        <v>7.6919999999999988E-2</v>
      </c>
    </row>
    <row r="210" spans="1:11" ht="12" x14ac:dyDescent="0.2">
      <c r="A210" s="9" t="s">
        <v>235</v>
      </c>
      <c r="B210" s="29" t="s">
        <v>599</v>
      </c>
      <c r="C210" s="172">
        <v>896</v>
      </c>
      <c r="D210" s="172">
        <v>625</v>
      </c>
      <c r="E210" s="172">
        <v>1521</v>
      </c>
      <c r="F210" s="149">
        <v>0.17031342400946187</v>
      </c>
      <c r="G210" s="149">
        <v>0.81667652276759317</v>
      </c>
      <c r="H210" s="149">
        <v>0.41271999999999998</v>
      </c>
      <c r="I210" s="149">
        <v>0.36160714285714285</v>
      </c>
      <c r="J210" s="149">
        <v>0.2767857142857143</v>
      </c>
      <c r="K210" s="148">
        <v>0.11353999999999997</v>
      </c>
    </row>
    <row r="211" spans="1:11" ht="12" x14ac:dyDescent="0.2">
      <c r="A211" s="9" t="s">
        <v>236</v>
      </c>
      <c r="B211" s="29" t="s">
        <v>597</v>
      </c>
      <c r="C211" s="172">
        <v>159</v>
      </c>
      <c r="D211" s="172">
        <v>115</v>
      </c>
      <c r="E211" s="172">
        <v>274</v>
      </c>
      <c r="F211" s="149">
        <v>0.11794871794871795</v>
      </c>
      <c r="G211" s="149">
        <v>0.75128205128205128</v>
      </c>
      <c r="H211" s="149">
        <v>0.43575999999999998</v>
      </c>
      <c r="I211" s="149">
        <v>0.25423728813559321</v>
      </c>
      <c r="J211" s="149">
        <v>0.10169491525423729</v>
      </c>
      <c r="K211" s="148">
        <v>0</v>
      </c>
    </row>
    <row r="212" spans="1:11" ht="12" x14ac:dyDescent="0.2">
      <c r="A212" s="9" t="s">
        <v>237</v>
      </c>
      <c r="B212" s="29" t="s">
        <v>581</v>
      </c>
      <c r="C212" s="172">
        <v>234</v>
      </c>
      <c r="D212" s="172">
        <v>185</v>
      </c>
      <c r="E212" s="172">
        <v>419</v>
      </c>
      <c r="F212" s="149">
        <v>0.31627906976744186</v>
      </c>
      <c r="G212" s="149">
        <v>0.81162790697674414</v>
      </c>
      <c r="H212" s="149">
        <v>0.45446999999999999</v>
      </c>
      <c r="I212" s="149">
        <v>0.22580645161290322</v>
      </c>
      <c r="J212" s="149">
        <v>0.24731182795698925</v>
      </c>
      <c r="K212" s="148">
        <v>0.12902999999999998</v>
      </c>
    </row>
    <row r="213" spans="1:11" ht="12" x14ac:dyDescent="0.2">
      <c r="A213" s="9" t="s">
        <v>238</v>
      </c>
      <c r="B213" s="29" t="s">
        <v>583</v>
      </c>
      <c r="C213" s="172">
        <v>293</v>
      </c>
      <c r="D213" s="172">
        <v>243</v>
      </c>
      <c r="E213" s="172">
        <v>536</v>
      </c>
      <c r="F213" s="149">
        <v>0.32939632545931757</v>
      </c>
      <c r="G213" s="149">
        <v>0.65485564304461941</v>
      </c>
      <c r="H213" s="149">
        <v>0.38764999999999999</v>
      </c>
      <c r="I213" s="149">
        <v>0.28888888888888886</v>
      </c>
      <c r="J213" s="149">
        <v>0.23333333333333334</v>
      </c>
      <c r="K213" s="148">
        <v>5.042000000000002E-2</v>
      </c>
    </row>
    <row r="214" spans="1:11" ht="12" x14ac:dyDescent="0.2">
      <c r="A214" s="9" t="s">
        <v>239</v>
      </c>
      <c r="B214" s="29" t="s">
        <v>541</v>
      </c>
      <c r="C214" s="172">
        <v>1068</v>
      </c>
      <c r="D214" s="172">
        <v>776</v>
      </c>
      <c r="E214" s="172">
        <v>1844</v>
      </c>
      <c r="F214" s="149">
        <v>8.8250652741514363E-2</v>
      </c>
      <c r="G214" s="149">
        <v>0.32219321148825064</v>
      </c>
      <c r="H214" s="149">
        <v>0.38675999999999999</v>
      </c>
      <c r="I214" s="149">
        <v>0.21630094043887146</v>
      </c>
      <c r="J214" s="149">
        <v>0.14106583072100312</v>
      </c>
      <c r="K214" s="148">
        <v>4.9830000000000041E-2</v>
      </c>
    </row>
    <row r="215" spans="1:11" ht="12" x14ac:dyDescent="0.2">
      <c r="A215" s="9" t="s">
        <v>240</v>
      </c>
      <c r="B215" s="29" t="s">
        <v>600</v>
      </c>
      <c r="C215" s="172">
        <v>1228</v>
      </c>
      <c r="D215" s="172">
        <v>850</v>
      </c>
      <c r="E215" s="172">
        <v>2078</v>
      </c>
      <c r="F215" s="149">
        <v>0.26604334891627707</v>
      </c>
      <c r="G215" s="149">
        <v>0.79345516362090951</v>
      </c>
      <c r="H215" s="149">
        <v>0.54239000000000004</v>
      </c>
      <c r="I215" s="149">
        <v>0.41342756183745583</v>
      </c>
      <c r="J215" s="149">
        <v>0.303886925795053</v>
      </c>
      <c r="K215" s="148">
        <v>6.6300000000000026E-2</v>
      </c>
    </row>
    <row r="216" spans="1:11" ht="12" x14ac:dyDescent="0.2">
      <c r="A216" s="9" t="s">
        <v>241</v>
      </c>
      <c r="B216" s="29" t="s">
        <v>539</v>
      </c>
      <c r="C216" s="172">
        <v>616</v>
      </c>
      <c r="D216" s="172">
        <v>405</v>
      </c>
      <c r="E216" s="172">
        <v>1021</v>
      </c>
      <c r="F216" s="149">
        <v>8.4897229669347637E-2</v>
      </c>
      <c r="G216" s="149">
        <v>0.5210008936550492</v>
      </c>
      <c r="H216" s="149">
        <v>0.34349000000000002</v>
      </c>
      <c r="I216" s="149">
        <v>0.15555555555555556</v>
      </c>
      <c r="J216" s="149">
        <v>8.1481481481481488E-2</v>
      </c>
      <c r="K216" s="148">
        <v>0.12244999999999995</v>
      </c>
    </row>
    <row r="217" spans="1:11" ht="12" x14ac:dyDescent="0.2">
      <c r="A217" s="9" t="s">
        <v>242</v>
      </c>
      <c r="B217" s="29" t="s">
        <v>564</v>
      </c>
      <c r="C217" s="172">
        <v>265</v>
      </c>
      <c r="D217" s="172">
        <v>179</v>
      </c>
      <c r="E217" s="172">
        <v>444</v>
      </c>
      <c r="F217" s="149">
        <v>0.15673289183222958</v>
      </c>
      <c r="G217" s="149">
        <v>0.80573951434878588</v>
      </c>
      <c r="H217" s="149">
        <v>0.42321999999999999</v>
      </c>
      <c r="I217" s="149">
        <v>0.18518518518518517</v>
      </c>
      <c r="J217" s="149">
        <v>0.13580246913580246</v>
      </c>
      <c r="K217" s="148">
        <v>8.3330000000000015E-2</v>
      </c>
    </row>
    <row r="218" spans="1:11" ht="12" x14ac:dyDescent="0.2">
      <c r="A218" s="9" t="s">
        <v>243</v>
      </c>
      <c r="B218" s="29" t="s">
        <v>572</v>
      </c>
      <c r="C218" s="172">
        <v>798</v>
      </c>
      <c r="D218" s="172">
        <v>602</v>
      </c>
      <c r="E218" s="172">
        <v>1400</v>
      </c>
      <c r="F218" s="149">
        <v>0.11604938271604938</v>
      </c>
      <c r="G218" s="149">
        <v>0.64382716049382716</v>
      </c>
      <c r="H218" s="149">
        <v>0.43920999999999999</v>
      </c>
      <c r="I218" s="149">
        <v>0.11428571428571428</v>
      </c>
      <c r="J218" s="149">
        <v>0.10357142857142858</v>
      </c>
      <c r="K218" s="148">
        <v>9.0910000000000046E-2</v>
      </c>
    </row>
    <row r="219" spans="1:11" ht="12" x14ac:dyDescent="0.2">
      <c r="A219" s="9" t="s">
        <v>244</v>
      </c>
      <c r="B219" s="29" t="s">
        <v>552</v>
      </c>
      <c r="C219" s="172">
        <v>395</v>
      </c>
      <c r="D219" s="172">
        <v>261</v>
      </c>
      <c r="E219" s="172">
        <v>656</v>
      </c>
      <c r="F219" s="149">
        <v>0.10023584905660378</v>
      </c>
      <c r="G219" s="149">
        <v>0.50707547169811318</v>
      </c>
      <c r="H219" s="149">
        <v>0.24684</v>
      </c>
      <c r="I219" s="149">
        <v>0.19780219780219779</v>
      </c>
      <c r="J219" s="149">
        <v>9.8901098901098897E-2</v>
      </c>
      <c r="K219" s="148">
        <v>6.4749999999999974E-2</v>
      </c>
    </row>
    <row r="220" spans="1:11" ht="12" x14ac:dyDescent="0.2">
      <c r="A220" s="9" t="s">
        <v>245</v>
      </c>
      <c r="B220" s="29" t="s">
        <v>601</v>
      </c>
      <c r="C220" s="172">
        <v>247</v>
      </c>
      <c r="D220" s="172">
        <v>178</v>
      </c>
      <c r="E220" s="172">
        <v>425</v>
      </c>
      <c r="F220" s="149">
        <v>0.20418006430868169</v>
      </c>
      <c r="G220" s="149">
        <v>0.60450160771704176</v>
      </c>
      <c r="H220" s="149">
        <v>0.37512000000000001</v>
      </c>
      <c r="I220" s="149">
        <v>0.3188405797101449</v>
      </c>
      <c r="J220" s="149">
        <v>0.30434782608695654</v>
      </c>
      <c r="K220" s="148">
        <v>0.11339999999999995</v>
      </c>
    </row>
    <row r="221" spans="1:11" ht="12" x14ac:dyDescent="0.2">
      <c r="A221" s="9" t="s">
        <v>246</v>
      </c>
      <c r="B221" s="29" t="s">
        <v>553</v>
      </c>
      <c r="C221" s="172">
        <v>322</v>
      </c>
      <c r="D221" s="172">
        <v>261</v>
      </c>
      <c r="E221" s="172">
        <v>583</v>
      </c>
      <c r="F221" s="149">
        <v>0.10742705570291777</v>
      </c>
      <c r="G221" s="149">
        <v>0.43236074270557029</v>
      </c>
      <c r="H221" s="149">
        <v>0.28499999999999998</v>
      </c>
      <c r="I221" s="149">
        <v>0.32231404958677684</v>
      </c>
      <c r="J221" s="149">
        <v>0.23966942148760331</v>
      </c>
      <c r="K221" s="148">
        <v>0.10345000000000004</v>
      </c>
    </row>
    <row r="222" spans="1:11" ht="12" x14ac:dyDescent="0.2">
      <c r="A222" s="9" t="s">
        <v>247</v>
      </c>
      <c r="B222" s="29" t="s">
        <v>545</v>
      </c>
      <c r="C222" s="172">
        <v>395</v>
      </c>
      <c r="D222" s="172">
        <v>286</v>
      </c>
      <c r="E222" s="172">
        <v>681</v>
      </c>
      <c r="F222" s="149">
        <v>0.20979020979020979</v>
      </c>
      <c r="G222" s="149">
        <v>0.49067599067599066</v>
      </c>
      <c r="H222" s="149">
        <v>0.30941000000000002</v>
      </c>
      <c r="I222" s="149">
        <v>0.12413793103448276</v>
      </c>
      <c r="J222" s="149">
        <v>0.11724137931034483</v>
      </c>
      <c r="K222" s="148">
        <v>5.4050000000000042E-2</v>
      </c>
    </row>
    <row r="223" spans="1:11" ht="12" x14ac:dyDescent="0.2">
      <c r="A223" s="9" t="s">
        <v>248</v>
      </c>
      <c r="B223" s="29" t="s">
        <v>589</v>
      </c>
      <c r="C223" s="172">
        <v>284</v>
      </c>
      <c r="D223" s="172">
        <v>203</v>
      </c>
      <c r="E223" s="172">
        <v>487</v>
      </c>
      <c r="F223" s="149">
        <v>0.31568228105906315</v>
      </c>
      <c r="G223" s="149">
        <v>0.75967413441955189</v>
      </c>
      <c r="H223" s="149">
        <v>0.39018000000000003</v>
      </c>
      <c r="I223" s="149">
        <v>0.22077922077922077</v>
      </c>
      <c r="J223" s="149">
        <v>0.15584415584415584</v>
      </c>
      <c r="K223" s="148">
        <v>4.0819999999999967E-2</v>
      </c>
    </row>
    <row r="224" spans="1:11" ht="12" x14ac:dyDescent="0.2">
      <c r="A224" s="9" t="s">
        <v>249</v>
      </c>
      <c r="B224" s="29" t="s">
        <v>547</v>
      </c>
      <c r="C224" s="172">
        <v>722</v>
      </c>
      <c r="D224" s="172">
        <v>517</v>
      </c>
      <c r="E224" s="172">
        <v>1239</v>
      </c>
      <c r="F224" s="149">
        <v>6.1403508771929821E-2</v>
      </c>
      <c r="G224" s="149">
        <v>0.56516290726817042</v>
      </c>
      <c r="H224" s="149">
        <v>0.20201</v>
      </c>
      <c r="I224" s="149">
        <v>0.12280701754385964</v>
      </c>
      <c r="J224" s="149">
        <v>8.771929824561403E-2</v>
      </c>
      <c r="K224" s="148">
        <v>4.2150000000000021E-2</v>
      </c>
    </row>
    <row r="225" spans="1:11" ht="12" x14ac:dyDescent="0.2">
      <c r="A225" s="9" t="s">
        <v>250</v>
      </c>
      <c r="B225" s="29" t="s">
        <v>547</v>
      </c>
      <c r="C225" s="172">
        <v>3510</v>
      </c>
      <c r="D225" s="172">
        <v>2201</v>
      </c>
      <c r="E225" s="172">
        <v>5711</v>
      </c>
      <c r="F225" s="149">
        <v>0.40969976905311778</v>
      </c>
      <c r="G225" s="149">
        <v>0.82340261739799847</v>
      </c>
      <c r="H225" s="149">
        <v>0.80911999999999995</v>
      </c>
      <c r="I225" s="149">
        <v>0.47702702702702704</v>
      </c>
      <c r="J225" s="149">
        <v>0.38513513513513514</v>
      </c>
      <c r="K225" s="148">
        <v>0.15124000000000004</v>
      </c>
    </row>
    <row r="226" spans="1:11" ht="12" x14ac:dyDescent="0.2">
      <c r="A226" s="9" t="s">
        <v>251</v>
      </c>
      <c r="B226" s="29" t="s">
        <v>566</v>
      </c>
      <c r="C226" s="172">
        <v>578</v>
      </c>
      <c r="D226" s="172">
        <v>502</v>
      </c>
      <c r="E226" s="172">
        <v>1080</v>
      </c>
      <c r="F226" s="149">
        <v>0.27228915662650605</v>
      </c>
      <c r="G226" s="149">
        <v>0.69076305220883538</v>
      </c>
      <c r="H226" s="149">
        <v>0.56462000000000001</v>
      </c>
      <c r="I226" s="149">
        <v>0.21176470588235294</v>
      </c>
      <c r="J226" s="149">
        <v>0.10588235294117647</v>
      </c>
      <c r="K226" s="148">
        <v>0.10757000000000005</v>
      </c>
    </row>
    <row r="227" spans="1:11" ht="12" x14ac:dyDescent="0.2">
      <c r="A227" s="9" t="s">
        <v>252</v>
      </c>
      <c r="B227" s="29" t="s">
        <v>549</v>
      </c>
      <c r="C227" s="172">
        <v>231</v>
      </c>
      <c r="D227" s="172">
        <v>157</v>
      </c>
      <c r="E227" s="172">
        <v>388</v>
      </c>
      <c r="F227" s="149">
        <v>9.838998211091235E-2</v>
      </c>
      <c r="G227" s="149">
        <v>0.61538461538461542</v>
      </c>
      <c r="H227" s="149">
        <v>0.26413999999999999</v>
      </c>
      <c r="I227" s="149">
        <v>0.35714285714285715</v>
      </c>
      <c r="J227" s="149">
        <v>0.28270042194092826</v>
      </c>
      <c r="K227" s="148">
        <v>0</v>
      </c>
    </row>
    <row r="228" spans="1:11" ht="12" x14ac:dyDescent="0.2">
      <c r="A228" s="9" t="s">
        <v>253</v>
      </c>
      <c r="B228" s="29" t="s">
        <v>548</v>
      </c>
      <c r="C228" s="172">
        <v>1245</v>
      </c>
      <c r="D228" s="172">
        <v>838</v>
      </c>
      <c r="E228" s="172">
        <v>2083</v>
      </c>
      <c r="F228" s="149">
        <v>0.53568564554931841</v>
      </c>
      <c r="G228" s="149">
        <v>0.89334402566158777</v>
      </c>
      <c r="H228" s="149">
        <v>0.78464999999999996</v>
      </c>
      <c r="I228" s="149">
        <v>0.49847094801223241</v>
      </c>
      <c r="J228" s="149">
        <v>0.44954128440366975</v>
      </c>
      <c r="K228" s="148">
        <v>0.24690999999999996</v>
      </c>
    </row>
    <row r="229" spans="1:11" ht="12" x14ac:dyDescent="0.2">
      <c r="A229" s="9" t="s">
        <v>254</v>
      </c>
      <c r="B229" s="29" t="s">
        <v>567</v>
      </c>
      <c r="C229" s="172">
        <v>179</v>
      </c>
      <c r="D229" s="172">
        <v>119</v>
      </c>
      <c r="E229" s="172">
        <v>298</v>
      </c>
      <c r="F229" s="149">
        <v>0.14962593516209477</v>
      </c>
      <c r="G229" s="149">
        <v>0.68329177057356605</v>
      </c>
      <c r="H229" s="149">
        <v>0.42906</v>
      </c>
      <c r="I229" s="149">
        <v>0.30769230769230771</v>
      </c>
      <c r="J229" s="149">
        <v>0.30769230769230771</v>
      </c>
      <c r="K229" s="148">
        <v>0.12766</v>
      </c>
    </row>
    <row r="230" spans="1:11" ht="12" x14ac:dyDescent="0.2">
      <c r="A230" s="9" t="s">
        <v>255</v>
      </c>
      <c r="B230" s="29" t="s">
        <v>598</v>
      </c>
      <c r="C230" s="172">
        <v>550</v>
      </c>
      <c r="D230" s="172">
        <v>413</v>
      </c>
      <c r="E230" s="172">
        <v>963</v>
      </c>
      <c r="F230" s="149">
        <v>0.30463576158940397</v>
      </c>
      <c r="G230" s="149">
        <v>0.66508987701040678</v>
      </c>
      <c r="H230" s="149">
        <v>0.41652</v>
      </c>
      <c r="I230" s="149">
        <v>0.27403846153846156</v>
      </c>
      <c r="J230" s="149">
        <v>0.20673076923076922</v>
      </c>
      <c r="K230" s="148">
        <v>6.2069999999999959E-2</v>
      </c>
    </row>
    <row r="231" spans="1:11" ht="12" x14ac:dyDescent="0.2">
      <c r="A231" s="9" t="s">
        <v>256</v>
      </c>
      <c r="B231" s="29" t="s">
        <v>602</v>
      </c>
      <c r="C231" s="172">
        <v>396</v>
      </c>
      <c r="D231" s="172">
        <v>301</v>
      </c>
      <c r="E231" s="172">
        <v>697</v>
      </c>
      <c r="F231" s="149">
        <v>0.16477272727272727</v>
      </c>
      <c r="G231" s="149">
        <v>0.6045454545454545</v>
      </c>
      <c r="H231" s="149">
        <v>0.2462</v>
      </c>
      <c r="I231" s="149">
        <v>9.4339622641509441E-2</v>
      </c>
      <c r="J231" s="149">
        <v>4.40251572327044E-2</v>
      </c>
      <c r="K231" s="148">
        <v>2.2390000000000021E-2</v>
      </c>
    </row>
    <row r="232" spans="1:11" ht="12" x14ac:dyDescent="0.2">
      <c r="A232" s="9" t="s">
        <v>257</v>
      </c>
      <c r="B232" s="29" t="s">
        <v>572</v>
      </c>
      <c r="C232" s="172">
        <v>389</v>
      </c>
      <c r="D232" s="172">
        <v>286</v>
      </c>
      <c r="E232" s="172">
        <v>675</v>
      </c>
      <c r="F232" s="149">
        <v>0.18435754189944134</v>
      </c>
      <c r="G232" s="149">
        <v>0.72346368715083798</v>
      </c>
      <c r="H232" s="149">
        <v>0.35253000000000001</v>
      </c>
      <c r="I232" s="149">
        <v>0.19607843137254902</v>
      </c>
      <c r="J232" s="149">
        <v>0.25490196078431371</v>
      </c>
      <c r="K232" s="148">
        <v>4.274E-2</v>
      </c>
    </row>
    <row r="233" spans="1:11" ht="12" x14ac:dyDescent="0.2">
      <c r="A233" s="9" t="s">
        <v>258</v>
      </c>
      <c r="B233" s="29" t="s">
        <v>603</v>
      </c>
      <c r="C233" s="172">
        <v>309</v>
      </c>
      <c r="D233" s="172">
        <v>208</v>
      </c>
      <c r="E233" s="172">
        <v>517</v>
      </c>
      <c r="F233" s="149">
        <v>0.21904761904761905</v>
      </c>
      <c r="G233" s="149">
        <v>0.74920634920634921</v>
      </c>
      <c r="H233" s="149">
        <v>0.36834</v>
      </c>
      <c r="I233" s="149">
        <v>0.16483516483516483</v>
      </c>
      <c r="J233" s="149">
        <v>0.22222222222222221</v>
      </c>
      <c r="K233" s="148">
        <v>9.5740000000000047E-2</v>
      </c>
    </row>
    <row r="234" spans="1:11" ht="12" x14ac:dyDescent="0.2">
      <c r="A234" s="9" t="s">
        <v>259</v>
      </c>
      <c r="B234" s="29" t="s">
        <v>576</v>
      </c>
      <c r="C234" s="172">
        <v>504</v>
      </c>
      <c r="D234" s="172">
        <v>368</v>
      </c>
      <c r="E234" s="172">
        <v>872</v>
      </c>
      <c r="F234" s="149">
        <v>4.3744531933508309E-2</v>
      </c>
      <c r="G234" s="149">
        <v>0.58092738407699041</v>
      </c>
      <c r="H234" s="149">
        <v>0.31864999999999999</v>
      </c>
      <c r="I234" s="149">
        <v>0.24822695035460993</v>
      </c>
      <c r="J234" s="149">
        <v>0.1702127659574468</v>
      </c>
      <c r="K234" s="148">
        <v>0.12644</v>
      </c>
    </row>
    <row r="235" spans="1:11" ht="12" x14ac:dyDescent="0.2">
      <c r="A235" s="9" t="s">
        <v>260</v>
      </c>
      <c r="B235" s="29" t="s">
        <v>544</v>
      </c>
      <c r="C235" s="172">
        <v>759</v>
      </c>
      <c r="D235" s="172">
        <v>574</v>
      </c>
      <c r="E235" s="172">
        <v>1333</v>
      </c>
      <c r="F235" s="149">
        <v>0.10026917900403769</v>
      </c>
      <c r="G235" s="149">
        <v>0.42328398384925975</v>
      </c>
      <c r="H235" s="149">
        <v>0.18647</v>
      </c>
      <c r="I235" s="149">
        <v>0.15476190476190477</v>
      </c>
      <c r="J235" s="149">
        <v>0.13492063492063491</v>
      </c>
      <c r="K235" s="148">
        <v>3.6229999999999984E-2</v>
      </c>
    </row>
    <row r="236" spans="1:11" ht="12" x14ac:dyDescent="0.2">
      <c r="A236" s="9" t="s">
        <v>261</v>
      </c>
      <c r="B236" s="29" t="s">
        <v>550</v>
      </c>
      <c r="C236" s="172">
        <v>1866</v>
      </c>
      <c r="D236" s="172">
        <v>1385</v>
      </c>
      <c r="E236" s="172">
        <v>3251</v>
      </c>
      <c r="F236" s="149">
        <v>7.6195480819758275E-3</v>
      </c>
      <c r="G236" s="149">
        <v>0.17524960588544403</v>
      </c>
      <c r="H236" s="149">
        <v>0.10149</v>
      </c>
      <c r="I236" s="149">
        <v>7.7170418006430874E-2</v>
      </c>
      <c r="J236" s="149">
        <v>4.5016077170418008E-2</v>
      </c>
      <c r="K236" s="148">
        <v>2.8939999999999966E-2</v>
      </c>
    </row>
    <row r="237" spans="1:11" ht="12" x14ac:dyDescent="0.2">
      <c r="A237" s="9" t="s">
        <v>262</v>
      </c>
      <c r="B237" s="29" t="s">
        <v>550</v>
      </c>
      <c r="C237" s="172">
        <v>315</v>
      </c>
      <c r="D237" s="172">
        <v>310</v>
      </c>
      <c r="E237" s="172">
        <v>625</v>
      </c>
      <c r="F237" s="149">
        <v>3.5670356703567038E-2</v>
      </c>
      <c r="G237" s="149">
        <v>0.17589175891758918</v>
      </c>
      <c r="H237" s="149">
        <v>7.51E-2</v>
      </c>
      <c r="I237" s="149">
        <v>0.13636363636363635</v>
      </c>
      <c r="J237" s="149">
        <v>7.792207792207792E-2</v>
      </c>
      <c r="K237" s="148">
        <v>5.0499999999999989E-3</v>
      </c>
    </row>
    <row r="238" spans="1:11" ht="12" x14ac:dyDescent="0.2">
      <c r="A238" s="9" t="s">
        <v>263</v>
      </c>
      <c r="B238" s="29" t="s">
        <v>555</v>
      </c>
      <c r="C238" s="172">
        <v>277</v>
      </c>
      <c r="D238" s="172">
        <v>215</v>
      </c>
      <c r="E238" s="172">
        <v>492</v>
      </c>
      <c r="F238" s="149">
        <v>0.21694214876033058</v>
      </c>
      <c r="G238" s="149">
        <v>0.42148760330578511</v>
      </c>
      <c r="H238" s="149">
        <v>0.31711</v>
      </c>
      <c r="I238" s="149">
        <v>0.20430107526881722</v>
      </c>
      <c r="J238" s="149">
        <v>0.23655913978494625</v>
      </c>
      <c r="K238" s="148">
        <v>2.8299999999999992E-2</v>
      </c>
    </row>
    <row r="239" spans="1:11" ht="12" x14ac:dyDescent="0.2">
      <c r="A239" s="9" t="s">
        <v>264</v>
      </c>
      <c r="B239" s="29" t="s">
        <v>579</v>
      </c>
      <c r="C239" s="172">
        <v>253</v>
      </c>
      <c r="D239" s="172">
        <v>184</v>
      </c>
      <c r="E239" s="172">
        <v>437</v>
      </c>
      <c r="F239" s="149">
        <v>0.38732394366197181</v>
      </c>
      <c r="G239" s="149">
        <v>0.73239436619718312</v>
      </c>
      <c r="H239" s="149">
        <v>0.67069000000000001</v>
      </c>
      <c r="I239" s="149">
        <v>0.28000000000000003</v>
      </c>
      <c r="J239" s="149">
        <v>0.17333333333333334</v>
      </c>
      <c r="K239" s="148">
        <v>5.9520000000000017E-2</v>
      </c>
    </row>
    <row r="240" spans="1:11" ht="12" x14ac:dyDescent="0.2">
      <c r="A240" s="9" t="s">
        <v>265</v>
      </c>
      <c r="B240" s="29" t="s">
        <v>547</v>
      </c>
      <c r="C240" s="172">
        <v>893</v>
      </c>
      <c r="D240" s="172">
        <v>546</v>
      </c>
      <c r="E240" s="172">
        <v>1439</v>
      </c>
      <c r="F240" s="149">
        <v>8.4848484848484854E-2</v>
      </c>
      <c r="G240" s="149">
        <v>0.60808080808080811</v>
      </c>
      <c r="H240" s="149">
        <v>0.33506999999999998</v>
      </c>
      <c r="I240" s="149">
        <v>0.18719211822660098</v>
      </c>
      <c r="J240" s="149">
        <v>0.1625615763546798</v>
      </c>
      <c r="K240" s="148">
        <v>7.9169999999999963E-2</v>
      </c>
    </row>
    <row r="241" spans="1:11" ht="12" x14ac:dyDescent="0.2">
      <c r="A241" s="9" t="s">
        <v>266</v>
      </c>
      <c r="B241" s="29" t="s">
        <v>547</v>
      </c>
      <c r="C241" s="172">
        <v>1227</v>
      </c>
      <c r="D241" s="172">
        <v>899</v>
      </c>
      <c r="E241" s="172">
        <v>2126</v>
      </c>
      <c r="F241" s="149">
        <v>6.4190407500901547E-2</v>
      </c>
      <c r="G241" s="149">
        <v>0.38225748287053735</v>
      </c>
      <c r="H241" s="149">
        <v>0.28455999999999998</v>
      </c>
      <c r="I241" s="149">
        <v>0.15037593984962405</v>
      </c>
      <c r="J241" s="149">
        <v>0.11306532663316583</v>
      </c>
      <c r="K241" s="148">
        <v>4.8900000000000055E-2</v>
      </c>
    </row>
    <row r="242" spans="1:11" ht="12" x14ac:dyDescent="0.2">
      <c r="A242" s="9" t="s">
        <v>267</v>
      </c>
      <c r="B242" s="29" t="s">
        <v>578</v>
      </c>
      <c r="C242" s="172">
        <v>402</v>
      </c>
      <c r="D242" s="172">
        <v>282</v>
      </c>
      <c r="E242" s="172">
        <v>684</v>
      </c>
      <c r="F242" s="149">
        <v>0.29712460063897761</v>
      </c>
      <c r="G242" s="149">
        <v>0.73162939297124596</v>
      </c>
      <c r="H242" s="149">
        <v>0.43746000000000002</v>
      </c>
      <c r="I242" s="149">
        <v>0.31632653061224492</v>
      </c>
      <c r="J242" s="149">
        <v>0.27551020408163263</v>
      </c>
      <c r="K242" s="148">
        <v>7.999999999999996E-2</v>
      </c>
    </row>
    <row r="243" spans="1:11" ht="12" x14ac:dyDescent="0.2">
      <c r="A243" s="9" t="s">
        <v>268</v>
      </c>
      <c r="B243" s="29" t="s">
        <v>542</v>
      </c>
      <c r="C243" s="172">
        <v>902</v>
      </c>
      <c r="D243" s="172">
        <v>659</v>
      </c>
      <c r="E243" s="172">
        <v>1561</v>
      </c>
      <c r="F243" s="149">
        <v>4.9236829148202856E-2</v>
      </c>
      <c r="G243" s="149">
        <v>0.25553914327917282</v>
      </c>
      <c r="H243" s="149">
        <v>0.16527</v>
      </c>
      <c r="I243" s="149">
        <v>0.10952380952380952</v>
      </c>
      <c r="J243" s="149">
        <v>6.6666666666666666E-2</v>
      </c>
      <c r="K243" s="148">
        <v>6.4629999999999965E-2</v>
      </c>
    </row>
    <row r="244" spans="1:11" ht="12" x14ac:dyDescent="0.2">
      <c r="A244" s="9" t="s">
        <v>269</v>
      </c>
      <c r="B244" s="29" t="s">
        <v>583</v>
      </c>
      <c r="C244" s="172">
        <v>587</v>
      </c>
      <c r="D244" s="172">
        <v>482</v>
      </c>
      <c r="E244" s="172">
        <v>1069</v>
      </c>
      <c r="F244" s="149">
        <v>2.9211956521739132E-2</v>
      </c>
      <c r="G244" s="149">
        <v>0.25543478260869568</v>
      </c>
      <c r="H244" s="149">
        <v>8.8359999999999994E-2</v>
      </c>
      <c r="I244" s="149">
        <v>6.7510548523206745E-2</v>
      </c>
      <c r="J244" s="149">
        <v>8.0168776371308023E-2</v>
      </c>
      <c r="K244" s="148">
        <v>3.891E-2</v>
      </c>
    </row>
    <row r="245" spans="1:11" ht="12" x14ac:dyDescent="0.2">
      <c r="A245" s="9" t="s">
        <v>270</v>
      </c>
      <c r="B245" s="29" t="s">
        <v>570</v>
      </c>
      <c r="C245" s="172">
        <v>359</v>
      </c>
      <c r="D245" s="172">
        <v>266</v>
      </c>
      <c r="E245" s="172">
        <v>625</v>
      </c>
      <c r="F245" s="149">
        <v>0.13104325699745548</v>
      </c>
      <c r="G245" s="149">
        <v>0.66030534351145043</v>
      </c>
      <c r="H245" s="149">
        <v>0.35147</v>
      </c>
      <c r="I245" s="149">
        <v>0.18461538461538463</v>
      </c>
      <c r="J245" s="149">
        <v>0.22307692307692309</v>
      </c>
      <c r="K245" s="148">
        <v>7.0969999999999978E-2</v>
      </c>
    </row>
    <row r="246" spans="1:11" ht="12" x14ac:dyDescent="0.2">
      <c r="A246" s="9" t="s">
        <v>271</v>
      </c>
      <c r="B246" s="29" t="s">
        <v>539</v>
      </c>
      <c r="C246" s="172">
        <v>1016</v>
      </c>
      <c r="D246" s="172">
        <v>694</v>
      </c>
      <c r="E246" s="172">
        <v>1710</v>
      </c>
      <c r="F246" s="149">
        <v>0.31456310679611649</v>
      </c>
      <c r="G246" s="149">
        <v>0.80339805825242716</v>
      </c>
      <c r="H246" s="149">
        <v>0.74146000000000001</v>
      </c>
      <c r="I246" s="149">
        <v>0.56746031746031744</v>
      </c>
      <c r="J246" s="149">
        <v>0.45019920318725098</v>
      </c>
      <c r="K246" s="148">
        <v>0.19999999999999996</v>
      </c>
    </row>
    <row r="247" spans="1:11" ht="12" x14ac:dyDescent="0.2">
      <c r="A247" s="9" t="s">
        <v>272</v>
      </c>
      <c r="B247" s="29" t="s">
        <v>577</v>
      </c>
      <c r="C247" s="172">
        <v>924</v>
      </c>
      <c r="D247" s="172">
        <v>614</v>
      </c>
      <c r="E247" s="172">
        <v>1538</v>
      </c>
      <c r="F247" s="149">
        <v>0.12179487179487179</v>
      </c>
      <c r="G247" s="149">
        <v>0.52909270216962523</v>
      </c>
      <c r="H247" s="149">
        <v>0.30309999999999998</v>
      </c>
      <c r="I247" s="149">
        <v>0.16666666666666666</v>
      </c>
      <c r="J247" s="149">
        <v>0.11149825783972125</v>
      </c>
      <c r="K247" s="148">
        <v>7.6389999999999958E-2</v>
      </c>
    </row>
    <row r="248" spans="1:11" ht="12" x14ac:dyDescent="0.2">
      <c r="A248" s="9" t="s">
        <v>273</v>
      </c>
      <c r="B248" s="29" t="s">
        <v>589</v>
      </c>
      <c r="C248" s="172">
        <v>269</v>
      </c>
      <c r="D248" s="172">
        <v>205</v>
      </c>
      <c r="E248" s="172">
        <v>474</v>
      </c>
      <c r="F248" s="149">
        <v>0.17819706498951782</v>
      </c>
      <c r="G248" s="149">
        <v>0.61844863731656186</v>
      </c>
      <c r="H248" s="149">
        <v>0.33683999999999997</v>
      </c>
      <c r="I248" s="149">
        <v>0.22500000000000001</v>
      </c>
      <c r="J248" s="149">
        <v>0.16250000000000001</v>
      </c>
      <c r="K248" s="148">
        <v>4.0000000000000036E-2</v>
      </c>
    </row>
    <row r="249" spans="1:11" ht="12" x14ac:dyDescent="0.2">
      <c r="A249" s="9" t="s">
        <v>274</v>
      </c>
      <c r="B249" s="29" t="s">
        <v>550</v>
      </c>
      <c r="C249" s="172">
        <v>990</v>
      </c>
      <c r="D249" s="172">
        <v>796</v>
      </c>
      <c r="E249" s="172">
        <v>1786</v>
      </c>
      <c r="F249" s="149">
        <v>1.9947961838681701E-2</v>
      </c>
      <c r="G249" s="149">
        <v>0.24631396357328708</v>
      </c>
      <c r="H249" s="149">
        <v>0.11479</v>
      </c>
      <c r="I249" s="149">
        <v>9.9447513812154692E-2</v>
      </c>
      <c r="J249" s="149">
        <v>0.12396694214876033</v>
      </c>
      <c r="K249" s="148">
        <v>2.0830000000000015E-2</v>
      </c>
    </row>
    <row r="250" spans="1:11" ht="12" x14ac:dyDescent="0.2">
      <c r="A250" s="9" t="s">
        <v>275</v>
      </c>
      <c r="B250" s="29" t="s">
        <v>575</v>
      </c>
      <c r="C250" s="172">
        <v>228</v>
      </c>
      <c r="D250" s="172">
        <v>169</v>
      </c>
      <c r="E250" s="172">
        <v>397</v>
      </c>
      <c r="F250" s="149">
        <v>0.24078624078624078</v>
      </c>
      <c r="G250" s="149">
        <v>0.64127764127764131</v>
      </c>
      <c r="H250" s="149">
        <v>0.45263999999999999</v>
      </c>
      <c r="I250" s="149">
        <v>0.32307692307692309</v>
      </c>
      <c r="J250" s="149">
        <v>0.26153846153846155</v>
      </c>
      <c r="K250" s="148">
        <v>4.4780000000000042E-2</v>
      </c>
    </row>
    <row r="251" spans="1:11" ht="12" x14ac:dyDescent="0.2">
      <c r="A251" s="9" t="s">
        <v>276</v>
      </c>
      <c r="B251" s="29" t="s">
        <v>553</v>
      </c>
      <c r="C251" s="172">
        <v>514</v>
      </c>
      <c r="D251" s="172">
        <v>316</v>
      </c>
      <c r="E251" s="172">
        <v>830</v>
      </c>
      <c r="F251" s="149">
        <v>0.21074815595363541</v>
      </c>
      <c r="G251" s="149">
        <v>0.5426765015806112</v>
      </c>
      <c r="H251" s="149">
        <v>0.47527000000000003</v>
      </c>
      <c r="I251" s="149">
        <v>0.23577235772357724</v>
      </c>
      <c r="J251" s="149">
        <v>0.23577235772357724</v>
      </c>
      <c r="K251" s="148">
        <v>5.5560000000000054E-2</v>
      </c>
    </row>
    <row r="252" spans="1:11" ht="12" x14ac:dyDescent="0.2">
      <c r="A252" s="9" t="s">
        <v>277</v>
      </c>
      <c r="B252" s="29" t="s">
        <v>544</v>
      </c>
      <c r="C252" s="172">
        <v>607</v>
      </c>
      <c r="D252" s="172">
        <v>395</v>
      </c>
      <c r="E252" s="172">
        <v>1002</v>
      </c>
      <c r="F252" s="149">
        <v>0.16666666666666666</v>
      </c>
      <c r="G252" s="149">
        <v>0.56973500697350066</v>
      </c>
      <c r="H252" s="149">
        <v>0.44634000000000001</v>
      </c>
      <c r="I252" s="149">
        <v>0.30890052356020942</v>
      </c>
      <c r="J252" s="149">
        <v>0.296875</v>
      </c>
      <c r="K252" s="148">
        <v>0.13580000000000003</v>
      </c>
    </row>
    <row r="253" spans="1:11" ht="12" x14ac:dyDescent="0.2">
      <c r="A253" s="9" t="s">
        <v>278</v>
      </c>
      <c r="B253" s="29" t="s">
        <v>604</v>
      </c>
      <c r="C253" s="172">
        <v>690</v>
      </c>
      <c r="D253" s="172">
        <v>529</v>
      </c>
      <c r="E253" s="172">
        <v>1219</v>
      </c>
      <c r="F253" s="149">
        <v>0.29900332225913623</v>
      </c>
      <c r="G253" s="149">
        <v>0.79651162790697672</v>
      </c>
      <c r="H253" s="149">
        <v>0.47883999999999999</v>
      </c>
      <c r="I253" s="149">
        <v>0.29677419354838708</v>
      </c>
      <c r="J253" s="149">
        <v>0.24675324675324675</v>
      </c>
      <c r="K253" s="148">
        <v>7.7420000000000044E-2</v>
      </c>
    </row>
    <row r="254" spans="1:11" ht="12" x14ac:dyDescent="0.2">
      <c r="A254" s="9" t="s">
        <v>279</v>
      </c>
      <c r="B254" s="29" t="s">
        <v>565</v>
      </c>
      <c r="C254" s="172">
        <v>115</v>
      </c>
      <c r="D254" s="172">
        <v>62</v>
      </c>
      <c r="E254" s="172">
        <v>177</v>
      </c>
      <c r="F254" s="149">
        <v>0.5714285714285714</v>
      </c>
      <c r="G254" s="149">
        <v>0.92346938775510201</v>
      </c>
      <c r="H254" s="149">
        <v>0.72360000000000002</v>
      </c>
      <c r="I254" s="149">
        <v>9.375E-2</v>
      </c>
      <c r="J254" s="149">
        <v>0.1875</v>
      </c>
      <c r="K254" s="148">
        <v>1</v>
      </c>
    </row>
    <row r="255" spans="1:11" ht="12" x14ac:dyDescent="0.2">
      <c r="A255" s="9" t="s">
        <v>280</v>
      </c>
      <c r="B255" s="29" t="s">
        <v>605</v>
      </c>
      <c r="C255" s="172">
        <v>1632</v>
      </c>
      <c r="D255" s="172">
        <v>1132</v>
      </c>
      <c r="E255" s="172">
        <v>2764</v>
      </c>
      <c r="F255" s="149">
        <v>0.32022639261245162</v>
      </c>
      <c r="G255" s="149">
        <v>0.87578194816800714</v>
      </c>
      <c r="H255" s="149">
        <v>0.49752999999999997</v>
      </c>
      <c r="I255" s="149">
        <v>0.33884297520661155</v>
      </c>
      <c r="J255" s="149">
        <v>0.27548209366391185</v>
      </c>
      <c r="K255" s="148">
        <v>0.12434000000000001</v>
      </c>
    </row>
    <row r="256" spans="1:11" ht="12" x14ac:dyDescent="0.2">
      <c r="A256" s="9" t="s">
        <v>281</v>
      </c>
      <c r="B256" s="29" t="s">
        <v>602</v>
      </c>
      <c r="C256" s="172">
        <v>633</v>
      </c>
      <c r="D256" s="172">
        <v>483</v>
      </c>
      <c r="E256" s="172">
        <v>1116</v>
      </c>
      <c r="F256" s="149">
        <v>0.18338557993730409</v>
      </c>
      <c r="G256" s="149">
        <v>0.74451410658307215</v>
      </c>
      <c r="H256" s="149">
        <v>0.40215000000000001</v>
      </c>
      <c r="I256" s="149">
        <v>0.22085889570552147</v>
      </c>
      <c r="J256" s="149">
        <v>0.20245398773006135</v>
      </c>
      <c r="K256" s="148">
        <v>9.3570000000000042E-2</v>
      </c>
    </row>
    <row r="257" spans="1:11" ht="12" x14ac:dyDescent="0.2">
      <c r="A257" s="9" t="s">
        <v>282</v>
      </c>
      <c r="B257" s="29" t="s">
        <v>543</v>
      </c>
      <c r="C257" s="172">
        <v>1504</v>
      </c>
      <c r="D257" s="172">
        <v>1138</v>
      </c>
      <c r="E257" s="172">
        <v>2642</v>
      </c>
      <c r="F257" s="149">
        <v>0.25926974242853101</v>
      </c>
      <c r="G257" s="149">
        <v>0.56071327483724875</v>
      </c>
      <c r="H257" s="149">
        <v>0.35976999999999998</v>
      </c>
      <c r="I257" s="149">
        <v>0.22810590631364563</v>
      </c>
      <c r="J257" s="149">
        <v>0.2</v>
      </c>
      <c r="K257" s="148">
        <v>4.8409999999999953E-2</v>
      </c>
    </row>
    <row r="258" spans="1:11" ht="12" x14ac:dyDescent="0.2">
      <c r="A258" s="9" t="s">
        <v>283</v>
      </c>
      <c r="B258" s="29" t="s">
        <v>544</v>
      </c>
      <c r="C258" s="172">
        <v>266</v>
      </c>
      <c r="D258" s="172">
        <v>150</v>
      </c>
      <c r="E258" s="172">
        <v>416</v>
      </c>
      <c r="F258" s="149">
        <v>0.1553398058252427</v>
      </c>
      <c r="G258" s="149">
        <v>0.70873786407766992</v>
      </c>
      <c r="H258" s="149">
        <v>0.39733000000000002</v>
      </c>
      <c r="I258" s="149">
        <v>0.26785714285714285</v>
      </c>
      <c r="J258" s="149">
        <v>8.9285714285714288E-2</v>
      </c>
      <c r="K258" s="148">
        <v>0.12121000000000004</v>
      </c>
    </row>
    <row r="259" spans="1:11" ht="12" x14ac:dyDescent="0.2">
      <c r="A259" s="9" t="s">
        <v>284</v>
      </c>
      <c r="B259" s="29" t="s">
        <v>574</v>
      </c>
      <c r="C259" s="172">
        <v>167</v>
      </c>
      <c r="D259" s="172">
        <v>124</v>
      </c>
      <c r="E259" s="172">
        <v>291</v>
      </c>
      <c r="F259" s="149">
        <v>0.19273743016759776</v>
      </c>
      <c r="G259" s="149">
        <v>0.74301675977653636</v>
      </c>
      <c r="H259" s="149">
        <v>0.37445000000000001</v>
      </c>
      <c r="I259" s="149">
        <v>0.35555555555555557</v>
      </c>
      <c r="J259" s="149">
        <v>0.26666666666666666</v>
      </c>
      <c r="K259" s="148">
        <v>0.11429</v>
      </c>
    </row>
    <row r="260" spans="1:11" ht="12" x14ac:dyDescent="0.2">
      <c r="A260" s="9" t="s">
        <v>285</v>
      </c>
      <c r="B260" s="29" t="s">
        <v>603</v>
      </c>
      <c r="C260" s="172">
        <v>562</v>
      </c>
      <c r="D260" s="172">
        <v>426</v>
      </c>
      <c r="E260" s="172">
        <v>988</v>
      </c>
      <c r="F260" s="149">
        <v>0.34088848594741616</v>
      </c>
      <c r="G260" s="149">
        <v>0.79782411604714421</v>
      </c>
      <c r="H260" s="149">
        <v>0.56372999999999995</v>
      </c>
      <c r="I260" s="149">
        <v>0.38285714285714284</v>
      </c>
      <c r="J260" s="149">
        <v>0.29142857142857143</v>
      </c>
      <c r="K260" s="148">
        <v>0.11975999999999998</v>
      </c>
    </row>
    <row r="261" spans="1:11" ht="12" x14ac:dyDescent="0.2">
      <c r="A261" s="9" t="s">
        <v>286</v>
      </c>
      <c r="B261" s="29" t="s">
        <v>579</v>
      </c>
      <c r="C261" s="172">
        <v>313</v>
      </c>
      <c r="D261" s="172">
        <v>219</v>
      </c>
      <c r="E261" s="172">
        <v>532</v>
      </c>
      <c r="F261" s="149">
        <v>0.28354080221300137</v>
      </c>
      <c r="G261" s="149">
        <v>0.73167358229598889</v>
      </c>
      <c r="H261" s="149">
        <v>0.51356000000000002</v>
      </c>
      <c r="I261" s="149">
        <v>0.29268292682926828</v>
      </c>
      <c r="J261" s="149">
        <v>0.35365853658536583</v>
      </c>
      <c r="K261" s="148">
        <v>4.7619999999999996E-2</v>
      </c>
    </row>
    <row r="262" spans="1:11" ht="12" x14ac:dyDescent="0.2">
      <c r="A262" s="9" t="s">
        <v>287</v>
      </c>
      <c r="B262" s="29" t="s">
        <v>549</v>
      </c>
      <c r="C262" s="172">
        <v>334</v>
      </c>
      <c r="D262" s="172">
        <v>237</v>
      </c>
      <c r="E262" s="172">
        <v>571</v>
      </c>
      <c r="F262" s="149">
        <v>0.13740458015267176</v>
      </c>
      <c r="G262" s="149">
        <v>0.45496183206106872</v>
      </c>
      <c r="H262" s="149">
        <v>0.36231999999999998</v>
      </c>
      <c r="I262" s="149">
        <v>0.23333333333333334</v>
      </c>
      <c r="J262" s="149">
        <v>0.21111111111111111</v>
      </c>
      <c r="K262" s="148">
        <v>3.3900000000000041E-2</v>
      </c>
    </row>
    <row r="263" spans="1:11" ht="12" x14ac:dyDescent="0.2">
      <c r="A263" s="9" t="s">
        <v>288</v>
      </c>
      <c r="B263" s="29" t="s">
        <v>572</v>
      </c>
      <c r="C263" s="172">
        <v>231</v>
      </c>
      <c r="D263" s="172">
        <v>163</v>
      </c>
      <c r="E263" s="172">
        <v>394</v>
      </c>
      <c r="F263" s="149">
        <v>0.30099009900990098</v>
      </c>
      <c r="G263" s="149">
        <v>0.81188118811881194</v>
      </c>
      <c r="H263" s="149">
        <v>0.69694</v>
      </c>
      <c r="I263" s="149">
        <v>0.45614035087719296</v>
      </c>
      <c r="J263" s="149">
        <v>0.42105263157894735</v>
      </c>
      <c r="K263" s="148">
        <v>0.14924999999999999</v>
      </c>
    </row>
    <row r="264" spans="1:11" ht="12" x14ac:dyDescent="0.2">
      <c r="A264" s="9" t="s">
        <v>289</v>
      </c>
      <c r="B264" s="29" t="s">
        <v>583</v>
      </c>
      <c r="C264" s="172">
        <v>264</v>
      </c>
      <c r="D264" s="172">
        <v>202</v>
      </c>
      <c r="E264" s="172">
        <v>466</v>
      </c>
      <c r="F264" s="149">
        <v>0.15480427046263345</v>
      </c>
      <c r="G264" s="149">
        <v>0.70284697508896798</v>
      </c>
      <c r="H264" s="149">
        <v>0.45751999999999998</v>
      </c>
      <c r="I264" s="149">
        <v>0.23711340206185566</v>
      </c>
      <c r="J264" s="149">
        <v>0.20618556701030927</v>
      </c>
      <c r="K264" s="148">
        <v>7.6389999999999958E-2</v>
      </c>
    </row>
    <row r="265" spans="1:11" ht="12" x14ac:dyDescent="0.2">
      <c r="A265" s="9" t="s">
        <v>290</v>
      </c>
      <c r="B265" s="29" t="s">
        <v>555</v>
      </c>
      <c r="C265" s="172">
        <v>246</v>
      </c>
      <c r="D265" s="172">
        <v>176</v>
      </c>
      <c r="E265" s="172">
        <v>422</v>
      </c>
      <c r="F265" s="149">
        <v>0.34280303030303028</v>
      </c>
      <c r="G265" s="149">
        <v>0.78977272727272729</v>
      </c>
      <c r="H265" s="149">
        <v>0.37296000000000001</v>
      </c>
      <c r="I265" s="149">
        <v>9.8360655737704916E-2</v>
      </c>
      <c r="J265" s="149">
        <v>4.9180327868852458E-2</v>
      </c>
      <c r="K265" s="148">
        <v>4.7619999999999996E-2</v>
      </c>
    </row>
    <row r="266" spans="1:11" ht="12" x14ac:dyDescent="0.2">
      <c r="A266" s="9" t="s">
        <v>291</v>
      </c>
      <c r="B266" s="29" t="s">
        <v>539</v>
      </c>
      <c r="C266" s="172">
        <v>670</v>
      </c>
      <c r="D266" s="172">
        <v>438</v>
      </c>
      <c r="E266" s="172">
        <v>1108</v>
      </c>
      <c r="F266" s="149">
        <v>0.11608391608391608</v>
      </c>
      <c r="G266" s="149">
        <v>0.2937062937062937</v>
      </c>
      <c r="H266" s="149">
        <v>0.2248</v>
      </c>
      <c r="I266" s="149">
        <v>0.17127071823204421</v>
      </c>
      <c r="J266" s="149">
        <v>9.9447513812154692E-2</v>
      </c>
      <c r="K266" s="148">
        <v>1.5560000000000018E-2</v>
      </c>
    </row>
    <row r="267" spans="1:11" ht="12" x14ac:dyDescent="0.2">
      <c r="A267" s="9" t="s">
        <v>292</v>
      </c>
      <c r="B267" s="29" t="s">
        <v>555</v>
      </c>
      <c r="C267" s="172">
        <v>362</v>
      </c>
      <c r="D267" s="172">
        <v>286</v>
      </c>
      <c r="E267" s="172">
        <v>648</v>
      </c>
      <c r="F267" s="149">
        <v>0.24441687344913152</v>
      </c>
      <c r="G267" s="149">
        <v>0.5856079404466501</v>
      </c>
      <c r="H267" s="149">
        <v>0.24167</v>
      </c>
      <c r="I267" s="149">
        <v>0.125</v>
      </c>
      <c r="J267" s="149">
        <v>7.2368421052631582E-2</v>
      </c>
      <c r="K267" s="148">
        <v>4.827999999999999E-2</v>
      </c>
    </row>
    <row r="268" spans="1:11" ht="12" x14ac:dyDescent="0.2">
      <c r="A268" s="9" t="s">
        <v>293</v>
      </c>
      <c r="B268" s="29" t="s">
        <v>580</v>
      </c>
      <c r="C268" s="172">
        <v>309</v>
      </c>
      <c r="D268" s="172">
        <v>216</v>
      </c>
      <c r="E268" s="172">
        <v>525</v>
      </c>
      <c r="F268" s="149">
        <v>0.18985507246376812</v>
      </c>
      <c r="G268" s="149">
        <v>0.72028985507246379</v>
      </c>
      <c r="H268" s="149">
        <v>0.33013999999999999</v>
      </c>
      <c r="I268" s="149">
        <v>0.25806451612903225</v>
      </c>
      <c r="J268" s="149">
        <v>0.24731182795698925</v>
      </c>
      <c r="K268" s="148">
        <v>3.7039999999999962E-2</v>
      </c>
    </row>
    <row r="269" spans="1:11" ht="12" x14ac:dyDescent="0.2">
      <c r="A269" s="9" t="s">
        <v>294</v>
      </c>
      <c r="B269" s="29" t="s">
        <v>539</v>
      </c>
      <c r="C269" s="172">
        <v>878</v>
      </c>
      <c r="D269" s="172">
        <v>606</v>
      </c>
      <c r="E269" s="172">
        <v>1484</v>
      </c>
      <c r="F269" s="149">
        <v>0.1487603305785124</v>
      </c>
      <c r="G269" s="149">
        <v>0.32290436835891384</v>
      </c>
      <c r="H269" s="149">
        <v>0.16037999999999999</v>
      </c>
      <c r="I269" s="149">
        <v>0.10878661087866109</v>
      </c>
      <c r="J269" s="149">
        <v>8.3333333333333329E-2</v>
      </c>
      <c r="K269" s="148">
        <v>3.7410000000000054E-2</v>
      </c>
    </row>
    <row r="270" spans="1:11" ht="12" x14ac:dyDescent="0.2">
      <c r="A270" s="9" t="s">
        <v>295</v>
      </c>
      <c r="B270" s="29" t="s">
        <v>573</v>
      </c>
      <c r="C270" s="172">
        <v>360</v>
      </c>
      <c r="D270" s="172">
        <v>216</v>
      </c>
      <c r="E270" s="172">
        <v>576</v>
      </c>
      <c r="F270" s="149">
        <v>1.8927444794952682E-2</v>
      </c>
      <c r="G270" s="149">
        <v>0.64037854889589907</v>
      </c>
      <c r="H270" s="149">
        <v>0.57362999999999997</v>
      </c>
      <c r="I270" s="149">
        <v>0.36486486486486486</v>
      </c>
      <c r="J270" s="149">
        <v>0.27027027027027029</v>
      </c>
      <c r="K270" s="148">
        <v>8.6960000000000037E-2</v>
      </c>
    </row>
    <row r="271" spans="1:11" ht="12" x14ac:dyDescent="0.2">
      <c r="A271" s="9" t="s">
        <v>296</v>
      </c>
      <c r="B271" s="29" t="s">
        <v>588</v>
      </c>
      <c r="C271" s="172">
        <v>203</v>
      </c>
      <c r="D271" s="172">
        <v>159</v>
      </c>
      <c r="E271" s="172">
        <v>362</v>
      </c>
      <c r="F271" s="149">
        <v>0.43333333333333335</v>
      </c>
      <c r="G271" s="149">
        <v>0.77333333333333332</v>
      </c>
      <c r="H271" s="149">
        <v>0.49060999999999999</v>
      </c>
      <c r="I271" s="149">
        <v>0.28169014084507044</v>
      </c>
      <c r="J271" s="149">
        <v>0.28169014084507044</v>
      </c>
      <c r="K271" s="148">
        <v>6.25E-2</v>
      </c>
    </row>
    <row r="272" spans="1:11" ht="12" x14ac:dyDescent="0.2">
      <c r="A272" s="9" t="s">
        <v>297</v>
      </c>
      <c r="B272" s="29" t="s">
        <v>603</v>
      </c>
      <c r="C272" s="172">
        <v>389</v>
      </c>
      <c r="D272" s="172">
        <v>286</v>
      </c>
      <c r="E272" s="172">
        <v>675</v>
      </c>
      <c r="F272" s="149">
        <v>0.27050359712230215</v>
      </c>
      <c r="G272" s="149">
        <v>0.67913669064748206</v>
      </c>
      <c r="H272" s="149">
        <v>0.60533000000000003</v>
      </c>
      <c r="I272" s="149">
        <v>0.37815126050420167</v>
      </c>
      <c r="J272" s="149">
        <v>0.26050420168067229</v>
      </c>
      <c r="K272" s="148">
        <v>8.1080000000000041E-2</v>
      </c>
    </row>
    <row r="273" spans="1:11" ht="12" x14ac:dyDescent="0.2">
      <c r="A273" s="9" t="s">
        <v>298</v>
      </c>
      <c r="B273" s="29" t="s">
        <v>572</v>
      </c>
      <c r="C273" s="172">
        <v>518</v>
      </c>
      <c r="D273" s="172">
        <v>336</v>
      </c>
      <c r="E273" s="172">
        <v>854</v>
      </c>
      <c r="F273" s="149">
        <v>0.18543799772468714</v>
      </c>
      <c r="G273" s="149">
        <v>0.66211604095563137</v>
      </c>
      <c r="H273" s="149">
        <v>0.38521</v>
      </c>
      <c r="I273" s="149">
        <v>0.22068965517241379</v>
      </c>
      <c r="J273" s="149">
        <v>0.24827586206896551</v>
      </c>
      <c r="K273" s="148">
        <v>9.8960000000000048E-2</v>
      </c>
    </row>
    <row r="274" spans="1:11" ht="12" x14ac:dyDescent="0.2">
      <c r="A274" s="9" t="s">
        <v>299</v>
      </c>
      <c r="B274" s="29" t="s">
        <v>597</v>
      </c>
      <c r="C274" s="172">
        <v>370</v>
      </c>
      <c r="D274" s="172">
        <v>249</v>
      </c>
      <c r="E274" s="172">
        <v>619</v>
      </c>
      <c r="F274" s="149">
        <v>0.30555555555555558</v>
      </c>
      <c r="G274" s="149">
        <v>0.83187134502923976</v>
      </c>
      <c r="H274" s="149">
        <v>0.61978</v>
      </c>
      <c r="I274" s="149">
        <v>0.42982456140350878</v>
      </c>
      <c r="J274" s="149">
        <v>0.35087719298245612</v>
      </c>
      <c r="K274" s="148">
        <v>0.10484000000000004</v>
      </c>
    </row>
    <row r="275" spans="1:11" ht="12" x14ac:dyDescent="0.2">
      <c r="A275" s="9" t="s">
        <v>300</v>
      </c>
      <c r="B275" s="29" t="s">
        <v>580</v>
      </c>
      <c r="C275" s="172">
        <v>258</v>
      </c>
      <c r="D275" s="172">
        <v>170</v>
      </c>
      <c r="E275" s="172">
        <v>428</v>
      </c>
      <c r="F275" s="149">
        <v>0.1</v>
      </c>
      <c r="G275" s="149">
        <v>0.63902439024390245</v>
      </c>
      <c r="H275" s="149">
        <v>0.42370999999999998</v>
      </c>
      <c r="I275" s="149">
        <v>0.25</v>
      </c>
      <c r="J275" s="149">
        <v>0.31578947368421051</v>
      </c>
      <c r="K275" s="148">
        <v>9.375E-2</v>
      </c>
    </row>
    <row r="276" spans="1:11" ht="12" x14ac:dyDescent="0.2">
      <c r="A276" s="9" t="s">
        <v>301</v>
      </c>
      <c r="B276" s="29" t="s">
        <v>539</v>
      </c>
      <c r="C276" s="172">
        <v>1050</v>
      </c>
      <c r="D276" s="172">
        <v>837</v>
      </c>
      <c r="E276" s="172">
        <v>1887</v>
      </c>
      <c r="F276" s="149">
        <v>7.6851851851851852E-2</v>
      </c>
      <c r="G276" s="149">
        <v>0.33657407407407408</v>
      </c>
      <c r="H276" s="149">
        <v>9.9059999999999995E-2</v>
      </c>
      <c r="I276" s="149">
        <v>9.8765432098765427E-2</v>
      </c>
      <c r="J276" s="149">
        <v>7.160493827160494E-2</v>
      </c>
      <c r="K276" s="148">
        <v>1.0850000000000026E-2</v>
      </c>
    </row>
    <row r="277" spans="1:11" ht="12" x14ac:dyDescent="0.2">
      <c r="A277" s="9" t="s">
        <v>302</v>
      </c>
      <c r="B277" s="29" t="s">
        <v>552</v>
      </c>
      <c r="C277" s="172">
        <v>735</v>
      </c>
      <c r="D277" s="172">
        <v>466</v>
      </c>
      <c r="E277" s="172">
        <v>1201</v>
      </c>
      <c r="F277" s="149">
        <v>0.10434173669467788</v>
      </c>
      <c r="G277" s="149">
        <v>0.49229691876750703</v>
      </c>
      <c r="H277" s="149">
        <v>0.45117000000000002</v>
      </c>
      <c r="I277" s="149">
        <v>0.37280701754385964</v>
      </c>
      <c r="J277" s="149">
        <v>0.26315789473684209</v>
      </c>
      <c r="K277" s="148">
        <v>6.6910000000000025E-2</v>
      </c>
    </row>
    <row r="278" spans="1:11" ht="12" x14ac:dyDescent="0.2">
      <c r="A278" s="9" t="s">
        <v>303</v>
      </c>
      <c r="B278" s="29" t="s">
        <v>555</v>
      </c>
      <c r="C278" s="172">
        <v>230</v>
      </c>
      <c r="D278" s="172">
        <v>179</v>
      </c>
      <c r="E278" s="172">
        <v>409</v>
      </c>
      <c r="F278" s="149">
        <v>7.0953436807095344E-2</v>
      </c>
      <c r="G278" s="149">
        <v>0.32594235033259422</v>
      </c>
      <c r="H278" s="149">
        <v>0.33594000000000002</v>
      </c>
      <c r="I278" s="149">
        <v>0.19402985074626866</v>
      </c>
      <c r="J278" s="149">
        <v>0.19402985074626866</v>
      </c>
      <c r="K278" s="148">
        <v>0.11268</v>
      </c>
    </row>
    <row r="279" spans="1:11" ht="12" x14ac:dyDescent="0.2">
      <c r="A279" s="9" t="s">
        <v>304</v>
      </c>
      <c r="B279" s="29" t="s">
        <v>540</v>
      </c>
      <c r="C279" s="172">
        <v>775</v>
      </c>
      <c r="D279" s="172">
        <v>583</v>
      </c>
      <c r="E279" s="172">
        <v>1358</v>
      </c>
      <c r="F279" s="149">
        <v>0.11235955056179775</v>
      </c>
      <c r="G279" s="149">
        <v>0.29676140118968936</v>
      </c>
      <c r="H279" s="149">
        <v>0.15409999999999999</v>
      </c>
      <c r="I279" s="149">
        <v>0.12944983818770225</v>
      </c>
      <c r="J279" s="149">
        <v>0.13915857605177995</v>
      </c>
      <c r="K279" s="148">
        <v>3.4190000000000054E-2</v>
      </c>
    </row>
    <row r="280" spans="1:11" ht="12" x14ac:dyDescent="0.2">
      <c r="A280" s="9" t="s">
        <v>305</v>
      </c>
      <c r="B280" s="29" t="s">
        <v>573</v>
      </c>
      <c r="C280" s="172">
        <v>2130</v>
      </c>
      <c r="D280" s="172">
        <v>1488</v>
      </c>
      <c r="E280" s="172">
        <v>3618</v>
      </c>
      <c r="F280" s="149">
        <v>5.1221247332226702E-2</v>
      </c>
      <c r="G280" s="149">
        <v>0.33436092008536872</v>
      </c>
      <c r="H280" s="149">
        <v>0.23727000000000001</v>
      </c>
      <c r="I280" s="149">
        <v>0.15831987075928919</v>
      </c>
      <c r="J280" s="149">
        <v>0.14032258064516129</v>
      </c>
      <c r="K280" s="148">
        <v>5.4590000000000027E-2</v>
      </c>
    </row>
    <row r="281" spans="1:11" ht="12" x14ac:dyDescent="0.2">
      <c r="A281" s="9" t="s">
        <v>306</v>
      </c>
      <c r="B281" s="29" t="s">
        <v>549</v>
      </c>
      <c r="C281" s="172">
        <v>229</v>
      </c>
      <c r="D281" s="172">
        <v>180</v>
      </c>
      <c r="E281" s="172">
        <v>409</v>
      </c>
      <c r="F281" s="149">
        <v>0.1619718309859155</v>
      </c>
      <c r="G281" s="149">
        <v>0.33568075117370894</v>
      </c>
      <c r="H281" s="149">
        <v>0.17416999999999999</v>
      </c>
      <c r="I281" s="149">
        <v>0.25688073394495414</v>
      </c>
      <c r="J281" s="149">
        <v>0.23853211009174313</v>
      </c>
      <c r="K281" s="148">
        <v>3.7039999999999962E-2</v>
      </c>
    </row>
    <row r="282" spans="1:11" ht="12" x14ac:dyDescent="0.2">
      <c r="A282" s="9" t="s">
        <v>307</v>
      </c>
      <c r="B282" s="29" t="s">
        <v>565</v>
      </c>
      <c r="C282" s="172">
        <v>370</v>
      </c>
      <c r="D282" s="172">
        <v>239</v>
      </c>
      <c r="E282" s="172">
        <v>609</v>
      </c>
      <c r="F282" s="149">
        <v>0.31932773109243695</v>
      </c>
      <c r="G282" s="149">
        <v>0.75350140056022408</v>
      </c>
      <c r="H282" s="149">
        <v>0.54959999999999998</v>
      </c>
      <c r="I282" s="149">
        <v>0.21212121212121213</v>
      </c>
      <c r="J282" s="149">
        <v>0.21212121212121213</v>
      </c>
      <c r="K282" s="148">
        <v>3.2519999999999993E-2</v>
      </c>
    </row>
    <row r="283" spans="1:11" ht="12" x14ac:dyDescent="0.2">
      <c r="A283" s="9" t="s">
        <v>308</v>
      </c>
      <c r="B283" s="29" t="s">
        <v>549</v>
      </c>
      <c r="C283" s="172">
        <v>980</v>
      </c>
      <c r="D283" s="172">
        <v>653</v>
      </c>
      <c r="E283" s="172">
        <v>1633</v>
      </c>
      <c r="F283" s="149">
        <v>0.40886965927528396</v>
      </c>
      <c r="G283" s="149">
        <v>0.80854515954570039</v>
      </c>
      <c r="H283" s="149">
        <v>0.69140000000000001</v>
      </c>
      <c r="I283" s="149">
        <v>0.35772357723577236</v>
      </c>
      <c r="J283" s="149">
        <v>0.29268292682926828</v>
      </c>
      <c r="K283" s="148">
        <v>0.14500000000000002</v>
      </c>
    </row>
    <row r="284" spans="1:11" ht="12" x14ac:dyDescent="0.2">
      <c r="A284" s="9" t="s">
        <v>309</v>
      </c>
      <c r="B284" s="29" t="s">
        <v>573</v>
      </c>
      <c r="C284" s="172">
        <v>213</v>
      </c>
      <c r="D284" s="172">
        <v>187</v>
      </c>
      <c r="E284" s="172">
        <v>400</v>
      </c>
      <c r="F284" s="149">
        <v>0</v>
      </c>
      <c r="G284" s="149">
        <v>2.9268292682926831E-2</v>
      </c>
      <c r="H284" s="149">
        <v>4.9939999999999998E-2</v>
      </c>
      <c r="I284" s="149">
        <v>0.10989010989010989</v>
      </c>
      <c r="J284" s="149">
        <v>4.3956043956043959E-2</v>
      </c>
      <c r="K284" s="148">
        <v>3.7039999999999962E-2</v>
      </c>
    </row>
    <row r="285" spans="1:11" ht="12" x14ac:dyDescent="0.2">
      <c r="A285" s="9" t="s">
        <v>310</v>
      </c>
      <c r="B285" s="29" t="s">
        <v>572</v>
      </c>
      <c r="C285" s="172">
        <v>687</v>
      </c>
      <c r="D285" s="172">
        <v>491</v>
      </c>
      <c r="E285" s="172">
        <v>1178</v>
      </c>
      <c r="F285" s="149">
        <v>0.5331010452961672</v>
      </c>
      <c r="G285" s="149">
        <v>0.82508710801393725</v>
      </c>
      <c r="H285" s="149">
        <v>0.63104000000000005</v>
      </c>
      <c r="I285" s="149">
        <v>0.32894736842105265</v>
      </c>
      <c r="J285" s="149">
        <v>0.28947368421052633</v>
      </c>
      <c r="K285" s="148">
        <v>0.19496999999999998</v>
      </c>
    </row>
    <row r="286" spans="1:11" ht="12" x14ac:dyDescent="0.2">
      <c r="A286" s="9" t="s">
        <v>311</v>
      </c>
      <c r="B286" s="29" t="s">
        <v>596</v>
      </c>
      <c r="C286" s="172">
        <v>279</v>
      </c>
      <c r="D286" s="172">
        <v>183</v>
      </c>
      <c r="E286" s="172">
        <v>462</v>
      </c>
      <c r="F286" s="149">
        <v>0.32362459546925565</v>
      </c>
      <c r="G286" s="149">
        <v>0.7508090614886731</v>
      </c>
      <c r="H286" s="149">
        <v>0.48985000000000001</v>
      </c>
      <c r="I286" s="149">
        <v>0.20547945205479451</v>
      </c>
      <c r="J286" s="149">
        <v>0.15068493150684931</v>
      </c>
      <c r="K286" s="148">
        <v>5.8819999999999983E-2</v>
      </c>
    </row>
    <row r="287" spans="1:11" ht="12" x14ac:dyDescent="0.2">
      <c r="A287" s="9" t="s">
        <v>312</v>
      </c>
      <c r="B287" s="29" t="s">
        <v>550</v>
      </c>
      <c r="C287" s="172">
        <v>2891</v>
      </c>
      <c r="D287" s="172">
        <v>1774</v>
      </c>
      <c r="E287" s="172">
        <v>4665</v>
      </c>
      <c r="F287" s="149">
        <v>0.1972531847133758</v>
      </c>
      <c r="G287" s="149">
        <v>0.56468949044585992</v>
      </c>
      <c r="H287" s="149">
        <v>0.74585999999999997</v>
      </c>
      <c r="I287" s="149">
        <v>0.41391304347826086</v>
      </c>
      <c r="J287" s="149">
        <v>0.23304347826086957</v>
      </c>
      <c r="K287" s="148">
        <v>0.16851000000000005</v>
      </c>
    </row>
    <row r="288" spans="1:11" ht="12" x14ac:dyDescent="0.2">
      <c r="A288" s="9" t="s">
        <v>313</v>
      </c>
      <c r="B288" s="29" t="s">
        <v>539</v>
      </c>
      <c r="C288" s="172">
        <v>1553</v>
      </c>
      <c r="D288" s="172">
        <v>1250</v>
      </c>
      <c r="E288" s="172">
        <v>2803</v>
      </c>
      <c r="F288" s="149">
        <v>2.4081878386514148E-2</v>
      </c>
      <c r="G288" s="149">
        <v>0.17128236002408187</v>
      </c>
      <c r="H288" s="149">
        <v>5.6939999999999998E-2</v>
      </c>
      <c r="I288" s="149">
        <v>0.13949579831932774</v>
      </c>
      <c r="J288" s="149">
        <v>9.8827470686767172E-2</v>
      </c>
      <c r="K288" s="148">
        <v>4.630000000000023E-3</v>
      </c>
    </row>
    <row r="289" spans="1:11" ht="12" x14ac:dyDescent="0.2">
      <c r="A289" s="9" t="s">
        <v>314</v>
      </c>
      <c r="B289" s="29" t="s">
        <v>564</v>
      </c>
      <c r="C289" s="172">
        <v>175</v>
      </c>
      <c r="D289" s="172">
        <v>116</v>
      </c>
      <c r="E289" s="172">
        <v>291</v>
      </c>
      <c r="F289" s="149">
        <v>0.37209302325581395</v>
      </c>
      <c r="G289" s="149">
        <v>0.87209302325581395</v>
      </c>
      <c r="H289" s="149">
        <v>0.45377000000000001</v>
      </c>
      <c r="I289" s="149">
        <v>0.15151515151515152</v>
      </c>
      <c r="J289" s="149">
        <v>0.21212121212121213</v>
      </c>
      <c r="K289" s="148">
        <v>0</v>
      </c>
    </row>
    <row r="290" spans="1:11" ht="12" x14ac:dyDescent="0.2">
      <c r="A290" s="9" t="s">
        <v>315</v>
      </c>
      <c r="B290" s="29" t="s">
        <v>543</v>
      </c>
      <c r="C290" s="172">
        <v>354</v>
      </c>
      <c r="D290" s="172">
        <v>262</v>
      </c>
      <c r="E290" s="172">
        <v>616</v>
      </c>
      <c r="F290" s="149">
        <v>0.39408284023668638</v>
      </c>
      <c r="G290" s="149">
        <v>0.65680473372781067</v>
      </c>
      <c r="H290" s="149">
        <v>0.42899999999999999</v>
      </c>
      <c r="I290" s="149">
        <v>0.13793103448275862</v>
      </c>
      <c r="J290" s="149">
        <v>7.7586206896551727E-2</v>
      </c>
      <c r="K290" s="148">
        <v>6.7110000000000003E-2</v>
      </c>
    </row>
    <row r="291" spans="1:11" ht="12" x14ac:dyDescent="0.2">
      <c r="A291" s="9" t="s">
        <v>316</v>
      </c>
      <c r="B291" s="29" t="s">
        <v>539</v>
      </c>
      <c r="C291" s="172">
        <v>1217</v>
      </c>
      <c r="D291" s="172">
        <v>743</v>
      </c>
      <c r="E291" s="172">
        <v>1960</v>
      </c>
      <c r="F291" s="149">
        <v>4.568727845608507E-2</v>
      </c>
      <c r="G291" s="149">
        <v>0.34895628200078771</v>
      </c>
      <c r="H291" s="149">
        <v>0.25962000000000002</v>
      </c>
      <c r="I291" s="149">
        <v>0.16083916083916083</v>
      </c>
      <c r="J291" s="149">
        <v>0.17421602787456447</v>
      </c>
      <c r="K291" s="148">
        <v>6.0939999999999994E-2</v>
      </c>
    </row>
    <row r="292" spans="1:11" ht="12" x14ac:dyDescent="0.2">
      <c r="A292" s="9" t="s">
        <v>317</v>
      </c>
      <c r="B292" s="29" t="s">
        <v>550</v>
      </c>
      <c r="C292" s="172">
        <v>3406</v>
      </c>
      <c r="D292" s="172">
        <v>2329</v>
      </c>
      <c r="E292" s="172">
        <v>5735</v>
      </c>
      <c r="F292" s="149">
        <v>3.3462432223082879E-2</v>
      </c>
      <c r="G292" s="149">
        <v>0.28427575522850501</v>
      </c>
      <c r="H292" s="149">
        <v>0.2331</v>
      </c>
      <c r="I292" s="149">
        <v>0.15196599362380447</v>
      </c>
      <c r="J292" s="149">
        <v>9.6705632306057387E-2</v>
      </c>
      <c r="K292" s="148">
        <v>3.3229999999999982E-2</v>
      </c>
    </row>
    <row r="293" spans="1:11" ht="12" x14ac:dyDescent="0.2">
      <c r="A293" s="9" t="s">
        <v>318</v>
      </c>
      <c r="B293" s="29" t="s">
        <v>553</v>
      </c>
      <c r="C293" s="172">
        <v>573</v>
      </c>
      <c r="D293" s="172">
        <v>413</v>
      </c>
      <c r="E293" s="172">
        <v>986</v>
      </c>
      <c r="F293" s="149">
        <v>0.10703592814371257</v>
      </c>
      <c r="G293" s="149">
        <v>0.50149700598802394</v>
      </c>
      <c r="H293" s="149">
        <v>0.29953000000000002</v>
      </c>
      <c r="I293" s="149">
        <v>0.20704845814977973</v>
      </c>
      <c r="J293" s="149">
        <v>0.19823788546255505</v>
      </c>
      <c r="K293" s="148">
        <v>0.11617999999999995</v>
      </c>
    </row>
    <row r="294" spans="1:11" ht="12" x14ac:dyDescent="0.2">
      <c r="A294" s="9" t="s">
        <v>319</v>
      </c>
      <c r="B294" s="29" t="s">
        <v>579</v>
      </c>
      <c r="C294" s="172">
        <v>428</v>
      </c>
      <c r="D294" s="172">
        <v>344</v>
      </c>
      <c r="E294" s="172">
        <v>772</v>
      </c>
      <c r="F294" s="149">
        <v>0.19310344827586207</v>
      </c>
      <c r="G294" s="149">
        <v>0.64729064039408868</v>
      </c>
      <c r="H294" s="149">
        <v>0.44473000000000001</v>
      </c>
      <c r="I294" s="149">
        <v>0.33552631578947367</v>
      </c>
      <c r="J294" s="149">
        <v>0.19867549668874171</v>
      </c>
      <c r="K294" s="148">
        <v>0.13836000000000004</v>
      </c>
    </row>
    <row r="295" spans="1:11" ht="12" x14ac:dyDescent="0.2">
      <c r="A295" s="9" t="s">
        <v>320</v>
      </c>
      <c r="B295" s="29" t="s">
        <v>575</v>
      </c>
      <c r="C295" s="172">
        <v>308</v>
      </c>
      <c r="D295" s="172">
        <v>180</v>
      </c>
      <c r="E295" s="172">
        <v>488</v>
      </c>
      <c r="F295" s="149">
        <v>0.25127334465195245</v>
      </c>
      <c r="G295" s="149">
        <v>0.75891341256366718</v>
      </c>
      <c r="H295" s="149">
        <v>0.50646999999999998</v>
      </c>
      <c r="I295" s="149">
        <v>0.1891891891891892</v>
      </c>
      <c r="J295" s="149">
        <v>0.13513513513513514</v>
      </c>
      <c r="K295" s="148">
        <v>4.2549999999999977E-2</v>
      </c>
    </row>
    <row r="296" spans="1:11" ht="12" x14ac:dyDescent="0.2">
      <c r="A296" s="9" t="s">
        <v>321</v>
      </c>
      <c r="B296" s="29" t="s">
        <v>540</v>
      </c>
      <c r="C296" s="172">
        <v>1222</v>
      </c>
      <c r="D296" s="172">
        <v>904</v>
      </c>
      <c r="E296" s="172">
        <v>2126</v>
      </c>
      <c r="F296" s="149">
        <v>0.1163716814159292</v>
      </c>
      <c r="G296" s="149">
        <v>0.44823008849557522</v>
      </c>
      <c r="H296" s="149">
        <v>0.25298999999999999</v>
      </c>
      <c r="I296" s="149">
        <v>0.2467866323907455</v>
      </c>
      <c r="J296" s="149">
        <v>0.1717948717948718</v>
      </c>
      <c r="K296" s="148">
        <v>4.4250000000000012E-2</v>
      </c>
    </row>
    <row r="297" spans="1:11" ht="12" x14ac:dyDescent="0.2">
      <c r="A297" s="9" t="s">
        <v>322</v>
      </c>
      <c r="B297" s="29" t="s">
        <v>568</v>
      </c>
      <c r="C297" s="172">
        <v>219</v>
      </c>
      <c r="D297" s="172">
        <v>148</v>
      </c>
      <c r="E297" s="172">
        <v>367</v>
      </c>
      <c r="F297" s="149">
        <v>0.27626459143968873</v>
      </c>
      <c r="G297" s="149">
        <v>0.84630350194552528</v>
      </c>
      <c r="H297" s="149">
        <v>0.42676999999999998</v>
      </c>
      <c r="I297" s="149">
        <v>0.2413793103448276</v>
      </c>
      <c r="J297" s="149">
        <v>0.20689655172413793</v>
      </c>
      <c r="K297" s="148">
        <v>0.12902999999999998</v>
      </c>
    </row>
    <row r="298" spans="1:11" ht="12" x14ac:dyDescent="0.2">
      <c r="A298" s="9" t="s">
        <v>323</v>
      </c>
      <c r="B298" s="29" t="s">
        <v>556</v>
      </c>
      <c r="C298" s="172">
        <v>970</v>
      </c>
      <c r="D298" s="172">
        <v>681</v>
      </c>
      <c r="E298" s="172">
        <v>1651</v>
      </c>
      <c r="F298" s="149">
        <v>0.15069222577209798</v>
      </c>
      <c r="G298" s="149">
        <v>0.57614483493077739</v>
      </c>
      <c r="H298" s="149">
        <v>0.39176</v>
      </c>
      <c r="I298" s="149">
        <v>0.23426573426573427</v>
      </c>
      <c r="J298" s="149">
        <v>0.17482517482517482</v>
      </c>
      <c r="K298" s="148">
        <v>9.5239999999999991E-2</v>
      </c>
    </row>
    <row r="299" spans="1:11" ht="12" x14ac:dyDescent="0.2">
      <c r="A299" s="9" t="s">
        <v>324</v>
      </c>
      <c r="B299" s="29" t="s">
        <v>571</v>
      </c>
      <c r="C299" s="172">
        <v>269</v>
      </c>
      <c r="D299" s="172">
        <v>182</v>
      </c>
      <c r="E299" s="172">
        <v>451</v>
      </c>
      <c r="F299" s="149">
        <v>0.19910514541387025</v>
      </c>
      <c r="G299" s="149">
        <v>0.67785234899328861</v>
      </c>
      <c r="H299" s="149">
        <v>0.41732000000000002</v>
      </c>
      <c r="I299" s="149">
        <v>0.20967741935483872</v>
      </c>
      <c r="J299" s="149">
        <v>0.24193548387096775</v>
      </c>
      <c r="K299" s="148">
        <v>6.3830000000000053E-2</v>
      </c>
    </row>
    <row r="300" spans="1:11" ht="12" x14ac:dyDescent="0.2">
      <c r="A300" s="9" t="s">
        <v>325</v>
      </c>
      <c r="B300" s="29" t="s">
        <v>546</v>
      </c>
      <c r="C300" s="172">
        <v>247</v>
      </c>
      <c r="D300" s="172">
        <v>214</v>
      </c>
      <c r="E300" s="172">
        <v>461</v>
      </c>
      <c r="F300" s="149">
        <v>0.23809523809523808</v>
      </c>
      <c r="G300" s="149">
        <v>0.67532467532467533</v>
      </c>
      <c r="H300" s="149">
        <v>0.44629999999999997</v>
      </c>
      <c r="I300" s="149">
        <v>0.31182795698924731</v>
      </c>
      <c r="J300" s="149">
        <v>0.30107526881720431</v>
      </c>
      <c r="K300" s="148">
        <v>0.14583000000000002</v>
      </c>
    </row>
    <row r="301" spans="1:11" ht="12" x14ac:dyDescent="0.2">
      <c r="A301" s="9" t="s">
        <v>326</v>
      </c>
      <c r="B301" s="29" t="s">
        <v>548</v>
      </c>
      <c r="C301" s="172">
        <v>699</v>
      </c>
      <c r="D301" s="172">
        <v>458</v>
      </c>
      <c r="E301" s="172">
        <v>1157</v>
      </c>
      <c r="F301" s="149">
        <v>0.12104857363145721</v>
      </c>
      <c r="G301" s="149">
        <v>0.5636083269082498</v>
      </c>
      <c r="H301" s="149">
        <v>0.25489000000000001</v>
      </c>
      <c r="I301" s="149">
        <v>0.26373626373626374</v>
      </c>
      <c r="J301" s="149">
        <v>0.15469613259668508</v>
      </c>
      <c r="K301" s="148">
        <v>0.14151000000000002</v>
      </c>
    </row>
    <row r="302" spans="1:11" ht="12" x14ac:dyDescent="0.2">
      <c r="A302" s="9" t="s">
        <v>327</v>
      </c>
      <c r="B302" s="29" t="s">
        <v>537</v>
      </c>
      <c r="C302" s="172">
        <v>356</v>
      </c>
      <c r="D302" s="172">
        <v>260</v>
      </c>
      <c r="E302" s="172">
        <v>616</v>
      </c>
      <c r="F302" s="149">
        <v>0.10541727672035139</v>
      </c>
      <c r="G302" s="149">
        <v>0.57686676427525618</v>
      </c>
      <c r="H302" s="149">
        <v>0.83542000000000005</v>
      </c>
      <c r="I302" s="149">
        <v>0.33333333333333331</v>
      </c>
      <c r="J302" s="149">
        <v>0.23577235772357724</v>
      </c>
      <c r="K302" s="148">
        <v>5.0000000000000044E-2</v>
      </c>
    </row>
    <row r="303" spans="1:11" ht="12" x14ac:dyDescent="0.2">
      <c r="A303" s="9" t="s">
        <v>328</v>
      </c>
      <c r="B303" s="29" t="s">
        <v>569</v>
      </c>
      <c r="C303" s="172">
        <v>144</v>
      </c>
      <c r="D303" s="172">
        <v>89</v>
      </c>
      <c r="E303" s="172">
        <v>233</v>
      </c>
      <c r="F303" s="149">
        <v>0.29916897506925205</v>
      </c>
      <c r="G303" s="149">
        <v>0.79501385041551242</v>
      </c>
      <c r="H303" s="149">
        <v>0.54244000000000003</v>
      </c>
      <c r="I303" s="149">
        <v>0.20512820512820512</v>
      </c>
      <c r="J303" s="149">
        <v>0.35897435897435898</v>
      </c>
      <c r="K303" s="148">
        <v>0.17391000000000001</v>
      </c>
    </row>
    <row r="304" spans="1:11" ht="12" x14ac:dyDescent="0.2">
      <c r="A304" s="9" t="s">
        <v>329</v>
      </c>
      <c r="B304" s="29" t="s">
        <v>606</v>
      </c>
      <c r="C304" s="172">
        <v>501</v>
      </c>
      <c r="D304" s="172">
        <v>323</v>
      </c>
      <c r="E304" s="172">
        <v>824</v>
      </c>
      <c r="F304" s="149">
        <v>0.36214953271028039</v>
      </c>
      <c r="G304" s="149">
        <v>0.78738317757009346</v>
      </c>
      <c r="H304" s="149">
        <v>0.49473</v>
      </c>
      <c r="I304" s="149">
        <v>0.26470588235294118</v>
      </c>
      <c r="J304" s="149">
        <v>0.27941176470588236</v>
      </c>
      <c r="K304" s="148">
        <v>6.5930000000000044E-2</v>
      </c>
    </row>
    <row r="305" spans="1:11" ht="12" x14ac:dyDescent="0.2">
      <c r="A305" s="9" t="s">
        <v>330</v>
      </c>
      <c r="B305" s="29" t="s">
        <v>556</v>
      </c>
      <c r="C305" s="172">
        <v>692</v>
      </c>
      <c r="D305" s="172">
        <v>521</v>
      </c>
      <c r="E305" s="172">
        <v>1213</v>
      </c>
      <c r="F305" s="149">
        <v>0.13310344827586207</v>
      </c>
      <c r="G305" s="149">
        <v>0.3724137931034483</v>
      </c>
      <c r="H305" s="149">
        <v>0.23300999999999999</v>
      </c>
      <c r="I305" s="149">
        <v>0.19491525423728814</v>
      </c>
      <c r="J305" s="149">
        <v>0.1864406779661017</v>
      </c>
      <c r="K305" s="148">
        <v>8.4620000000000029E-2</v>
      </c>
    </row>
    <row r="306" spans="1:11" ht="12" x14ac:dyDescent="0.2">
      <c r="A306" s="9" t="s">
        <v>331</v>
      </c>
      <c r="B306" s="29" t="s">
        <v>539</v>
      </c>
      <c r="C306" s="172">
        <v>446</v>
      </c>
      <c r="D306" s="172">
        <v>246</v>
      </c>
      <c r="E306" s="172">
        <v>692</v>
      </c>
      <c r="F306" s="149">
        <v>0.16666666666666666</v>
      </c>
      <c r="G306" s="149">
        <v>0.6030092592592593</v>
      </c>
      <c r="H306" s="149">
        <v>0.51036000000000004</v>
      </c>
      <c r="I306" s="149">
        <v>0.18292682926829268</v>
      </c>
      <c r="J306" s="149">
        <v>0.15853658536585366</v>
      </c>
      <c r="K306" s="148">
        <v>5.4950000000000054E-2</v>
      </c>
    </row>
    <row r="307" spans="1:11" ht="12" x14ac:dyDescent="0.2">
      <c r="A307" s="9" t="s">
        <v>332</v>
      </c>
      <c r="B307" s="29" t="s">
        <v>545</v>
      </c>
      <c r="C307" s="172">
        <v>248</v>
      </c>
      <c r="D307" s="172">
        <v>186</v>
      </c>
      <c r="E307" s="172">
        <v>434</v>
      </c>
      <c r="F307" s="149">
        <v>0.11242603550295859</v>
      </c>
      <c r="G307" s="149">
        <v>0.66469428007889542</v>
      </c>
      <c r="H307" s="149">
        <v>0.41918</v>
      </c>
      <c r="I307" s="149">
        <v>0.29870129870129869</v>
      </c>
      <c r="J307" s="149">
        <v>0.35064935064935066</v>
      </c>
      <c r="K307" s="148">
        <v>0.11880999999999997</v>
      </c>
    </row>
    <row r="308" spans="1:11" ht="12" x14ac:dyDescent="0.2">
      <c r="A308" s="9" t="s">
        <v>333</v>
      </c>
      <c r="B308" s="29" t="s">
        <v>537</v>
      </c>
      <c r="C308" s="172">
        <v>418</v>
      </c>
      <c r="D308" s="172">
        <v>327</v>
      </c>
      <c r="E308" s="172">
        <v>745</v>
      </c>
      <c r="F308" s="149">
        <v>7.8387458006718924E-2</v>
      </c>
      <c r="G308" s="149">
        <v>0.40425531914893614</v>
      </c>
      <c r="H308" s="149">
        <v>0.4249</v>
      </c>
      <c r="I308" s="149">
        <v>0.19631901840490798</v>
      </c>
      <c r="J308" s="149">
        <v>0.14723926380368099</v>
      </c>
      <c r="K308" s="148">
        <v>1.8750000000000044E-2</v>
      </c>
    </row>
    <row r="309" spans="1:11" ht="12" x14ac:dyDescent="0.2">
      <c r="A309" s="9" t="s">
        <v>334</v>
      </c>
      <c r="B309" s="29" t="s">
        <v>543</v>
      </c>
      <c r="C309" s="172">
        <v>322</v>
      </c>
      <c r="D309" s="172">
        <v>241</v>
      </c>
      <c r="E309" s="172">
        <v>563</v>
      </c>
      <c r="F309" s="149">
        <v>0.19808306709265175</v>
      </c>
      <c r="G309" s="149">
        <v>0.76357827476038342</v>
      </c>
      <c r="H309" s="149">
        <v>0.52229999999999999</v>
      </c>
      <c r="I309" s="149">
        <v>0.26041666666666669</v>
      </c>
      <c r="J309" s="149">
        <v>0.13541666666666666</v>
      </c>
      <c r="K309" s="148">
        <v>9.0230000000000032E-2</v>
      </c>
    </row>
    <row r="310" spans="1:11" ht="12" x14ac:dyDescent="0.2">
      <c r="A310" s="9" t="s">
        <v>335</v>
      </c>
      <c r="B310" s="29" t="s">
        <v>572</v>
      </c>
      <c r="C310" s="172">
        <v>1026</v>
      </c>
      <c r="D310" s="172">
        <v>765</v>
      </c>
      <c r="E310" s="172">
        <v>1791</v>
      </c>
      <c r="F310" s="149">
        <v>5.1993067590987867E-2</v>
      </c>
      <c r="G310" s="149">
        <v>0.40987868284228768</v>
      </c>
      <c r="H310" s="149">
        <v>0.20916000000000001</v>
      </c>
      <c r="I310" s="149">
        <v>0.14454277286135694</v>
      </c>
      <c r="J310" s="149">
        <v>9.4395280235988199E-2</v>
      </c>
      <c r="K310" s="148">
        <v>3.2830000000000026E-2</v>
      </c>
    </row>
    <row r="311" spans="1:11" ht="12" x14ac:dyDescent="0.2">
      <c r="A311" s="9" t="s">
        <v>336</v>
      </c>
      <c r="B311" s="29" t="s">
        <v>541</v>
      </c>
      <c r="C311" s="172">
        <v>811</v>
      </c>
      <c r="D311" s="172">
        <v>611</v>
      </c>
      <c r="E311" s="172">
        <v>1422</v>
      </c>
      <c r="F311" s="149">
        <v>0.12048192771084337</v>
      </c>
      <c r="G311" s="149">
        <v>0.61646586345381527</v>
      </c>
      <c r="H311" s="149">
        <v>0.34018999999999999</v>
      </c>
      <c r="I311" s="149">
        <v>0.29310344827586204</v>
      </c>
      <c r="J311" s="149">
        <v>0.22988505747126436</v>
      </c>
      <c r="K311" s="148">
        <v>0.12441999999999998</v>
      </c>
    </row>
    <row r="312" spans="1:11" ht="12" x14ac:dyDescent="0.2">
      <c r="A312" s="9" t="s">
        <v>337</v>
      </c>
      <c r="B312" s="29" t="s">
        <v>591</v>
      </c>
      <c r="C312" s="172">
        <v>527</v>
      </c>
      <c r="D312" s="172">
        <v>385</v>
      </c>
      <c r="E312" s="172">
        <v>912</v>
      </c>
      <c r="F312" s="149">
        <v>0.43568464730290457</v>
      </c>
      <c r="G312" s="149">
        <v>0.89834024896265563</v>
      </c>
      <c r="H312" s="149">
        <v>0.57452000000000003</v>
      </c>
      <c r="I312" s="149">
        <v>0.31125827814569534</v>
      </c>
      <c r="J312" s="149">
        <v>0.33333333333333331</v>
      </c>
      <c r="K312" s="148">
        <v>5.2629999999999955E-2</v>
      </c>
    </row>
    <row r="313" spans="1:11" ht="12" x14ac:dyDescent="0.2">
      <c r="A313" s="9" t="s">
        <v>338</v>
      </c>
      <c r="B313" s="29" t="s">
        <v>553</v>
      </c>
      <c r="C313" s="172">
        <v>235</v>
      </c>
      <c r="D313" s="172">
        <v>165</v>
      </c>
      <c r="E313" s="172">
        <v>400</v>
      </c>
      <c r="F313" s="149">
        <v>0.18558951965065501</v>
      </c>
      <c r="G313" s="149">
        <v>0.72052401746724892</v>
      </c>
      <c r="H313" s="149">
        <v>0.41488000000000003</v>
      </c>
      <c r="I313" s="149">
        <v>0.24</v>
      </c>
      <c r="J313" s="149">
        <v>0.2</v>
      </c>
      <c r="K313" s="148">
        <v>0.16456000000000004</v>
      </c>
    </row>
    <row r="314" spans="1:11" ht="12" x14ac:dyDescent="0.2">
      <c r="A314" s="9" t="s">
        <v>339</v>
      </c>
      <c r="B314" s="29" t="s">
        <v>552</v>
      </c>
      <c r="C314" s="172">
        <v>324</v>
      </c>
      <c r="D314" s="172">
        <v>240</v>
      </c>
      <c r="E314" s="172">
        <v>564</v>
      </c>
      <c r="F314" s="149">
        <v>4.2983565107458911E-2</v>
      </c>
      <c r="G314" s="149">
        <v>0.69785082174462709</v>
      </c>
      <c r="H314" s="149">
        <v>0.21667</v>
      </c>
      <c r="I314" s="149">
        <v>0.26016260162601629</v>
      </c>
      <c r="J314" s="149">
        <v>0.27868852459016391</v>
      </c>
      <c r="K314" s="148">
        <v>4.9649999999999972E-2</v>
      </c>
    </row>
    <row r="315" spans="1:11" ht="12" x14ac:dyDescent="0.2">
      <c r="A315" s="9" t="s">
        <v>340</v>
      </c>
      <c r="B315" s="29" t="s">
        <v>569</v>
      </c>
      <c r="C315" s="172">
        <v>103</v>
      </c>
      <c r="D315" s="172">
        <v>85</v>
      </c>
      <c r="E315" s="172">
        <v>188</v>
      </c>
      <c r="F315" s="149">
        <v>0.41081081081081083</v>
      </c>
      <c r="G315" s="149">
        <v>0.83243243243243248</v>
      </c>
      <c r="H315" s="149">
        <v>0.47558</v>
      </c>
      <c r="I315" s="149">
        <v>0.32258064516129031</v>
      </c>
      <c r="J315" s="149">
        <v>0.25806451612903225</v>
      </c>
      <c r="K315" s="148">
        <v>4.6510000000000051E-2</v>
      </c>
    </row>
    <row r="316" spans="1:11" ht="12" x14ac:dyDescent="0.2">
      <c r="A316" s="9" t="s">
        <v>341</v>
      </c>
      <c r="B316" s="29" t="s">
        <v>581</v>
      </c>
      <c r="C316" s="172">
        <v>127</v>
      </c>
      <c r="D316" s="172">
        <v>101</v>
      </c>
      <c r="E316" s="172">
        <v>228</v>
      </c>
      <c r="F316" s="149">
        <v>0.13380281690140844</v>
      </c>
      <c r="G316" s="149">
        <v>0.80633802816901412</v>
      </c>
      <c r="H316" s="149">
        <v>0.48353000000000002</v>
      </c>
      <c r="I316" s="149">
        <v>0.35185185185185186</v>
      </c>
      <c r="J316" s="149">
        <v>0.29629629629629628</v>
      </c>
      <c r="K316" s="148">
        <v>6.6670000000000007E-2</v>
      </c>
    </row>
    <row r="317" spans="1:11" ht="12" x14ac:dyDescent="0.2">
      <c r="A317" s="9" t="s">
        <v>342</v>
      </c>
      <c r="B317" s="29" t="s">
        <v>541</v>
      </c>
      <c r="C317" s="172">
        <v>1143</v>
      </c>
      <c r="D317" s="172">
        <v>848</v>
      </c>
      <c r="E317" s="172">
        <v>1991</v>
      </c>
      <c r="F317" s="149">
        <v>5.6910569105691054E-2</v>
      </c>
      <c r="G317" s="149">
        <v>0.37449186991869921</v>
      </c>
      <c r="H317" s="149">
        <v>0.13711999999999999</v>
      </c>
      <c r="I317" s="149">
        <v>0.15573770491803279</v>
      </c>
      <c r="J317" s="149">
        <v>0.10109289617486339</v>
      </c>
      <c r="K317" s="148">
        <v>2.029000000000003E-2</v>
      </c>
    </row>
    <row r="318" spans="1:11" ht="12" x14ac:dyDescent="0.2">
      <c r="A318" s="9" t="s">
        <v>343</v>
      </c>
      <c r="B318" s="29" t="s">
        <v>541</v>
      </c>
      <c r="C318" s="172">
        <v>1067</v>
      </c>
      <c r="D318" s="172">
        <v>782</v>
      </c>
      <c r="E318" s="172">
        <v>1849</v>
      </c>
      <c r="F318" s="149">
        <v>0.24763705103969755</v>
      </c>
      <c r="G318" s="149">
        <v>0.67107750472589789</v>
      </c>
      <c r="H318" s="149">
        <v>0.38258999999999999</v>
      </c>
      <c r="I318" s="149">
        <v>0.28239202657807311</v>
      </c>
      <c r="J318" s="149">
        <v>0.24916943521594684</v>
      </c>
      <c r="K318" s="148">
        <v>7.4910000000000032E-2</v>
      </c>
    </row>
    <row r="319" spans="1:11" ht="12" x14ac:dyDescent="0.2">
      <c r="A319" s="9" t="s">
        <v>344</v>
      </c>
      <c r="B319" s="29" t="s">
        <v>573</v>
      </c>
      <c r="C319" s="172">
        <v>333</v>
      </c>
      <c r="D319" s="172">
        <v>233</v>
      </c>
      <c r="E319" s="172">
        <v>566</v>
      </c>
      <c r="F319" s="149">
        <v>0.24659606656580937</v>
      </c>
      <c r="G319" s="149">
        <v>0.47806354009077157</v>
      </c>
      <c r="H319" s="149">
        <v>0.17193</v>
      </c>
      <c r="I319" s="149">
        <v>0.17241379310344829</v>
      </c>
      <c r="J319" s="149">
        <v>0.12931034482758622</v>
      </c>
      <c r="K319" s="148">
        <v>0.10982999999999998</v>
      </c>
    </row>
    <row r="320" spans="1:11" ht="12" x14ac:dyDescent="0.2">
      <c r="A320" s="9" t="s">
        <v>345</v>
      </c>
      <c r="B320" s="29" t="s">
        <v>598</v>
      </c>
      <c r="C320" s="172">
        <v>470</v>
      </c>
      <c r="D320" s="172">
        <v>304</v>
      </c>
      <c r="E320" s="172">
        <v>774</v>
      </c>
      <c r="F320" s="149">
        <v>0.18169934640522875</v>
      </c>
      <c r="G320" s="149">
        <v>0.54379084967320257</v>
      </c>
      <c r="H320" s="149">
        <v>0.38823000000000002</v>
      </c>
      <c r="I320" s="149">
        <v>0.24427480916030533</v>
      </c>
      <c r="J320" s="149">
        <v>0.22900763358778625</v>
      </c>
      <c r="K320" s="148">
        <v>4.544999999999999E-2</v>
      </c>
    </row>
    <row r="321" spans="1:11" ht="12" x14ac:dyDescent="0.2">
      <c r="A321" s="9" t="s">
        <v>346</v>
      </c>
      <c r="B321" s="29" t="s">
        <v>548</v>
      </c>
      <c r="C321" s="172">
        <v>693</v>
      </c>
      <c r="D321" s="172">
        <v>524</v>
      </c>
      <c r="E321" s="172">
        <v>1217</v>
      </c>
      <c r="F321" s="149">
        <v>1.3043478260869565E-2</v>
      </c>
      <c r="G321" s="149">
        <v>0.52753623188405796</v>
      </c>
      <c r="H321" s="149">
        <v>0.19821</v>
      </c>
      <c r="I321" s="149">
        <v>0.20224719101123595</v>
      </c>
      <c r="J321" s="149">
        <v>0.20522388059701493</v>
      </c>
      <c r="K321" s="148">
        <v>7.0039999999999991E-2</v>
      </c>
    </row>
    <row r="322" spans="1:11" ht="12" x14ac:dyDescent="0.2">
      <c r="A322" s="9" t="s">
        <v>347</v>
      </c>
      <c r="B322" s="29" t="s">
        <v>598</v>
      </c>
      <c r="C322" s="172">
        <v>435</v>
      </c>
      <c r="D322" s="172">
        <v>324</v>
      </c>
      <c r="E322" s="172">
        <v>759</v>
      </c>
      <c r="F322" s="149">
        <v>0.36723768736616702</v>
      </c>
      <c r="G322" s="149">
        <v>0.87259100642398291</v>
      </c>
      <c r="H322" s="149">
        <v>0.76742999999999995</v>
      </c>
      <c r="I322" s="149">
        <v>0.375</v>
      </c>
      <c r="J322" s="149">
        <v>0.37671232876712329</v>
      </c>
      <c r="K322" s="148">
        <v>0.26153999999999999</v>
      </c>
    </row>
    <row r="323" spans="1:11" ht="12" x14ac:dyDescent="0.2">
      <c r="A323" s="9" t="s">
        <v>348</v>
      </c>
      <c r="B323" s="29" t="s">
        <v>537</v>
      </c>
      <c r="C323" s="172">
        <v>1541</v>
      </c>
      <c r="D323" s="172">
        <v>1142</v>
      </c>
      <c r="E323" s="172">
        <v>2683</v>
      </c>
      <c r="F323" s="149">
        <v>8.1276735768344849E-2</v>
      </c>
      <c r="G323" s="149">
        <v>0.36755511681474168</v>
      </c>
      <c r="H323" s="149">
        <v>0.17818000000000001</v>
      </c>
      <c r="I323" s="149">
        <v>0.17948717948717949</v>
      </c>
      <c r="J323" s="149">
        <v>0.10897435897435898</v>
      </c>
      <c r="K323" s="148">
        <v>3.6479999999999957E-2</v>
      </c>
    </row>
    <row r="324" spans="1:11" ht="12" x14ac:dyDescent="0.2">
      <c r="A324" s="9" t="s">
        <v>349</v>
      </c>
      <c r="B324" s="29" t="s">
        <v>540</v>
      </c>
      <c r="C324" s="172">
        <v>352</v>
      </c>
      <c r="D324" s="172">
        <v>287</v>
      </c>
      <c r="E324" s="172">
        <v>639</v>
      </c>
      <c r="F324" s="149">
        <v>0.11030478955007257</v>
      </c>
      <c r="G324" s="149">
        <v>0.55442670537010164</v>
      </c>
      <c r="H324" s="149">
        <v>0.32671</v>
      </c>
      <c r="I324" s="149">
        <v>0.24060150375939848</v>
      </c>
      <c r="J324" s="149">
        <v>0.15789473684210525</v>
      </c>
      <c r="K324" s="148">
        <v>0.11841999999999997</v>
      </c>
    </row>
    <row r="325" spans="1:11" ht="12" x14ac:dyDescent="0.2">
      <c r="A325" s="9" t="s">
        <v>350</v>
      </c>
      <c r="B325" s="29" t="s">
        <v>546</v>
      </c>
      <c r="C325" s="172">
        <v>483</v>
      </c>
      <c r="D325" s="172">
        <v>319</v>
      </c>
      <c r="E325" s="172">
        <v>802</v>
      </c>
      <c r="F325" s="149">
        <v>0.21372549019607842</v>
      </c>
      <c r="G325" s="149">
        <v>0.66862745098039211</v>
      </c>
      <c r="H325" s="149">
        <v>0.36332999999999999</v>
      </c>
      <c r="I325" s="149">
        <v>0.21641791044776118</v>
      </c>
      <c r="J325" s="149">
        <v>0.11940298507462686</v>
      </c>
      <c r="K325" s="148">
        <v>9.0910000000000046E-2</v>
      </c>
    </row>
    <row r="326" spans="1:11" ht="12" x14ac:dyDescent="0.2">
      <c r="A326" s="9" t="s">
        <v>351</v>
      </c>
      <c r="B326" s="29" t="s">
        <v>539</v>
      </c>
      <c r="C326" s="172">
        <v>1278</v>
      </c>
      <c r="D326" s="172">
        <v>848</v>
      </c>
      <c r="E326" s="172">
        <v>2126</v>
      </c>
      <c r="F326" s="149">
        <v>0.18549172346640702</v>
      </c>
      <c r="G326" s="149">
        <v>0.6567672833495618</v>
      </c>
      <c r="H326" s="149">
        <v>0.65436000000000005</v>
      </c>
      <c r="I326" s="149">
        <v>0.39583333333333331</v>
      </c>
      <c r="J326" s="149">
        <v>0.33333333333333331</v>
      </c>
      <c r="K326" s="148">
        <v>0.15956999999999999</v>
      </c>
    </row>
    <row r="327" spans="1:11" ht="12" x14ac:dyDescent="0.2">
      <c r="A327" s="9" t="s">
        <v>352</v>
      </c>
      <c r="B327" s="29" t="s">
        <v>547</v>
      </c>
      <c r="C327" s="172">
        <v>1264</v>
      </c>
      <c r="D327" s="172">
        <v>828</v>
      </c>
      <c r="E327" s="172">
        <v>2092</v>
      </c>
      <c r="F327" s="149">
        <v>0.15319800842589046</v>
      </c>
      <c r="G327" s="149">
        <v>0.57832248180773649</v>
      </c>
      <c r="H327" s="149">
        <v>0.35654000000000002</v>
      </c>
      <c r="I327" s="149">
        <v>0.25490196078431371</v>
      </c>
      <c r="J327" s="149">
        <v>0.17647058823529413</v>
      </c>
      <c r="K327" s="148">
        <v>2.8349999999999986E-2</v>
      </c>
    </row>
    <row r="328" spans="1:11" ht="12" x14ac:dyDescent="0.2">
      <c r="A328" s="9" t="s">
        <v>353</v>
      </c>
      <c r="B328" s="29" t="s">
        <v>590</v>
      </c>
      <c r="C328" s="172">
        <v>730</v>
      </c>
      <c r="D328" s="172">
        <v>538</v>
      </c>
      <c r="E328" s="172">
        <v>1268</v>
      </c>
      <c r="F328" s="149">
        <v>0.19004837595024188</v>
      </c>
      <c r="G328" s="149">
        <v>0.76295784381478926</v>
      </c>
      <c r="H328" s="149">
        <v>0.42037000000000002</v>
      </c>
      <c r="I328" s="149">
        <v>0.34653465346534651</v>
      </c>
      <c r="J328" s="149">
        <v>0.28712871287128711</v>
      </c>
      <c r="K328" s="148">
        <v>5.1899999999999946E-2</v>
      </c>
    </row>
    <row r="329" spans="1:11" ht="12" x14ac:dyDescent="0.2">
      <c r="A329" s="9" t="s">
        <v>354</v>
      </c>
      <c r="B329" s="29" t="s">
        <v>542</v>
      </c>
      <c r="C329" s="172">
        <v>873</v>
      </c>
      <c r="D329" s="172">
        <v>603</v>
      </c>
      <c r="E329" s="172">
        <v>1476</v>
      </c>
      <c r="F329" s="149">
        <v>5.9940059940059943E-2</v>
      </c>
      <c r="G329" s="149">
        <v>0.26973026973026976</v>
      </c>
      <c r="H329" s="149">
        <v>0.23624999999999999</v>
      </c>
      <c r="I329" s="149">
        <v>0.17928286852589642</v>
      </c>
      <c r="J329" s="149">
        <v>0.11952191235059761</v>
      </c>
      <c r="K329" s="148">
        <v>4.4780000000000042E-2</v>
      </c>
    </row>
    <row r="330" spans="1:11" ht="12" x14ac:dyDescent="0.2">
      <c r="A330" s="9" t="s">
        <v>355</v>
      </c>
      <c r="B330" s="29" t="s">
        <v>573</v>
      </c>
      <c r="C330" s="172">
        <v>1745</v>
      </c>
      <c r="D330" s="172">
        <v>1277</v>
      </c>
      <c r="E330" s="172">
        <v>3022</v>
      </c>
      <c r="F330" s="149">
        <v>7.7485866311938809E-2</v>
      </c>
      <c r="G330" s="149">
        <v>0.41336880611905552</v>
      </c>
      <c r="H330" s="149">
        <v>0.21107000000000001</v>
      </c>
      <c r="I330" s="149">
        <v>0.14505119453924914</v>
      </c>
      <c r="J330" s="149">
        <v>0.10580204778156997</v>
      </c>
      <c r="K330" s="148">
        <v>1.4900000000000024E-2</v>
      </c>
    </row>
    <row r="331" spans="1:11" ht="12" x14ac:dyDescent="0.2">
      <c r="A331" s="9" t="s">
        <v>356</v>
      </c>
      <c r="B331" s="29" t="s">
        <v>578</v>
      </c>
      <c r="C331" s="172">
        <v>192</v>
      </c>
      <c r="D331" s="172">
        <v>158</v>
      </c>
      <c r="E331" s="172">
        <v>350</v>
      </c>
      <c r="F331" s="149">
        <v>0.21005917159763313</v>
      </c>
      <c r="G331" s="149">
        <v>0.79881656804733725</v>
      </c>
      <c r="H331" s="149">
        <v>0.51415999999999995</v>
      </c>
      <c r="I331" s="149">
        <v>0.33898305084745761</v>
      </c>
      <c r="J331" s="149">
        <v>0.40677966101694918</v>
      </c>
      <c r="K331" s="148">
        <v>2.0000000000000018E-2</v>
      </c>
    </row>
    <row r="332" spans="1:11" ht="12" x14ac:dyDescent="0.2">
      <c r="A332" s="9" t="s">
        <v>357</v>
      </c>
      <c r="B332" s="29" t="s">
        <v>554</v>
      </c>
      <c r="C332" s="172">
        <v>548</v>
      </c>
      <c r="D332" s="172">
        <v>366</v>
      </c>
      <c r="E332" s="172">
        <v>914</v>
      </c>
      <c r="F332" s="149">
        <v>0.33164300202839758</v>
      </c>
      <c r="G332" s="149">
        <v>0.70182555780933065</v>
      </c>
      <c r="H332" s="149">
        <v>0.28427000000000002</v>
      </c>
      <c r="I332" s="149">
        <v>0.17346938775510204</v>
      </c>
      <c r="J332" s="149">
        <v>0.24489795918367346</v>
      </c>
      <c r="K332" s="148">
        <v>8.0810000000000048E-2</v>
      </c>
    </row>
    <row r="333" spans="1:11" ht="12" x14ac:dyDescent="0.2">
      <c r="A333" s="9" t="s">
        <v>358</v>
      </c>
      <c r="B333" s="29" t="s">
        <v>573</v>
      </c>
      <c r="C333" s="172">
        <v>2238</v>
      </c>
      <c r="D333" s="172">
        <v>1634</v>
      </c>
      <c r="E333" s="172">
        <v>3872</v>
      </c>
      <c r="F333" s="149">
        <v>3.3333333333333333E-2</v>
      </c>
      <c r="G333" s="149">
        <v>0.27392290249433104</v>
      </c>
      <c r="H333" s="149">
        <v>0.19880999999999999</v>
      </c>
      <c r="I333" s="149">
        <v>0.16258992805755396</v>
      </c>
      <c r="J333" s="149">
        <v>0.10071942446043165</v>
      </c>
      <c r="K333" s="148">
        <v>3.7209999999999965E-2</v>
      </c>
    </row>
    <row r="334" spans="1:11" ht="12" x14ac:dyDescent="0.2">
      <c r="A334" s="9" t="s">
        <v>359</v>
      </c>
      <c r="B334" s="29" t="s">
        <v>572</v>
      </c>
      <c r="C334" s="172">
        <v>673</v>
      </c>
      <c r="D334" s="172">
        <v>561</v>
      </c>
      <c r="E334" s="172">
        <v>1234</v>
      </c>
      <c r="F334" s="149">
        <v>5.9842519685039369E-2</v>
      </c>
      <c r="G334" s="149">
        <v>0.38818897637795274</v>
      </c>
      <c r="H334" s="149">
        <v>0.15817000000000001</v>
      </c>
      <c r="I334" s="149">
        <v>0.13289036544850499</v>
      </c>
      <c r="J334" s="149">
        <v>8.6378737541528236E-2</v>
      </c>
      <c r="K334" s="148">
        <v>2.2220000000000018E-2</v>
      </c>
    </row>
    <row r="335" spans="1:11" ht="12" x14ac:dyDescent="0.2">
      <c r="A335" s="9" t="s">
        <v>360</v>
      </c>
      <c r="B335" s="29" t="s">
        <v>547</v>
      </c>
      <c r="C335" s="172">
        <v>1281</v>
      </c>
      <c r="D335" s="172">
        <v>843</v>
      </c>
      <c r="E335" s="172">
        <v>2124</v>
      </c>
      <c r="F335" s="149">
        <v>0.13088177145116647</v>
      </c>
      <c r="G335" s="149">
        <v>0.79003558718861211</v>
      </c>
      <c r="H335" s="149">
        <v>0.50622999999999996</v>
      </c>
      <c r="I335" s="149">
        <v>0.21276595744680851</v>
      </c>
      <c r="J335" s="149">
        <v>0.21276595744680851</v>
      </c>
      <c r="K335" s="148">
        <v>9.4339999999999979E-2</v>
      </c>
    </row>
    <row r="336" spans="1:11" ht="12" x14ac:dyDescent="0.2">
      <c r="A336" s="9" t="s">
        <v>361</v>
      </c>
      <c r="B336" s="29" t="s">
        <v>550</v>
      </c>
      <c r="C336" s="172">
        <v>1409</v>
      </c>
      <c r="D336" s="172">
        <v>979</v>
      </c>
      <c r="E336" s="172">
        <v>2388</v>
      </c>
      <c r="F336" s="149">
        <v>5.9198201573623078E-2</v>
      </c>
      <c r="G336" s="149">
        <v>0.21168977144998127</v>
      </c>
      <c r="H336" s="149">
        <v>0.13968</v>
      </c>
      <c r="I336" s="149">
        <v>0.11214953271028037</v>
      </c>
      <c r="J336" s="149">
        <v>8.4112149532710276E-2</v>
      </c>
      <c r="K336" s="148">
        <v>0.11531000000000002</v>
      </c>
    </row>
    <row r="337" spans="1:11" ht="12" x14ac:dyDescent="0.2">
      <c r="A337" s="9" t="s">
        <v>362</v>
      </c>
      <c r="B337" s="29" t="s">
        <v>570</v>
      </c>
      <c r="C337" s="172">
        <v>675</v>
      </c>
      <c r="D337" s="172">
        <v>549</v>
      </c>
      <c r="E337" s="172">
        <v>1224</v>
      </c>
      <c r="F337" s="149">
        <v>2.3672883787661407E-2</v>
      </c>
      <c r="G337" s="149">
        <v>0.16284074605451937</v>
      </c>
      <c r="H337" s="149">
        <v>4.367E-2</v>
      </c>
      <c r="I337" s="149">
        <v>6.7375886524822695E-2</v>
      </c>
      <c r="J337" s="149">
        <v>8.1560283687943269E-2</v>
      </c>
      <c r="K337" s="148">
        <v>1.9070000000000031E-2</v>
      </c>
    </row>
    <row r="338" spans="1:11" ht="12" x14ac:dyDescent="0.2">
      <c r="A338" s="9" t="s">
        <v>363</v>
      </c>
      <c r="B338" s="29" t="s">
        <v>551</v>
      </c>
      <c r="C338" s="172">
        <v>62059</v>
      </c>
      <c r="D338" s="172">
        <v>38994</v>
      </c>
      <c r="E338" s="172">
        <v>101053</v>
      </c>
      <c r="F338" s="149">
        <v>0.36742111079278028</v>
      </c>
      <c r="G338" s="149">
        <v>0.76273891867556176</v>
      </c>
      <c r="H338" s="149">
        <v>0.80759999999999998</v>
      </c>
      <c r="I338" s="149">
        <v>0.59042033235581626</v>
      </c>
      <c r="J338" s="149">
        <v>0.54218750000000004</v>
      </c>
      <c r="K338" s="148">
        <v>0.26129000000000002</v>
      </c>
    </row>
    <row r="339" spans="1:11" ht="12" x14ac:dyDescent="0.2">
      <c r="A339" s="9" t="s">
        <v>364</v>
      </c>
      <c r="B339" s="29" t="s">
        <v>588</v>
      </c>
      <c r="C339" s="172">
        <v>461</v>
      </c>
      <c r="D339" s="172">
        <v>322</v>
      </c>
      <c r="E339" s="172">
        <v>783</v>
      </c>
      <c r="F339" s="149">
        <v>0.49094781682641109</v>
      </c>
      <c r="G339" s="149">
        <v>0.8093716719914803</v>
      </c>
      <c r="H339" s="149">
        <v>0.47944999999999999</v>
      </c>
      <c r="I339" s="149">
        <v>0.24324324324324326</v>
      </c>
      <c r="J339" s="149">
        <v>0.22522522522522523</v>
      </c>
      <c r="K339" s="148">
        <v>0.11643999999999999</v>
      </c>
    </row>
    <row r="340" spans="1:11" ht="12" x14ac:dyDescent="0.2">
      <c r="A340" s="9" t="s">
        <v>365</v>
      </c>
      <c r="B340" s="29" t="s">
        <v>541</v>
      </c>
      <c r="C340" s="172">
        <v>1274</v>
      </c>
      <c r="D340" s="172">
        <v>868</v>
      </c>
      <c r="E340" s="172">
        <v>2142</v>
      </c>
      <c r="F340" s="149">
        <v>4.0522287257991896E-2</v>
      </c>
      <c r="G340" s="149">
        <v>0.20126069338135974</v>
      </c>
      <c r="H340" s="149">
        <v>0.21967</v>
      </c>
      <c r="I340" s="149">
        <v>0.20727272727272728</v>
      </c>
      <c r="J340" s="149">
        <v>0.11636363636363636</v>
      </c>
      <c r="K340" s="148">
        <v>3.6359999999999948E-2</v>
      </c>
    </row>
    <row r="341" spans="1:11" ht="12" x14ac:dyDescent="0.2">
      <c r="A341" s="9" t="s">
        <v>366</v>
      </c>
      <c r="B341" s="29" t="s">
        <v>579</v>
      </c>
      <c r="C341" s="172">
        <v>426</v>
      </c>
      <c r="D341" s="172">
        <v>271</v>
      </c>
      <c r="E341" s="172">
        <v>697</v>
      </c>
      <c r="F341" s="149">
        <v>0.19707057256990679</v>
      </c>
      <c r="G341" s="149">
        <v>0.677762982689747</v>
      </c>
      <c r="H341" s="149">
        <v>0.39335999999999999</v>
      </c>
      <c r="I341" s="149">
        <v>0.19847328244274809</v>
      </c>
      <c r="J341" s="149">
        <v>0.18320610687022901</v>
      </c>
      <c r="K341" s="148">
        <v>0.14961000000000002</v>
      </c>
    </row>
    <row r="342" spans="1:11" ht="12" x14ac:dyDescent="0.2">
      <c r="A342" s="9" t="s">
        <v>367</v>
      </c>
      <c r="B342" s="29" t="s">
        <v>539</v>
      </c>
      <c r="C342" s="172">
        <v>763</v>
      </c>
      <c r="D342" s="172">
        <v>589</v>
      </c>
      <c r="E342" s="172">
        <v>1352</v>
      </c>
      <c r="F342" s="149">
        <v>8.2132564841498557E-2</v>
      </c>
      <c r="G342" s="149">
        <v>0.11599423631123919</v>
      </c>
      <c r="H342" s="149">
        <v>6.9199999999999998E-2</v>
      </c>
      <c r="I342" s="149">
        <v>7.575757575757576E-2</v>
      </c>
      <c r="J342" s="149">
        <v>3.6363636363636362E-2</v>
      </c>
      <c r="K342" s="148">
        <v>1.6000000000000014E-2</v>
      </c>
    </row>
    <row r="343" spans="1:11" ht="12" x14ac:dyDescent="0.2">
      <c r="A343" s="9" t="s">
        <v>368</v>
      </c>
      <c r="B343" s="29" t="s">
        <v>539</v>
      </c>
      <c r="C343" s="172">
        <v>9637</v>
      </c>
      <c r="D343" s="172">
        <v>5695</v>
      </c>
      <c r="E343" s="172">
        <v>15332</v>
      </c>
      <c r="F343" s="149">
        <v>0.30754362712613209</v>
      </c>
      <c r="G343" s="149">
        <v>0.68864590236359624</v>
      </c>
      <c r="H343" s="149">
        <v>0.73106000000000004</v>
      </c>
      <c r="I343" s="149">
        <v>0.45835866261398178</v>
      </c>
      <c r="J343" s="149">
        <v>0.34872417982989062</v>
      </c>
      <c r="K343" s="148">
        <v>0.20979000000000003</v>
      </c>
    </row>
    <row r="344" spans="1:11" ht="12" x14ac:dyDescent="0.2">
      <c r="A344" s="9" t="s">
        <v>369</v>
      </c>
      <c r="B344" s="29" t="s">
        <v>545</v>
      </c>
      <c r="C344" s="172">
        <v>810</v>
      </c>
      <c r="D344" s="172">
        <v>532</v>
      </c>
      <c r="E344" s="172">
        <v>1342</v>
      </c>
      <c r="F344" s="149">
        <v>0.31060171919770774</v>
      </c>
      <c r="G344" s="149">
        <v>0.67106017191977074</v>
      </c>
      <c r="H344" s="149">
        <v>0.40111999999999998</v>
      </c>
      <c r="I344" s="149">
        <v>0.30833333333333335</v>
      </c>
      <c r="J344" s="149">
        <v>0.24481327800829875</v>
      </c>
      <c r="K344" s="148">
        <v>8.0169999999999964E-2</v>
      </c>
    </row>
    <row r="345" spans="1:11" ht="12" x14ac:dyDescent="0.2">
      <c r="A345" s="9" t="s">
        <v>370</v>
      </c>
      <c r="B345" s="29" t="s">
        <v>594</v>
      </c>
      <c r="C345" s="172">
        <v>909</v>
      </c>
      <c r="D345" s="172">
        <v>688</v>
      </c>
      <c r="E345" s="172">
        <v>1597</v>
      </c>
      <c r="F345" s="149">
        <v>7.6142131979695438E-2</v>
      </c>
      <c r="G345" s="149">
        <v>0.64918217710095882</v>
      </c>
      <c r="H345" s="149">
        <v>0.39761000000000002</v>
      </c>
      <c r="I345" s="149">
        <v>0.26376811594202898</v>
      </c>
      <c r="J345" s="149">
        <v>0.14492753623188406</v>
      </c>
      <c r="K345" s="148">
        <v>0.12451000000000001</v>
      </c>
    </row>
    <row r="346" spans="1:11" ht="12" x14ac:dyDescent="0.2">
      <c r="A346" s="9" t="s">
        <v>371</v>
      </c>
      <c r="B346" s="29" t="s">
        <v>539</v>
      </c>
      <c r="C346" s="172">
        <v>873</v>
      </c>
      <c r="D346" s="172">
        <v>573</v>
      </c>
      <c r="E346" s="172">
        <v>1446</v>
      </c>
      <c r="F346" s="149">
        <v>9.5492289442467376E-2</v>
      </c>
      <c r="G346" s="149">
        <v>0.48398576512455516</v>
      </c>
      <c r="H346" s="149">
        <v>0.22448000000000001</v>
      </c>
      <c r="I346" s="149">
        <v>0.12345679012345678</v>
      </c>
      <c r="J346" s="149">
        <v>0.10699588477366255</v>
      </c>
      <c r="K346" s="148">
        <v>6.8450000000000011E-2</v>
      </c>
    </row>
    <row r="347" spans="1:11" ht="12" x14ac:dyDescent="0.2">
      <c r="A347" s="9" t="s">
        <v>372</v>
      </c>
      <c r="B347" s="29" t="s">
        <v>594</v>
      </c>
      <c r="C347" s="172">
        <v>1957</v>
      </c>
      <c r="D347" s="172">
        <v>1420</v>
      </c>
      <c r="E347" s="172">
        <v>3377</v>
      </c>
      <c r="F347" s="149">
        <v>0.18520345252774353</v>
      </c>
      <c r="G347" s="149">
        <v>0.69149198520345256</v>
      </c>
      <c r="H347" s="149">
        <v>0.55737999999999999</v>
      </c>
      <c r="I347" s="149">
        <v>0.33504273504273502</v>
      </c>
      <c r="J347" s="149">
        <v>0.25470085470085468</v>
      </c>
      <c r="K347" s="148">
        <v>7.1659999999999946E-2</v>
      </c>
    </row>
    <row r="348" spans="1:11" ht="12" x14ac:dyDescent="0.2">
      <c r="A348" s="9" t="s">
        <v>373</v>
      </c>
      <c r="B348" s="29" t="s">
        <v>581</v>
      </c>
      <c r="C348" s="172">
        <v>212</v>
      </c>
      <c r="D348" s="172">
        <v>133</v>
      </c>
      <c r="E348" s="172">
        <v>345</v>
      </c>
      <c r="F348" s="149">
        <v>0.38084112149532712</v>
      </c>
      <c r="G348" s="149">
        <v>0.80607476635514019</v>
      </c>
      <c r="H348" s="149">
        <v>0.48111999999999999</v>
      </c>
      <c r="I348" s="149">
        <v>0.33846153846153848</v>
      </c>
      <c r="J348" s="149">
        <v>0.27692307692307694</v>
      </c>
      <c r="K348" s="148">
        <v>5.4050000000000042E-2</v>
      </c>
    </row>
    <row r="349" spans="1:11" ht="12" x14ac:dyDescent="0.2">
      <c r="A349" s="9" t="s">
        <v>374</v>
      </c>
      <c r="B349" s="29" t="s">
        <v>546</v>
      </c>
      <c r="C349" s="172">
        <v>189</v>
      </c>
      <c r="D349" s="172">
        <v>136</v>
      </c>
      <c r="E349" s="172">
        <v>325</v>
      </c>
      <c r="F349" s="149">
        <v>0.21534653465346534</v>
      </c>
      <c r="G349" s="149">
        <v>0.62623762376237624</v>
      </c>
      <c r="H349" s="149">
        <v>0.56869000000000003</v>
      </c>
      <c r="I349" s="149">
        <v>0.27272727272727271</v>
      </c>
      <c r="J349" s="149">
        <v>0.13636363636363635</v>
      </c>
      <c r="K349" s="148">
        <v>7.576000000000005E-2</v>
      </c>
    </row>
    <row r="350" spans="1:11" ht="12" x14ac:dyDescent="0.2">
      <c r="A350" s="9" t="s">
        <v>375</v>
      </c>
      <c r="B350" s="29" t="s">
        <v>550</v>
      </c>
      <c r="C350" s="172">
        <v>922</v>
      </c>
      <c r="D350" s="172">
        <v>603</v>
      </c>
      <c r="E350" s="172">
        <v>1525</v>
      </c>
      <c r="F350" s="149">
        <v>0.15416238437821173</v>
      </c>
      <c r="G350" s="149">
        <v>0.40647482014388492</v>
      </c>
      <c r="H350" s="149">
        <v>0.35981999999999997</v>
      </c>
      <c r="I350" s="149">
        <v>0.20361990950226244</v>
      </c>
      <c r="J350" s="149">
        <v>0.25791855203619912</v>
      </c>
      <c r="K350" s="148">
        <v>8.1969999999999987E-2</v>
      </c>
    </row>
    <row r="351" spans="1:11" ht="12" x14ac:dyDescent="0.2">
      <c r="A351" s="9" t="s">
        <v>376</v>
      </c>
      <c r="B351" s="29" t="s">
        <v>550</v>
      </c>
      <c r="C351" s="172">
        <v>1078</v>
      </c>
      <c r="D351" s="172">
        <v>638</v>
      </c>
      <c r="E351" s="172">
        <v>1716</v>
      </c>
      <c r="F351" s="149">
        <v>0.3038906414300736</v>
      </c>
      <c r="G351" s="149">
        <v>0.66982124079915883</v>
      </c>
      <c r="H351" s="149">
        <v>0.67545999999999995</v>
      </c>
      <c r="I351" s="149">
        <v>0.38683127572016462</v>
      </c>
      <c r="J351" s="149">
        <v>0.37860082304526749</v>
      </c>
      <c r="K351" s="148">
        <v>0.125</v>
      </c>
    </row>
    <row r="352" spans="1:11" ht="12" x14ac:dyDescent="0.2">
      <c r="A352" s="9" t="s">
        <v>377</v>
      </c>
      <c r="B352" s="29" t="s">
        <v>579</v>
      </c>
      <c r="C352" s="172">
        <v>656</v>
      </c>
      <c r="D352" s="172">
        <v>438</v>
      </c>
      <c r="E352" s="172">
        <v>1094</v>
      </c>
      <c r="F352" s="149">
        <v>0.32955465587044536</v>
      </c>
      <c r="G352" s="149">
        <v>0.79352226720647778</v>
      </c>
      <c r="H352" s="149">
        <v>0.58692999999999995</v>
      </c>
      <c r="I352" s="149">
        <v>0.22352941176470589</v>
      </c>
      <c r="J352" s="149">
        <v>0.22352941176470589</v>
      </c>
      <c r="K352" s="148">
        <v>0.12712000000000001</v>
      </c>
    </row>
    <row r="353" spans="1:11" ht="12" x14ac:dyDescent="0.2">
      <c r="A353" s="9" t="s">
        <v>378</v>
      </c>
      <c r="B353" s="29" t="s">
        <v>582</v>
      </c>
      <c r="C353" s="172">
        <v>771</v>
      </c>
      <c r="D353" s="172">
        <v>502</v>
      </c>
      <c r="E353" s="172">
        <v>1273</v>
      </c>
      <c r="F353" s="149">
        <v>0.32742241925269155</v>
      </c>
      <c r="G353" s="149">
        <v>0.84040531982267253</v>
      </c>
      <c r="H353" s="149">
        <v>0.51366999999999996</v>
      </c>
      <c r="I353" s="149">
        <v>0.27891156462585032</v>
      </c>
      <c r="J353" s="149">
        <v>0.29931972789115646</v>
      </c>
      <c r="K353" s="148">
        <v>0.12299000000000004</v>
      </c>
    </row>
    <row r="354" spans="1:11" ht="12" x14ac:dyDescent="0.2">
      <c r="A354" s="9" t="s">
        <v>379</v>
      </c>
      <c r="B354" s="29" t="s">
        <v>578</v>
      </c>
      <c r="C354" s="172">
        <v>229</v>
      </c>
      <c r="D354" s="172">
        <v>148</v>
      </c>
      <c r="E354" s="172">
        <v>377</v>
      </c>
      <c r="F354" s="149">
        <v>0.25313283208020049</v>
      </c>
      <c r="G354" s="149">
        <v>0.80451127819548873</v>
      </c>
      <c r="H354" s="149">
        <v>0.60307999999999995</v>
      </c>
      <c r="I354" s="149">
        <v>0.43859649122807015</v>
      </c>
      <c r="J354" s="149">
        <v>0.50877192982456143</v>
      </c>
      <c r="K354" s="148">
        <v>8.8609999999999967E-2</v>
      </c>
    </row>
    <row r="355" spans="1:11" ht="12" x14ac:dyDescent="0.2">
      <c r="A355" s="9" t="s">
        <v>380</v>
      </c>
      <c r="B355" s="29" t="s">
        <v>539</v>
      </c>
      <c r="C355" s="172">
        <v>360</v>
      </c>
      <c r="D355" s="172">
        <v>275</v>
      </c>
      <c r="E355" s="172">
        <v>635</v>
      </c>
      <c r="F355" s="149">
        <v>5.0430504305043047E-2</v>
      </c>
      <c r="G355" s="149">
        <v>0.33456334563345635</v>
      </c>
      <c r="H355" s="149">
        <v>0.15659000000000001</v>
      </c>
      <c r="I355" s="149">
        <v>0.11382113821138211</v>
      </c>
      <c r="J355" s="149">
        <v>7.3170731707317069E-2</v>
      </c>
      <c r="K355" s="148">
        <v>2.2730000000000028E-2</v>
      </c>
    </row>
    <row r="356" spans="1:11" ht="12" x14ac:dyDescent="0.2">
      <c r="A356" s="9" t="s">
        <v>381</v>
      </c>
      <c r="B356" s="29" t="s">
        <v>573</v>
      </c>
      <c r="C356" s="172">
        <v>1388</v>
      </c>
      <c r="D356" s="172">
        <v>1009</v>
      </c>
      <c r="E356" s="172">
        <v>2397</v>
      </c>
      <c r="F356" s="149">
        <v>0.12103536274152388</v>
      </c>
      <c r="G356" s="149">
        <v>0.39154210718191762</v>
      </c>
      <c r="H356" s="149">
        <v>0.27511000000000002</v>
      </c>
      <c r="I356" s="149">
        <v>0.19095477386934673</v>
      </c>
      <c r="J356" s="149">
        <v>0.12342569269521411</v>
      </c>
      <c r="K356" s="148">
        <v>4.3690000000000007E-2</v>
      </c>
    </row>
    <row r="357" spans="1:11" ht="12" x14ac:dyDescent="0.2">
      <c r="A357" s="9" t="s">
        <v>382</v>
      </c>
      <c r="B357" s="29" t="s">
        <v>542</v>
      </c>
      <c r="C357" s="172">
        <v>691</v>
      </c>
      <c r="D357" s="172">
        <v>585</v>
      </c>
      <c r="E357" s="172">
        <v>1276</v>
      </c>
      <c r="F357" s="149">
        <v>0</v>
      </c>
      <c r="G357" s="149">
        <v>0.18493611297915266</v>
      </c>
      <c r="H357" s="149">
        <v>0.1051</v>
      </c>
      <c r="I357" s="149">
        <v>9.7457627118644072E-2</v>
      </c>
      <c r="J357" s="149">
        <v>6.7510548523206745E-2</v>
      </c>
      <c r="K357" s="148">
        <v>3.2200000000000006E-3</v>
      </c>
    </row>
    <row r="358" spans="1:11" ht="12" x14ac:dyDescent="0.2">
      <c r="A358" s="9" t="s">
        <v>383</v>
      </c>
      <c r="B358" s="29" t="s">
        <v>552</v>
      </c>
      <c r="C358" s="172">
        <v>5005</v>
      </c>
      <c r="D358" s="172">
        <v>3370</v>
      </c>
      <c r="E358" s="172">
        <v>8375</v>
      </c>
      <c r="F358" s="149">
        <v>0.58619206366275944</v>
      </c>
      <c r="G358" s="149">
        <v>0.94558554683299278</v>
      </c>
      <c r="H358" s="149">
        <v>0.91213999999999995</v>
      </c>
      <c r="I358" s="149">
        <v>0.55581395348837215</v>
      </c>
      <c r="J358" s="149">
        <v>0.47049689440993792</v>
      </c>
      <c r="K358" s="148">
        <v>0.28439000000000003</v>
      </c>
    </row>
    <row r="359" spans="1:11" ht="12" x14ac:dyDescent="0.2">
      <c r="A359" s="9" t="s">
        <v>384</v>
      </c>
      <c r="B359" s="29" t="s">
        <v>556</v>
      </c>
      <c r="C359" s="172">
        <v>1417</v>
      </c>
      <c r="D359" s="172">
        <v>941</v>
      </c>
      <c r="E359" s="172">
        <v>2358</v>
      </c>
      <c r="F359" s="149">
        <v>0.15069860279441119</v>
      </c>
      <c r="G359" s="149">
        <v>0.6457085828343313</v>
      </c>
      <c r="H359" s="149">
        <v>0.34071000000000001</v>
      </c>
      <c r="I359" s="149">
        <v>0.28421052631578947</v>
      </c>
      <c r="J359" s="149">
        <v>0.23421052631578948</v>
      </c>
      <c r="K359" s="148">
        <v>6.8459999999999965E-2</v>
      </c>
    </row>
    <row r="360" spans="1:11" ht="12" x14ac:dyDescent="0.2">
      <c r="A360" s="9" t="s">
        <v>385</v>
      </c>
      <c r="B360" s="29" t="s">
        <v>564</v>
      </c>
      <c r="C360" s="172">
        <v>277</v>
      </c>
      <c r="D360" s="172">
        <v>180</v>
      </c>
      <c r="E360" s="172">
        <v>457</v>
      </c>
      <c r="F360" s="149">
        <v>0.23138832997987926</v>
      </c>
      <c r="G360" s="149">
        <v>0.67203219315895368</v>
      </c>
      <c r="H360" s="149">
        <v>0.42376999999999998</v>
      </c>
      <c r="I360" s="149">
        <v>0.38750000000000001</v>
      </c>
      <c r="J360" s="149">
        <v>0.35</v>
      </c>
      <c r="K360" s="148">
        <v>6.0610000000000053E-2</v>
      </c>
    </row>
    <row r="361" spans="1:11" ht="12" x14ac:dyDescent="0.2">
      <c r="A361" s="9" t="s">
        <v>386</v>
      </c>
      <c r="B361" s="29" t="s">
        <v>589</v>
      </c>
      <c r="C361" s="172">
        <v>268</v>
      </c>
      <c r="D361" s="172">
        <v>194</v>
      </c>
      <c r="E361" s="172">
        <v>462</v>
      </c>
      <c r="F361" s="149">
        <v>0.21957671957671956</v>
      </c>
      <c r="G361" s="149">
        <v>0.77513227513227512</v>
      </c>
      <c r="H361" s="149">
        <v>0.47752</v>
      </c>
      <c r="I361" s="149">
        <v>9.6385542168674704E-2</v>
      </c>
      <c r="J361" s="149">
        <v>9.6385542168674704E-2</v>
      </c>
      <c r="K361" s="148">
        <v>9.4300000000000495E-3</v>
      </c>
    </row>
    <row r="362" spans="1:11" ht="12" x14ac:dyDescent="0.2">
      <c r="A362" s="9" t="s">
        <v>387</v>
      </c>
      <c r="B362" s="29" t="s">
        <v>546</v>
      </c>
      <c r="C362" s="172">
        <v>334</v>
      </c>
      <c r="D362" s="172">
        <v>249</v>
      </c>
      <c r="E362" s="172">
        <v>583</v>
      </c>
      <c r="F362" s="149">
        <v>0.29513343799058084</v>
      </c>
      <c r="G362" s="149">
        <v>0.52590266875981162</v>
      </c>
      <c r="H362" s="149">
        <v>0.22659000000000001</v>
      </c>
      <c r="I362" s="149">
        <v>0.29914529914529914</v>
      </c>
      <c r="J362" s="149">
        <v>0.19658119658119658</v>
      </c>
      <c r="K362" s="148">
        <v>7.8949999999999965E-2</v>
      </c>
    </row>
    <row r="363" spans="1:11" ht="12" x14ac:dyDescent="0.2">
      <c r="A363" s="9" t="s">
        <v>388</v>
      </c>
      <c r="B363" s="29" t="s">
        <v>563</v>
      </c>
      <c r="C363" s="172">
        <v>219</v>
      </c>
      <c r="D363" s="172">
        <v>154</v>
      </c>
      <c r="E363" s="172">
        <v>373</v>
      </c>
      <c r="F363" s="149">
        <v>0.16666666666666666</v>
      </c>
      <c r="G363" s="149">
        <v>0.78030303030303028</v>
      </c>
      <c r="H363" s="149">
        <v>0.45739999999999997</v>
      </c>
      <c r="I363" s="149">
        <v>0.21428571428571427</v>
      </c>
      <c r="J363" s="149">
        <v>0.125</v>
      </c>
      <c r="K363" s="148">
        <v>0.16000000000000003</v>
      </c>
    </row>
    <row r="364" spans="1:11" ht="12" x14ac:dyDescent="0.2">
      <c r="A364" s="9" t="s">
        <v>389</v>
      </c>
      <c r="B364" s="29" t="s">
        <v>542</v>
      </c>
      <c r="C364" s="172">
        <v>1317</v>
      </c>
      <c r="D364" s="172">
        <v>895</v>
      </c>
      <c r="E364" s="172">
        <v>2212</v>
      </c>
      <c r="F364" s="149">
        <v>0.14881407804131599</v>
      </c>
      <c r="G364" s="149">
        <v>0.52486610558530988</v>
      </c>
      <c r="H364" s="149">
        <v>0.34061000000000002</v>
      </c>
      <c r="I364" s="149">
        <v>0.29471032745591941</v>
      </c>
      <c r="J364" s="149">
        <v>0.28211586901763225</v>
      </c>
      <c r="K364" s="148">
        <v>0.10080999999999996</v>
      </c>
    </row>
    <row r="365" spans="1:11" ht="12" x14ac:dyDescent="0.2">
      <c r="A365" s="9" t="s">
        <v>390</v>
      </c>
      <c r="B365" s="29" t="s">
        <v>570</v>
      </c>
      <c r="C365" s="172">
        <v>748</v>
      </c>
      <c r="D365" s="172">
        <v>511</v>
      </c>
      <c r="E365" s="172">
        <v>1259</v>
      </c>
      <c r="F365" s="149">
        <v>0.19621451104100945</v>
      </c>
      <c r="G365" s="149">
        <v>0.6429022082018927</v>
      </c>
      <c r="H365" s="149">
        <v>0.48066999999999999</v>
      </c>
      <c r="I365" s="149">
        <v>0.3</v>
      </c>
      <c r="J365" s="149">
        <v>0.27962085308056872</v>
      </c>
      <c r="K365" s="148">
        <v>4.8579999999999957E-2</v>
      </c>
    </row>
    <row r="366" spans="1:11" ht="12" x14ac:dyDescent="0.2">
      <c r="A366" s="9" t="s">
        <v>391</v>
      </c>
      <c r="B366" s="29" t="s">
        <v>565</v>
      </c>
      <c r="C366" s="172">
        <v>276</v>
      </c>
      <c r="D366" s="172">
        <v>222</v>
      </c>
      <c r="E366" s="172">
        <v>498</v>
      </c>
      <c r="F366" s="149">
        <v>0.1409295352323838</v>
      </c>
      <c r="G366" s="149">
        <v>0.5352323838080959</v>
      </c>
      <c r="H366" s="149">
        <v>0.33246999999999999</v>
      </c>
      <c r="I366" s="149">
        <v>0.22900763358778625</v>
      </c>
      <c r="J366" s="149">
        <v>0.21374045801526717</v>
      </c>
      <c r="K366" s="148">
        <v>4.0819999999999967E-2</v>
      </c>
    </row>
    <row r="367" spans="1:11" ht="12" x14ac:dyDescent="0.2">
      <c r="A367" s="9" t="s">
        <v>392</v>
      </c>
      <c r="B367" s="29" t="s">
        <v>553</v>
      </c>
      <c r="C367" s="172">
        <v>335</v>
      </c>
      <c r="D367" s="172">
        <v>283</v>
      </c>
      <c r="E367" s="172">
        <v>618</v>
      </c>
      <c r="F367" s="149">
        <v>0.16148325358851676</v>
      </c>
      <c r="G367" s="149">
        <v>0.62320574162679421</v>
      </c>
      <c r="H367" s="149">
        <v>0.45722000000000002</v>
      </c>
      <c r="I367" s="149">
        <v>0.22641509433962265</v>
      </c>
      <c r="J367" s="149">
        <v>0.21698113207547171</v>
      </c>
      <c r="K367" s="148">
        <v>0.13592000000000004</v>
      </c>
    </row>
    <row r="368" spans="1:11" ht="12" x14ac:dyDescent="0.2">
      <c r="A368" s="9" t="s">
        <v>393</v>
      </c>
      <c r="B368" s="29" t="s">
        <v>539</v>
      </c>
      <c r="C368" s="172">
        <v>254</v>
      </c>
      <c r="D368" s="172">
        <v>173</v>
      </c>
      <c r="E368" s="172">
        <v>427</v>
      </c>
      <c r="F368" s="149">
        <v>0.26145552560646901</v>
      </c>
      <c r="G368" s="149">
        <v>0.6307277628032345</v>
      </c>
      <c r="H368" s="149">
        <v>0.34445999999999999</v>
      </c>
      <c r="I368" s="149">
        <v>5.6338028169014086E-2</v>
      </c>
      <c r="J368" s="149">
        <v>7.0422535211267609E-2</v>
      </c>
      <c r="K368" s="148">
        <v>9.8770000000000024E-2</v>
      </c>
    </row>
    <row r="369" spans="1:11" ht="12" x14ac:dyDescent="0.2">
      <c r="A369" s="9" t="s">
        <v>394</v>
      </c>
      <c r="B369" s="29" t="s">
        <v>565</v>
      </c>
      <c r="C369" s="172">
        <v>237</v>
      </c>
      <c r="D369" s="172">
        <v>154</v>
      </c>
      <c r="E369" s="172">
        <v>391</v>
      </c>
      <c r="F369" s="149">
        <v>0.23604060913705585</v>
      </c>
      <c r="G369" s="149">
        <v>0.63705583756345174</v>
      </c>
      <c r="H369" s="149">
        <v>0.66752999999999996</v>
      </c>
      <c r="I369" s="149">
        <v>0.5</v>
      </c>
      <c r="J369" s="149">
        <v>0.33333333333333331</v>
      </c>
      <c r="K369" s="148">
        <v>9.4589999999999952E-2</v>
      </c>
    </row>
    <row r="370" spans="1:11" ht="12" x14ac:dyDescent="0.2">
      <c r="A370" s="9" t="s">
        <v>395</v>
      </c>
      <c r="B370" s="29" t="s">
        <v>575</v>
      </c>
      <c r="C370" s="172">
        <v>133</v>
      </c>
      <c r="D370" s="172">
        <v>146</v>
      </c>
      <c r="E370" s="172">
        <v>279</v>
      </c>
      <c r="F370" s="149">
        <v>0.17543859649122806</v>
      </c>
      <c r="G370" s="149">
        <v>0.8128654970760234</v>
      </c>
      <c r="H370" s="149">
        <v>0.39112999999999998</v>
      </c>
      <c r="I370" s="149">
        <v>0.14516129032258066</v>
      </c>
      <c r="J370" s="149">
        <v>0.12903225806451613</v>
      </c>
      <c r="K370" s="148">
        <v>1.6129999999999978E-2</v>
      </c>
    </row>
    <row r="371" spans="1:11" ht="12" x14ac:dyDescent="0.2">
      <c r="A371" s="9" t="s">
        <v>396</v>
      </c>
      <c r="B371" s="29" t="s">
        <v>542</v>
      </c>
      <c r="C371" s="172">
        <v>877</v>
      </c>
      <c r="D371" s="172">
        <v>646</v>
      </c>
      <c r="E371" s="172">
        <v>1523</v>
      </c>
      <c r="F371" s="149">
        <v>3.0555555555555555E-2</v>
      </c>
      <c r="G371" s="149">
        <v>0.20555555555555555</v>
      </c>
      <c r="H371" s="149">
        <v>0.14504</v>
      </c>
      <c r="I371" s="149">
        <v>7.0631970260223054E-2</v>
      </c>
      <c r="J371" s="149">
        <v>4.8327137546468404E-2</v>
      </c>
      <c r="K371" s="148">
        <v>1.1900000000000022E-2</v>
      </c>
    </row>
    <row r="372" spans="1:11" ht="12" x14ac:dyDescent="0.2">
      <c r="A372" s="9" t="s">
        <v>397</v>
      </c>
      <c r="B372" s="29" t="s">
        <v>579</v>
      </c>
      <c r="C372" s="172">
        <v>191</v>
      </c>
      <c r="D372" s="172">
        <v>146</v>
      </c>
      <c r="E372" s="172">
        <v>337</v>
      </c>
      <c r="F372" s="149">
        <v>0.31715210355987056</v>
      </c>
      <c r="G372" s="149">
        <v>0.78964401294498376</v>
      </c>
      <c r="H372" s="149">
        <v>0.52922000000000002</v>
      </c>
      <c r="I372" s="149">
        <v>0.34246575342465752</v>
      </c>
      <c r="J372" s="149">
        <v>0.30136986301369861</v>
      </c>
      <c r="K372" s="148">
        <v>1</v>
      </c>
    </row>
    <row r="373" spans="1:11" ht="12" x14ac:dyDescent="0.2">
      <c r="A373" s="9" t="s">
        <v>398</v>
      </c>
      <c r="B373" s="29" t="s">
        <v>537</v>
      </c>
      <c r="C373" s="172">
        <v>305</v>
      </c>
      <c r="D373" s="172">
        <v>247</v>
      </c>
      <c r="E373" s="172">
        <v>552</v>
      </c>
      <c r="F373" s="149">
        <v>8.0841638981173872E-2</v>
      </c>
      <c r="G373" s="149">
        <v>0.4274640088593577</v>
      </c>
      <c r="H373" s="149">
        <v>0.94921</v>
      </c>
      <c r="I373" s="149">
        <v>0.21019108280254778</v>
      </c>
      <c r="J373" s="149">
        <v>0.11464968152866242</v>
      </c>
      <c r="K373" s="148">
        <v>3.3780000000000032E-2</v>
      </c>
    </row>
    <row r="374" spans="1:11" ht="12" x14ac:dyDescent="0.2">
      <c r="A374" s="9" t="s">
        <v>399</v>
      </c>
      <c r="B374" s="29" t="s">
        <v>575</v>
      </c>
      <c r="C374" s="172">
        <v>143</v>
      </c>
      <c r="D374" s="172">
        <v>84</v>
      </c>
      <c r="E374" s="172">
        <v>227</v>
      </c>
      <c r="F374" s="149">
        <v>0.26568265682656828</v>
      </c>
      <c r="G374" s="149">
        <v>0.71217712177121772</v>
      </c>
      <c r="H374" s="149">
        <v>0.50846999999999998</v>
      </c>
      <c r="I374" s="149">
        <v>0.29702970297029702</v>
      </c>
      <c r="J374" s="149">
        <v>0.28712871287128711</v>
      </c>
      <c r="K374" s="148">
        <v>5.5560000000000054E-2</v>
      </c>
    </row>
    <row r="375" spans="1:11" ht="12" x14ac:dyDescent="0.2">
      <c r="A375" s="9" t="s">
        <v>400</v>
      </c>
      <c r="B375" s="29" t="s">
        <v>540</v>
      </c>
      <c r="C375" s="172">
        <v>468</v>
      </c>
      <c r="D375" s="172">
        <v>321</v>
      </c>
      <c r="E375" s="172">
        <v>789</v>
      </c>
      <c r="F375" s="149">
        <v>7.2840790842872011E-2</v>
      </c>
      <c r="G375" s="149">
        <v>0.47658688865764826</v>
      </c>
      <c r="H375" s="149">
        <v>0.21793000000000001</v>
      </c>
      <c r="I375" s="149">
        <v>7.6923076923076927E-2</v>
      </c>
      <c r="J375" s="149">
        <v>7.6923076923076927E-2</v>
      </c>
      <c r="K375" s="148">
        <v>6.357999999999997E-2</v>
      </c>
    </row>
    <row r="376" spans="1:11" ht="12" x14ac:dyDescent="0.2">
      <c r="A376" s="9" t="s">
        <v>401</v>
      </c>
      <c r="B376" s="29" t="s">
        <v>568</v>
      </c>
      <c r="C376" s="172">
        <v>277</v>
      </c>
      <c r="D376" s="172">
        <v>185</v>
      </c>
      <c r="E376" s="172">
        <v>462</v>
      </c>
      <c r="F376" s="149">
        <v>0.13508771929824562</v>
      </c>
      <c r="G376" s="149">
        <v>0.66842105263157892</v>
      </c>
      <c r="H376" s="149">
        <v>0.47043000000000001</v>
      </c>
      <c r="I376" s="149">
        <v>0.22500000000000001</v>
      </c>
      <c r="J376" s="149">
        <v>0.28125</v>
      </c>
      <c r="K376" s="148">
        <v>0.12329000000000001</v>
      </c>
    </row>
    <row r="377" spans="1:11" ht="12" x14ac:dyDescent="0.2">
      <c r="A377" s="9" t="s">
        <v>402</v>
      </c>
      <c r="B377" s="29" t="s">
        <v>579</v>
      </c>
      <c r="C377" s="172">
        <v>258</v>
      </c>
      <c r="D377" s="172">
        <v>186</v>
      </c>
      <c r="E377" s="172">
        <v>444</v>
      </c>
      <c r="F377" s="149">
        <v>0.17509727626459143</v>
      </c>
      <c r="G377" s="149">
        <v>0.58560311284046696</v>
      </c>
      <c r="H377" s="149">
        <v>0.40411999999999998</v>
      </c>
      <c r="I377" s="149">
        <v>0.32876712328767121</v>
      </c>
      <c r="J377" s="149">
        <v>0.34246575342465752</v>
      </c>
      <c r="K377" s="148">
        <v>0.10784000000000005</v>
      </c>
    </row>
    <row r="378" spans="1:11" ht="12" x14ac:dyDescent="0.2">
      <c r="A378" s="9" t="s">
        <v>403</v>
      </c>
      <c r="B378" s="29" t="s">
        <v>552</v>
      </c>
      <c r="C378" s="172">
        <v>396</v>
      </c>
      <c r="D378" s="172">
        <v>313</v>
      </c>
      <c r="E378" s="172">
        <v>709</v>
      </c>
      <c r="F378" s="149">
        <v>5.4360135900339751E-2</v>
      </c>
      <c r="G378" s="149">
        <v>0.50396375990939979</v>
      </c>
      <c r="H378" s="149">
        <v>0.13441</v>
      </c>
      <c r="I378" s="149">
        <v>0.16666666666666666</v>
      </c>
      <c r="J378" s="149">
        <v>0.20833333333333334</v>
      </c>
      <c r="K378" s="148">
        <v>8.928999999999998E-2</v>
      </c>
    </row>
    <row r="379" spans="1:11" ht="12" x14ac:dyDescent="0.2">
      <c r="A379" s="9" t="s">
        <v>404</v>
      </c>
      <c r="B379" s="29" t="s">
        <v>553</v>
      </c>
      <c r="C379" s="172">
        <v>2795</v>
      </c>
      <c r="D379" s="172">
        <v>1818</v>
      </c>
      <c r="E379" s="172">
        <v>4613</v>
      </c>
      <c r="F379" s="149">
        <v>0.36399326977005048</v>
      </c>
      <c r="G379" s="149">
        <v>0.78968031407739769</v>
      </c>
      <c r="H379" s="149">
        <v>0.67896000000000001</v>
      </c>
      <c r="I379" s="149">
        <v>0.1891891891891892</v>
      </c>
      <c r="J379" s="149">
        <v>0.16216216216216217</v>
      </c>
      <c r="K379" s="148">
        <v>0.24155000000000004</v>
      </c>
    </row>
    <row r="380" spans="1:11" ht="12" x14ac:dyDescent="0.2">
      <c r="A380" s="9" t="s">
        <v>405</v>
      </c>
      <c r="B380" s="29" t="s">
        <v>604</v>
      </c>
      <c r="C380" s="172">
        <v>672</v>
      </c>
      <c r="D380" s="172">
        <v>533</v>
      </c>
      <c r="E380" s="172">
        <v>1205</v>
      </c>
      <c r="F380" s="149">
        <v>0.12941176470588237</v>
      </c>
      <c r="G380" s="149">
        <v>0.75778546712802763</v>
      </c>
      <c r="H380" s="149">
        <v>0.39523999999999998</v>
      </c>
      <c r="I380" s="149">
        <v>0.38968481375358166</v>
      </c>
      <c r="J380" s="149">
        <v>0.43839541547277938</v>
      </c>
      <c r="K380" s="148">
        <v>9.258999999999995E-2</v>
      </c>
    </row>
    <row r="381" spans="1:11" ht="12" x14ac:dyDescent="0.2">
      <c r="A381" s="9" t="s">
        <v>406</v>
      </c>
      <c r="B381" s="29" t="s">
        <v>583</v>
      </c>
      <c r="C381" s="172">
        <v>1713</v>
      </c>
      <c r="D381" s="172">
        <v>1293</v>
      </c>
      <c r="E381" s="172">
        <v>3006</v>
      </c>
      <c r="F381" s="149">
        <v>5.2071005917159761E-2</v>
      </c>
      <c r="G381" s="149">
        <v>0.27396449704142012</v>
      </c>
      <c r="H381" s="149">
        <v>0.13155</v>
      </c>
      <c r="I381" s="149">
        <v>0.32110091743119268</v>
      </c>
      <c r="J381" s="149">
        <v>0.24770642201834864</v>
      </c>
      <c r="K381" s="148">
        <v>4.0370000000000017E-2</v>
      </c>
    </row>
    <row r="382" spans="1:11" ht="12" x14ac:dyDescent="0.2">
      <c r="A382" s="9" t="s">
        <v>407</v>
      </c>
      <c r="B382" s="29" t="s">
        <v>575</v>
      </c>
      <c r="C382" s="172">
        <v>87</v>
      </c>
      <c r="D382" s="172">
        <v>71</v>
      </c>
      <c r="E382" s="172">
        <v>158</v>
      </c>
      <c r="F382" s="149">
        <v>0.18238993710691823</v>
      </c>
      <c r="G382" s="149">
        <v>0.8176100628930818</v>
      </c>
      <c r="H382" s="149">
        <v>0.54844999999999999</v>
      </c>
      <c r="I382" s="149">
        <v>0.14931237721021612</v>
      </c>
      <c r="J382" s="149">
        <v>9.2156862745098045E-2</v>
      </c>
      <c r="K382" s="148">
        <v>8.3330000000000015E-2</v>
      </c>
    </row>
    <row r="383" spans="1:11" ht="12" x14ac:dyDescent="0.2">
      <c r="A383" s="9" t="s">
        <v>408</v>
      </c>
      <c r="B383" s="29" t="s">
        <v>539</v>
      </c>
      <c r="C383" s="172">
        <v>1224</v>
      </c>
      <c r="D383" s="172">
        <v>754</v>
      </c>
      <c r="E383" s="172">
        <v>1978</v>
      </c>
      <c r="F383" s="149">
        <v>5.4721977052074142E-2</v>
      </c>
      <c r="G383" s="149">
        <v>0.46072374227714036</v>
      </c>
      <c r="H383" s="149">
        <v>0.31900000000000001</v>
      </c>
      <c r="I383" s="149">
        <v>0.32258064516129031</v>
      </c>
      <c r="J383" s="149">
        <v>0.22580645161290322</v>
      </c>
      <c r="K383" s="148">
        <v>5.0000000000000044E-2</v>
      </c>
    </row>
    <row r="384" spans="1:11" ht="12" x14ac:dyDescent="0.2">
      <c r="A384" s="9" t="s">
        <v>409</v>
      </c>
      <c r="B384" s="29" t="s">
        <v>603</v>
      </c>
      <c r="C384" s="172">
        <v>613</v>
      </c>
      <c r="D384" s="172">
        <v>426</v>
      </c>
      <c r="E384" s="172">
        <v>1039</v>
      </c>
      <c r="F384" s="149">
        <v>0.26035502958579881</v>
      </c>
      <c r="G384" s="149">
        <v>0.76077768385460698</v>
      </c>
      <c r="H384" s="149">
        <v>0.60702999999999996</v>
      </c>
      <c r="I384" s="149">
        <v>0.12302839116719243</v>
      </c>
      <c r="J384" s="149">
        <v>0.10725552050473186</v>
      </c>
      <c r="K384" s="148">
        <v>0.13449999999999995</v>
      </c>
    </row>
    <row r="385" spans="1:11" ht="12" x14ac:dyDescent="0.2">
      <c r="A385" s="9" t="s">
        <v>410</v>
      </c>
      <c r="B385" s="29" t="s">
        <v>575</v>
      </c>
      <c r="C385" s="172">
        <v>77</v>
      </c>
      <c r="D385" s="172">
        <v>52</v>
      </c>
      <c r="E385" s="172">
        <v>129</v>
      </c>
      <c r="F385" s="149">
        <v>0.18807339449541285</v>
      </c>
      <c r="G385" s="149">
        <v>0.69724770642201839</v>
      </c>
      <c r="H385" s="149">
        <v>0.34604000000000001</v>
      </c>
      <c r="I385" s="149">
        <v>0.30864197530864196</v>
      </c>
      <c r="J385" s="149">
        <v>0.26543209876543211</v>
      </c>
      <c r="K385" s="148">
        <v>0.22221999999999997</v>
      </c>
    </row>
    <row r="386" spans="1:11" ht="12" x14ac:dyDescent="0.2">
      <c r="A386" s="9" t="s">
        <v>411</v>
      </c>
      <c r="B386" s="29" t="s">
        <v>589</v>
      </c>
      <c r="C386" s="172">
        <v>580</v>
      </c>
      <c r="D386" s="172">
        <v>386</v>
      </c>
      <c r="E386" s="172">
        <v>966</v>
      </c>
      <c r="F386" s="149">
        <v>0.40797760671798461</v>
      </c>
      <c r="G386" s="149">
        <v>0.76906927921623514</v>
      </c>
      <c r="H386" s="149">
        <v>0.71653999999999995</v>
      </c>
      <c r="I386" s="149">
        <v>8.6956521739130432E-2</v>
      </c>
      <c r="J386" s="149">
        <v>0.13043478260869565</v>
      </c>
      <c r="K386" s="148">
        <v>0.15924000000000005</v>
      </c>
    </row>
    <row r="387" spans="1:11" ht="12" x14ac:dyDescent="0.2">
      <c r="A387" s="9" t="s">
        <v>412</v>
      </c>
      <c r="B387" s="29" t="s">
        <v>589</v>
      </c>
      <c r="C387" s="172">
        <v>245</v>
      </c>
      <c r="D387" s="172">
        <v>165</v>
      </c>
      <c r="E387" s="172">
        <v>410</v>
      </c>
      <c r="F387" s="149">
        <v>4.9069373942470386E-2</v>
      </c>
      <c r="G387" s="149">
        <v>0.69543147208121825</v>
      </c>
      <c r="H387" s="149">
        <v>0.34110000000000001</v>
      </c>
      <c r="I387" s="149">
        <v>0.37037037037037035</v>
      </c>
      <c r="J387" s="149">
        <v>0.32592592592592595</v>
      </c>
      <c r="K387" s="148">
        <v>4.3479999999999963E-2</v>
      </c>
    </row>
    <row r="388" spans="1:11" ht="12" x14ac:dyDescent="0.2">
      <c r="A388" s="9" t="s">
        <v>413</v>
      </c>
      <c r="B388" s="29" t="s">
        <v>579</v>
      </c>
      <c r="C388" s="172">
        <v>264</v>
      </c>
      <c r="D388" s="172">
        <v>185</v>
      </c>
      <c r="E388" s="172">
        <v>449</v>
      </c>
      <c r="F388" s="149">
        <v>0.38850574712643676</v>
      </c>
      <c r="G388" s="149">
        <v>0.80689655172413788</v>
      </c>
      <c r="H388" s="149">
        <v>0.77441000000000004</v>
      </c>
      <c r="I388" s="149">
        <v>0.15662650602409639</v>
      </c>
      <c r="J388" s="149">
        <v>0.13253012048192772</v>
      </c>
      <c r="K388" s="148">
        <v>0.14705999999999997</v>
      </c>
    </row>
    <row r="389" spans="1:11" ht="12" x14ac:dyDescent="0.2">
      <c r="A389" s="9" t="s">
        <v>414</v>
      </c>
      <c r="B389" s="29" t="s">
        <v>549</v>
      </c>
      <c r="C389" s="172">
        <v>215</v>
      </c>
      <c r="D389" s="172">
        <v>148</v>
      </c>
      <c r="E389" s="172">
        <v>363</v>
      </c>
      <c r="F389" s="149">
        <v>0.13863216266173753</v>
      </c>
      <c r="G389" s="149">
        <v>0.65064695009242146</v>
      </c>
      <c r="H389" s="149">
        <v>0.30188999999999999</v>
      </c>
      <c r="I389" s="149">
        <v>0.37179487179487181</v>
      </c>
      <c r="J389" s="149">
        <v>0.39743589743589741</v>
      </c>
      <c r="K389" s="148">
        <v>5.2629999999999955E-2</v>
      </c>
    </row>
    <row r="390" spans="1:11" ht="12" x14ac:dyDescent="0.2">
      <c r="A390" s="9" t="s">
        <v>415</v>
      </c>
      <c r="B390" s="29" t="s">
        <v>603</v>
      </c>
      <c r="C390" s="172">
        <v>833</v>
      </c>
      <c r="D390" s="172">
        <v>513</v>
      </c>
      <c r="E390" s="172">
        <v>1346</v>
      </c>
      <c r="F390" s="149">
        <v>0.3258426966292135</v>
      </c>
      <c r="G390" s="149">
        <v>0.84328799526907161</v>
      </c>
      <c r="H390" s="149">
        <v>0.50980000000000003</v>
      </c>
      <c r="I390" s="149">
        <v>0.23</v>
      </c>
      <c r="J390" s="149">
        <v>0.12</v>
      </c>
      <c r="K390" s="148">
        <v>0.13021000000000005</v>
      </c>
    </row>
    <row r="391" spans="1:11" ht="12" x14ac:dyDescent="0.2">
      <c r="A391" s="9" t="s">
        <v>416</v>
      </c>
      <c r="B391" s="29" t="s">
        <v>577</v>
      </c>
      <c r="C391" s="172">
        <v>960</v>
      </c>
      <c r="D391" s="172">
        <v>684</v>
      </c>
      <c r="E391" s="172">
        <v>1644</v>
      </c>
      <c r="F391" s="149">
        <v>0.2675996607294317</v>
      </c>
      <c r="G391" s="149">
        <v>0.75021204410517384</v>
      </c>
      <c r="H391" s="149">
        <v>0.36959999999999998</v>
      </c>
      <c r="I391" s="149">
        <v>0.34234234234234234</v>
      </c>
      <c r="J391" s="149">
        <v>0.24324324324324326</v>
      </c>
      <c r="K391" s="148">
        <v>0.15942000000000001</v>
      </c>
    </row>
    <row r="392" spans="1:11" ht="12" x14ac:dyDescent="0.2">
      <c r="A392" s="9" t="s">
        <v>417</v>
      </c>
      <c r="B392" s="29" t="s">
        <v>583</v>
      </c>
      <c r="C392" s="172">
        <v>471</v>
      </c>
      <c r="D392" s="172">
        <v>311</v>
      </c>
      <c r="E392" s="172">
        <v>782</v>
      </c>
      <c r="F392" s="149">
        <v>0.20696937697993664</v>
      </c>
      <c r="G392" s="149">
        <v>0.55755015839493138</v>
      </c>
      <c r="H392" s="149">
        <v>0.35659000000000002</v>
      </c>
      <c r="I392" s="149">
        <v>0.34645669291338582</v>
      </c>
      <c r="J392" s="149">
        <v>0.20866141732283464</v>
      </c>
      <c r="K392" s="148">
        <v>0.10270000000000001</v>
      </c>
    </row>
    <row r="393" spans="1:11" ht="12" x14ac:dyDescent="0.2">
      <c r="A393" s="9" t="s">
        <v>418</v>
      </c>
      <c r="B393" s="29" t="s">
        <v>581</v>
      </c>
      <c r="C393" s="172">
        <v>196</v>
      </c>
      <c r="D393" s="172">
        <v>152</v>
      </c>
      <c r="E393" s="172">
        <v>348</v>
      </c>
      <c r="F393" s="149">
        <v>0.24848484848484848</v>
      </c>
      <c r="G393" s="149">
        <v>0.68484848484848482</v>
      </c>
      <c r="H393" s="149">
        <v>0.46243000000000001</v>
      </c>
      <c r="I393" s="149">
        <v>0.1875</v>
      </c>
      <c r="J393" s="149">
        <v>0.14383561643835616</v>
      </c>
      <c r="K393" s="148">
        <v>5.2629999999999955E-2</v>
      </c>
    </row>
    <row r="394" spans="1:11" ht="12" x14ac:dyDescent="0.2">
      <c r="A394" s="9" t="s">
        <v>419</v>
      </c>
      <c r="B394" s="29" t="s">
        <v>547</v>
      </c>
      <c r="C394" s="172">
        <v>1616</v>
      </c>
      <c r="D394" s="172">
        <v>1103</v>
      </c>
      <c r="E394" s="172">
        <v>2719</v>
      </c>
      <c r="F394" s="149">
        <v>0.20554202192448234</v>
      </c>
      <c r="G394" s="149">
        <v>0.82247259439707676</v>
      </c>
      <c r="H394" s="149">
        <v>0.44795000000000001</v>
      </c>
      <c r="I394" s="149">
        <v>0.46296296296296297</v>
      </c>
      <c r="J394" s="149">
        <v>0.24074074074074073</v>
      </c>
      <c r="K394" s="148">
        <v>4.5939999999999981E-2</v>
      </c>
    </row>
    <row r="395" spans="1:11" ht="12" x14ac:dyDescent="0.2">
      <c r="A395" s="9" t="s">
        <v>420</v>
      </c>
      <c r="B395" s="29" t="s">
        <v>575</v>
      </c>
      <c r="C395" s="172">
        <v>542</v>
      </c>
      <c r="D395" s="172">
        <v>349</v>
      </c>
      <c r="E395" s="172">
        <v>891</v>
      </c>
      <c r="F395" s="149">
        <v>0.30942091616248918</v>
      </c>
      <c r="G395" s="149">
        <v>0.73206568712186693</v>
      </c>
      <c r="H395" s="149">
        <v>0.45016</v>
      </c>
      <c r="I395" s="149">
        <v>0.25559105431309903</v>
      </c>
      <c r="J395" s="149">
        <v>0.16613418530351437</v>
      </c>
      <c r="K395" s="148">
        <v>9.0910000000000046E-2</v>
      </c>
    </row>
    <row r="396" spans="1:11" ht="12" x14ac:dyDescent="0.2">
      <c r="A396" s="9" t="s">
        <v>421</v>
      </c>
      <c r="B396" s="29" t="s">
        <v>550</v>
      </c>
      <c r="C396" s="172">
        <v>1573</v>
      </c>
      <c r="D396" s="172">
        <v>1074</v>
      </c>
      <c r="E396" s="172">
        <v>2647</v>
      </c>
      <c r="F396" s="149">
        <v>7.2702793672164256E-2</v>
      </c>
      <c r="G396" s="149">
        <v>0.3695725345001683</v>
      </c>
      <c r="H396" s="149">
        <v>0.18617</v>
      </c>
      <c r="I396" s="149">
        <v>0.32679738562091504</v>
      </c>
      <c r="J396" s="149">
        <v>0.25490196078431371</v>
      </c>
      <c r="K396" s="148">
        <v>2.5190000000000046E-2</v>
      </c>
    </row>
    <row r="397" spans="1:11" ht="12" x14ac:dyDescent="0.2">
      <c r="A397" s="9" t="s">
        <v>422</v>
      </c>
      <c r="B397" s="29" t="s">
        <v>539</v>
      </c>
      <c r="C397" s="172">
        <v>325</v>
      </c>
      <c r="D397" s="172">
        <v>236</v>
      </c>
      <c r="E397" s="172">
        <v>561</v>
      </c>
      <c r="F397" s="149">
        <v>5.7971014492753624E-2</v>
      </c>
      <c r="G397" s="149">
        <v>0.58985507246376812</v>
      </c>
      <c r="H397" s="149">
        <v>0.54901999999999995</v>
      </c>
      <c r="I397" s="149">
        <v>0.183585313174946</v>
      </c>
      <c r="J397" s="149">
        <v>0.12958963282937366</v>
      </c>
      <c r="K397" s="148">
        <v>0.10484000000000004</v>
      </c>
    </row>
    <row r="398" spans="1:11" ht="12" x14ac:dyDescent="0.2">
      <c r="A398" s="9" t="s">
        <v>423</v>
      </c>
      <c r="B398" s="29" t="s">
        <v>583</v>
      </c>
      <c r="C398" s="172">
        <v>417</v>
      </c>
      <c r="D398" s="172">
        <v>359</v>
      </c>
      <c r="E398" s="172">
        <v>776</v>
      </c>
      <c r="F398" s="149">
        <v>5.5133079847908745E-2</v>
      </c>
      <c r="G398" s="149">
        <v>0.61977186311787069</v>
      </c>
      <c r="H398" s="149">
        <v>0.22949</v>
      </c>
      <c r="I398" s="149">
        <v>0.26666666666666666</v>
      </c>
      <c r="J398" s="149">
        <v>0.21904761904761905</v>
      </c>
      <c r="K398" s="148">
        <v>1.6530000000000045E-2</v>
      </c>
    </row>
    <row r="399" spans="1:11" ht="12" x14ac:dyDescent="0.2">
      <c r="A399" s="9" t="s">
        <v>424</v>
      </c>
      <c r="B399" s="29" t="s">
        <v>556</v>
      </c>
      <c r="C399" s="172">
        <v>566</v>
      </c>
      <c r="D399" s="172">
        <v>455</v>
      </c>
      <c r="E399" s="172">
        <v>1021</v>
      </c>
      <c r="F399" s="149">
        <v>9.3537414965986401E-2</v>
      </c>
      <c r="G399" s="149">
        <v>0.46258503401360546</v>
      </c>
      <c r="H399" s="149">
        <v>0.24637000000000001</v>
      </c>
      <c r="I399" s="149">
        <v>0.1476510067114094</v>
      </c>
      <c r="J399" s="149">
        <v>0.13422818791946309</v>
      </c>
      <c r="K399" s="148">
        <v>4.4719999999999982E-2</v>
      </c>
    </row>
    <row r="400" spans="1:11" ht="12" x14ac:dyDescent="0.2">
      <c r="A400" s="9" t="s">
        <v>425</v>
      </c>
      <c r="B400" s="29" t="s">
        <v>539</v>
      </c>
      <c r="C400" s="172">
        <v>483</v>
      </c>
      <c r="D400" s="172">
        <v>416</v>
      </c>
      <c r="E400" s="172">
        <v>899</v>
      </c>
      <c r="F400" s="149">
        <v>2.8910303928836176E-2</v>
      </c>
      <c r="G400" s="149">
        <v>0.14974054855448479</v>
      </c>
      <c r="H400" s="149">
        <v>0.1152</v>
      </c>
      <c r="I400" s="149">
        <v>0.17676767676767677</v>
      </c>
      <c r="J400" s="149">
        <v>0.13636363636363635</v>
      </c>
      <c r="K400" s="148">
        <v>2.3950000000000027E-2</v>
      </c>
    </row>
    <row r="401" spans="1:11" ht="12" x14ac:dyDescent="0.2">
      <c r="A401" s="9" t="s">
        <v>426</v>
      </c>
      <c r="B401" s="29" t="s">
        <v>577</v>
      </c>
      <c r="C401" s="172">
        <v>397</v>
      </c>
      <c r="D401" s="172">
        <v>339</v>
      </c>
      <c r="E401" s="172">
        <v>736</v>
      </c>
      <c r="F401" s="149">
        <v>6.2305295950155763E-2</v>
      </c>
      <c r="G401" s="149">
        <v>0.60747663551401865</v>
      </c>
      <c r="H401" s="149">
        <v>0.18995999999999999</v>
      </c>
      <c r="I401" s="149">
        <v>6.2780269058295965E-2</v>
      </c>
      <c r="J401" s="149">
        <v>5.829596412556054E-2</v>
      </c>
      <c r="K401" s="148">
        <v>0.10989000000000004</v>
      </c>
    </row>
    <row r="402" spans="1:11" ht="12" x14ac:dyDescent="0.2">
      <c r="A402" s="9" t="s">
        <v>427</v>
      </c>
      <c r="B402" s="29" t="s">
        <v>539</v>
      </c>
      <c r="C402" s="172">
        <v>405</v>
      </c>
      <c r="D402" s="172">
        <v>263</v>
      </c>
      <c r="E402" s="172">
        <v>668</v>
      </c>
      <c r="F402" s="149">
        <v>0.15068493150684931</v>
      </c>
      <c r="G402" s="149">
        <v>0.36027397260273974</v>
      </c>
      <c r="H402" s="149">
        <v>0.22483</v>
      </c>
      <c r="I402" s="149">
        <v>0.14857142857142858</v>
      </c>
      <c r="J402" s="149">
        <v>0.1657142857142857</v>
      </c>
      <c r="K402" s="148">
        <v>3.5179999999999989E-2</v>
      </c>
    </row>
    <row r="403" spans="1:11" ht="12" x14ac:dyDescent="0.2">
      <c r="A403" s="9" t="s">
        <v>428</v>
      </c>
      <c r="B403" s="29" t="s">
        <v>565</v>
      </c>
      <c r="C403" s="172">
        <v>192</v>
      </c>
      <c r="D403" s="172">
        <v>135</v>
      </c>
      <c r="E403" s="172">
        <v>327</v>
      </c>
      <c r="F403" s="149">
        <v>8.4337349397590355E-2</v>
      </c>
      <c r="G403" s="149">
        <v>0.41445783132530123</v>
      </c>
      <c r="H403" s="149">
        <v>0.28743000000000002</v>
      </c>
      <c r="I403" s="149">
        <v>0.12030075187969924</v>
      </c>
      <c r="J403" s="149">
        <v>0.1417910447761194</v>
      </c>
      <c r="K403" s="148">
        <v>7.3679999999999968E-2</v>
      </c>
    </row>
    <row r="404" spans="1:11" ht="12" x14ac:dyDescent="0.2">
      <c r="A404" s="9" t="s">
        <v>429</v>
      </c>
      <c r="B404" s="29" t="s">
        <v>556</v>
      </c>
      <c r="C404" s="172">
        <v>948</v>
      </c>
      <c r="D404" s="172">
        <v>655</v>
      </c>
      <c r="E404" s="172">
        <v>1603</v>
      </c>
      <c r="F404" s="149">
        <v>5.5793991416309016E-2</v>
      </c>
      <c r="G404" s="149">
        <v>0.36212446351931332</v>
      </c>
      <c r="H404" s="149">
        <v>0.26618000000000003</v>
      </c>
      <c r="I404" s="149">
        <v>0.17948717948717949</v>
      </c>
      <c r="J404" s="149">
        <v>0.15384615384615385</v>
      </c>
      <c r="K404" s="148">
        <v>8.543999999999996E-2</v>
      </c>
    </row>
    <row r="405" spans="1:11" ht="12" x14ac:dyDescent="0.2">
      <c r="A405" s="9" t="s">
        <v>430</v>
      </c>
      <c r="B405" s="29" t="s">
        <v>555</v>
      </c>
      <c r="C405" s="172">
        <v>291</v>
      </c>
      <c r="D405" s="172">
        <v>212</v>
      </c>
      <c r="E405" s="172">
        <v>503</v>
      </c>
      <c r="F405" s="149">
        <v>0.14761904761904762</v>
      </c>
      <c r="G405" s="149">
        <v>0.67777777777777781</v>
      </c>
      <c r="H405" s="149">
        <v>0.36384</v>
      </c>
      <c r="I405" s="149">
        <v>0.24104234527687296</v>
      </c>
      <c r="J405" s="149">
        <v>0.21753246753246752</v>
      </c>
      <c r="K405" s="148">
        <v>0.20721000000000001</v>
      </c>
    </row>
    <row r="406" spans="1:11" ht="12" x14ac:dyDescent="0.2">
      <c r="A406" s="9" t="s">
        <v>431</v>
      </c>
      <c r="B406" s="29" t="s">
        <v>542</v>
      </c>
      <c r="C406" s="172">
        <v>1396</v>
      </c>
      <c r="D406" s="172">
        <v>917</v>
      </c>
      <c r="E406" s="172">
        <v>2313</v>
      </c>
      <c r="F406" s="149">
        <v>0.27835794022326249</v>
      </c>
      <c r="G406" s="149">
        <v>0.77169607490097225</v>
      </c>
      <c r="H406" s="149">
        <v>0.67086000000000001</v>
      </c>
      <c r="I406" s="149">
        <v>0.15294117647058825</v>
      </c>
      <c r="J406" s="149">
        <v>0.12941176470588237</v>
      </c>
      <c r="K406" s="148">
        <v>0.125</v>
      </c>
    </row>
    <row r="407" spans="1:11" ht="12" x14ac:dyDescent="0.2">
      <c r="A407" s="9" t="s">
        <v>432</v>
      </c>
      <c r="B407" s="29" t="s">
        <v>585</v>
      </c>
      <c r="C407" s="172">
        <v>143</v>
      </c>
      <c r="D407" s="172">
        <v>97</v>
      </c>
      <c r="E407" s="172">
        <v>240</v>
      </c>
      <c r="F407" s="149">
        <v>0.11578947368421053</v>
      </c>
      <c r="G407" s="149">
        <v>0.49824561403508771</v>
      </c>
      <c r="H407" s="149">
        <v>0.53156000000000003</v>
      </c>
      <c r="I407" s="149">
        <v>0.46341463414634149</v>
      </c>
      <c r="J407" s="149">
        <v>0.45674740484429066</v>
      </c>
      <c r="K407" s="148">
        <v>7.1429999999999993E-2</v>
      </c>
    </row>
    <row r="408" spans="1:11" ht="12" x14ac:dyDescent="0.2">
      <c r="A408" s="9" t="s">
        <v>433</v>
      </c>
      <c r="B408" s="29" t="s">
        <v>574</v>
      </c>
      <c r="C408" s="172">
        <v>285</v>
      </c>
      <c r="D408" s="172">
        <v>242</v>
      </c>
      <c r="E408" s="172">
        <v>527</v>
      </c>
      <c r="F408" s="149">
        <v>0.28620689655172415</v>
      </c>
      <c r="G408" s="149">
        <v>0.5431034482758621</v>
      </c>
      <c r="H408" s="149">
        <v>0.23349</v>
      </c>
      <c r="I408" s="149">
        <v>0.25641025641025639</v>
      </c>
      <c r="J408" s="149">
        <v>0.33333333333333331</v>
      </c>
      <c r="K408" s="148">
        <v>2.0619999999999972E-2</v>
      </c>
    </row>
    <row r="409" spans="1:11" ht="12" x14ac:dyDescent="0.2">
      <c r="A409" s="9" t="s">
        <v>434</v>
      </c>
      <c r="B409" s="29" t="s">
        <v>586</v>
      </c>
      <c r="C409" s="172">
        <v>178</v>
      </c>
      <c r="D409" s="172">
        <v>125</v>
      </c>
      <c r="E409" s="172">
        <v>303</v>
      </c>
      <c r="F409" s="149">
        <v>0.15646258503401361</v>
      </c>
      <c r="G409" s="149">
        <v>0.64965986394557829</v>
      </c>
      <c r="H409" s="149">
        <v>0.47094999999999998</v>
      </c>
      <c r="I409" s="149">
        <v>0.17647058823529413</v>
      </c>
      <c r="J409" s="149">
        <v>0.21568627450980393</v>
      </c>
      <c r="K409" s="148">
        <v>8.2189999999999985E-2</v>
      </c>
    </row>
    <row r="410" spans="1:11" ht="12" x14ac:dyDescent="0.2">
      <c r="A410" s="9" t="s">
        <v>435</v>
      </c>
      <c r="B410" s="29" t="s">
        <v>597</v>
      </c>
      <c r="C410" s="172">
        <v>278</v>
      </c>
      <c r="D410" s="172">
        <v>209</v>
      </c>
      <c r="E410" s="172">
        <v>487</v>
      </c>
      <c r="F410" s="149">
        <v>9.7664543524416142E-2</v>
      </c>
      <c r="G410" s="149">
        <v>0.54989384288747345</v>
      </c>
      <c r="H410" s="149">
        <v>0.48527999999999999</v>
      </c>
      <c r="I410" s="149">
        <v>0.20370370370370369</v>
      </c>
      <c r="J410" s="149">
        <v>7.2727272727272724E-2</v>
      </c>
      <c r="K410" s="148">
        <v>7.4470000000000036E-2</v>
      </c>
    </row>
    <row r="411" spans="1:11" ht="12" x14ac:dyDescent="0.2">
      <c r="A411" s="9" t="s">
        <v>436</v>
      </c>
      <c r="B411" s="29" t="s">
        <v>537</v>
      </c>
      <c r="C411" s="172">
        <v>579</v>
      </c>
      <c r="D411" s="172">
        <v>470</v>
      </c>
      <c r="E411" s="172">
        <v>1049</v>
      </c>
      <c r="F411" s="149">
        <v>9.950248756218906E-2</v>
      </c>
      <c r="G411" s="149">
        <v>0.38877043354655294</v>
      </c>
      <c r="H411" s="149">
        <v>0.31418000000000001</v>
      </c>
      <c r="I411" s="149">
        <v>0.18681318681318682</v>
      </c>
      <c r="J411" s="149">
        <v>0.19780219780219779</v>
      </c>
      <c r="K411" s="148">
        <v>7.7550000000000008E-2</v>
      </c>
    </row>
    <row r="412" spans="1:11" ht="12" x14ac:dyDescent="0.2">
      <c r="A412" s="9" t="s">
        <v>437</v>
      </c>
      <c r="B412" s="29" t="s">
        <v>606</v>
      </c>
      <c r="C412" s="172">
        <v>477</v>
      </c>
      <c r="D412" s="172">
        <v>310</v>
      </c>
      <c r="E412" s="172">
        <v>787</v>
      </c>
      <c r="F412" s="149">
        <v>0.2599805258033106</v>
      </c>
      <c r="G412" s="149">
        <v>0.72346640701071085</v>
      </c>
      <c r="H412" s="149">
        <v>0.38593</v>
      </c>
      <c r="I412" s="149">
        <v>9.90990990990991E-2</v>
      </c>
      <c r="J412" s="149">
        <v>7.6576576576576572E-2</v>
      </c>
      <c r="K412" s="148">
        <v>0.11111000000000004</v>
      </c>
    </row>
    <row r="413" spans="1:11" ht="12" x14ac:dyDescent="0.2">
      <c r="A413" s="9" t="s">
        <v>438</v>
      </c>
      <c r="B413" s="29" t="s">
        <v>556</v>
      </c>
      <c r="C413" s="172">
        <v>618</v>
      </c>
      <c r="D413" s="172">
        <v>462</v>
      </c>
      <c r="E413" s="172">
        <v>1080</v>
      </c>
      <c r="F413" s="149">
        <v>3.783783783783784E-2</v>
      </c>
      <c r="G413" s="149">
        <v>0.36756756756756759</v>
      </c>
      <c r="H413" s="149">
        <v>0.20374999999999999</v>
      </c>
      <c r="I413" s="149">
        <v>0.24409448818897639</v>
      </c>
      <c r="J413" s="149">
        <v>0.20472440944881889</v>
      </c>
      <c r="K413" s="148">
        <v>3.2919999999999949E-2</v>
      </c>
    </row>
    <row r="414" spans="1:11" ht="12" x14ac:dyDescent="0.2">
      <c r="A414" s="9" t="s">
        <v>439</v>
      </c>
      <c r="B414" s="29" t="s">
        <v>572</v>
      </c>
      <c r="C414" s="172">
        <v>478</v>
      </c>
      <c r="D414" s="172">
        <v>320</v>
      </c>
      <c r="E414" s="172">
        <v>798</v>
      </c>
      <c r="F414" s="149">
        <v>0.25833333333333336</v>
      </c>
      <c r="G414" s="149">
        <v>0.73571428571428577</v>
      </c>
      <c r="H414" s="149">
        <v>0.46717999999999998</v>
      </c>
      <c r="I414" s="149">
        <v>0.18067226890756302</v>
      </c>
      <c r="J414" s="149">
        <v>0.15611814345991562</v>
      </c>
      <c r="K414" s="148">
        <v>7.4320000000000053E-2</v>
      </c>
    </row>
    <row r="415" spans="1:11" ht="12" x14ac:dyDescent="0.2">
      <c r="A415" s="9" t="s">
        <v>440</v>
      </c>
      <c r="B415" s="29" t="s">
        <v>538</v>
      </c>
      <c r="C415" s="172">
        <v>496</v>
      </c>
      <c r="D415" s="172">
        <v>377</v>
      </c>
      <c r="E415" s="172">
        <v>873</v>
      </c>
      <c r="F415" s="149">
        <v>0.21164613661814111</v>
      </c>
      <c r="G415" s="149">
        <v>0.66181410974244126</v>
      </c>
      <c r="H415" s="149">
        <v>0.3836</v>
      </c>
      <c r="I415" s="149">
        <v>0.25333333333333335</v>
      </c>
      <c r="J415" s="149">
        <v>6.6666666666666666E-2</v>
      </c>
      <c r="K415" s="148">
        <v>5.4790000000000005E-2</v>
      </c>
    </row>
    <row r="416" spans="1:11" ht="12" x14ac:dyDescent="0.2">
      <c r="A416" s="9" t="s">
        <v>441</v>
      </c>
      <c r="B416" s="29" t="s">
        <v>556</v>
      </c>
      <c r="C416" s="172">
        <v>901</v>
      </c>
      <c r="D416" s="172">
        <v>649</v>
      </c>
      <c r="E416" s="172">
        <v>1550</v>
      </c>
      <c r="F416" s="149">
        <v>0.11056511056511056</v>
      </c>
      <c r="G416" s="149">
        <v>0.50515970515970521</v>
      </c>
      <c r="H416" s="149">
        <v>0.36986999999999998</v>
      </c>
      <c r="I416" s="149">
        <v>0.28187919463087246</v>
      </c>
      <c r="J416" s="149">
        <v>0.20134228187919462</v>
      </c>
      <c r="K416" s="148">
        <v>4.8699999999999966E-2</v>
      </c>
    </row>
    <row r="417" spans="1:11" ht="12" x14ac:dyDescent="0.2">
      <c r="A417" s="9" t="s">
        <v>442</v>
      </c>
      <c r="B417" s="29" t="s">
        <v>542</v>
      </c>
      <c r="C417" s="172">
        <v>883</v>
      </c>
      <c r="D417" s="172">
        <v>650</v>
      </c>
      <c r="E417" s="172">
        <v>1533</v>
      </c>
      <c r="F417" s="149">
        <v>2.4543738200125866E-2</v>
      </c>
      <c r="G417" s="149">
        <v>0.30522341095028321</v>
      </c>
      <c r="H417" s="149">
        <v>0.17512</v>
      </c>
      <c r="I417" s="149">
        <v>0.1918819188191882</v>
      </c>
      <c r="J417" s="149">
        <v>0.13653136531365315</v>
      </c>
      <c r="K417" s="148">
        <v>4.6980000000000022E-2</v>
      </c>
    </row>
    <row r="418" spans="1:11" ht="12" x14ac:dyDescent="0.2">
      <c r="A418" s="9" t="s">
        <v>443</v>
      </c>
      <c r="B418" s="29" t="s">
        <v>550</v>
      </c>
      <c r="C418" s="172">
        <v>689</v>
      </c>
      <c r="D418" s="172">
        <v>457</v>
      </c>
      <c r="E418" s="172">
        <v>1146</v>
      </c>
      <c r="F418" s="149">
        <v>3.3630748112560054E-2</v>
      </c>
      <c r="G418" s="149">
        <v>0.21413864104323954</v>
      </c>
      <c r="H418" s="149">
        <v>0.15082999999999999</v>
      </c>
      <c r="I418" s="149">
        <v>0.13271604938271606</v>
      </c>
      <c r="J418" s="149">
        <v>7.716049382716049E-2</v>
      </c>
      <c r="K418" s="148">
        <v>1.1900000000000022E-2</v>
      </c>
    </row>
    <row r="419" spans="1:11" ht="12" x14ac:dyDescent="0.2">
      <c r="A419" s="9" t="s">
        <v>444</v>
      </c>
      <c r="B419" s="29" t="s">
        <v>550</v>
      </c>
      <c r="C419" s="172">
        <v>1817</v>
      </c>
      <c r="D419" s="172">
        <v>1453</v>
      </c>
      <c r="E419" s="172">
        <v>3270</v>
      </c>
      <c r="F419" s="149">
        <v>7.0996581646068896E-2</v>
      </c>
      <c r="G419" s="149">
        <v>0.26742045753352617</v>
      </c>
      <c r="H419" s="149">
        <v>0.14274000000000001</v>
      </c>
      <c r="I419" s="149">
        <v>0.19393939393939394</v>
      </c>
      <c r="J419" s="149">
        <v>0.12121212121212122</v>
      </c>
      <c r="K419" s="148">
        <v>4.991000000000001E-2</v>
      </c>
    </row>
    <row r="420" spans="1:11" ht="12" x14ac:dyDescent="0.2">
      <c r="A420" s="9" t="s">
        <v>445</v>
      </c>
      <c r="B420" s="29" t="s">
        <v>563</v>
      </c>
      <c r="C420" s="172">
        <v>469</v>
      </c>
      <c r="D420" s="172">
        <v>377</v>
      </c>
      <c r="E420" s="172">
        <v>846</v>
      </c>
      <c r="F420" s="149">
        <v>0.24738344433872503</v>
      </c>
      <c r="G420" s="149">
        <v>0.66508087535680305</v>
      </c>
      <c r="H420" s="149">
        <v>0.36442999999999998</v>
      </c>
      <c r="I420" s="149">
        <v>0.20272572402044292</v>
      </c>
      <c r="J420" s="149">
        <v>0.16183986371379896</v>
      </c>
      <c r="K420" s="148">
        <v>6.25E-2</v>
      </c>
    </row>
    <row r="421" spans="1:11" ht="12" x14ac:dyDescent="0.2">
      <c r="A421" s="9" t="s">
        <v>446</v>
      </c>
      <c r="B421" s="29" t="s">
        <v>554</v>
      </c>
      <c r="C421" s="172">
        <v>1915</v>
      </c>
      <c r="D421" s="172">
        <v>1326</v>
      </c>
      <c r="E421" s="172">
        <v>3241</v>
      </c>
      <c r="F421" s="149">
        <v>0.14964430894308944</v>
      </c>
      <c r="G421" s="149">
        <v>0.42657520325203252</v>
      </c>
      <c r="H421" s="149">
        <v>0.20454</v>
      </c>
      <c r="I421" s="149">
        <v>0.12121212121212122</v>
      </c>
      <c r="J421" s="149">
        <v>9.6774193548387094E-2</v>
      </c>
      <c r="K421" s="148">
        <v>4.8579999999999957E-2</v>
      </c>
    </row>
    <row r="422" spans="1:11" ht="12" x14ac:dyDescent="0.2">
      <c r="A422" s="9" t="s">
        <v>447</v>
      </c>
      <c r="B422" s="29" t="s">
        <v>539</v>
      </c>
      <c r="C422" s="172">
        <v>513</v>
      </c>
      <c r="D422" s="172">
        <v>353</v>
      </c>
      <c r="E422" s="172">
        <v>866</v>
      </c>
      <c r="F422" s="149">
        <v>0.20448179271708683</v>
      </c>
      <c r="G422" s="149">
        <v>0.66573295985060688</v>
      </c>
      <c r="H422" s="149">
        <v>0.64510000000000001</v>
      </c>
      <c r="I422" s="149">
        <v>0.38333333333333336</v>
      </c>
      <c r="J422" s="149">
        <v>0.25</v>
      </c>
      <c r="K422" s="148">
        <v>1.417999999999997E-2</v>
      </c>
    </row>
    <row r="423" spans="1:11" ht="12" x14ac:dyDescent="0.2">
      <c r="A423" s="9" t="s">
        <v>448</v>
      </c>
      <c r="B423" s="29" t="s">
        <v>544</v>
      </c>
      <c r="C423" s="172">
        <v>383</v>
      </c>
      <c r="D423" s="172">
        <v>263</v>
      </c>
      <c r="E423" s="172">
        <v>646</v>
      </c>
      <c r="F423" s="149">
        <v>0.28677379480840542</v>
      </c>
      <c r="G423" s="149">
        <v>0.82447466007416559</v>
      </c>
      <c r="H423" s="149">
        <v>0.80295000000000005</v>
      </c>
      <c r="I423" s="149">
        <v>0.58823529411764708</v>
      </c>
      <c r="J423" s="149">
        <v>0.42718446601941745</v>
      </c>
      <c r="K423" s="148">
        <v>9.8360000000000003E-2</v>
      </c>
    </row>
    <row r="424" spans="1:11" ht="12" x14ac:dyDescent="0.2">
      <c r="A424" s="9" t="s">
        <v>449</v>
      </c>
      <c r="B424" s="29" t="s">
        <v>539</v>
      </c>
      <c r="C424" s="172">
        <v>542</v>
      </c>
      <c r="D424" s="172">
        <v>326</v>
      </c>
      <c r="E424" s="172">
        <v>868</v>
      </c>
      <c r="F424" s="149">
        <v>0.64451561248999201</v>
      </c>
      <c r="G424" s="149">
        <v>0.89431545236188947</v>
      </c>
      <c r="H424" s="149">
        <v>0.79020000000000001</v>
      </c>
      <c r="I424" s="149">
        <v>0.72222222222222221</v>
      </c>
      <c r="J424" s="149">
        <v>0.7155963302752294</v>
      </c>
      <c r="K424" s="148">
        <v>0.18889</v>
      </c>
    </row>
    <row r="425" spans="1:11" ht="12" x14ac:dyDescent="0.2">
      <c r="A425" s="9" t="s">
        <v>450</v>
      </c>
      <c r="B425" s="29" t="s">
        <v>594</v>
      </c>
      <c r="C425" s="172">
        <v>1053</v>
      </c>
      <c r="D425" s="172">
        <v>783</v>
      </c>
      <c r="E425" s="172">
        <v>1836</v>
      </c>
      <c r="F425" s="149">
        <v>0.143424317617866</v>
      </c>
      <c r="G425" s="149">
        <v>0.52605459057071957</v>
      </c>
      <c r="H425" s="149">
        <v>0.45816000000000001</v>
      </c>
      <c r="I425" s="149">
        <v>0.27647058823529413</v>
      </c>
      <c r="J425" s="149">
        <v>0.20821114369501467</v>
      </c>
      <c r="K425" s="148">
        <v>0.12612999999999996</v>
      </c>
    </row>
    <row r="426" spans="1:11" ht="12" x14ac:dyDescent="0.2">
      <c r="A426" s="9" t="s">
        <v>451</v>
      </c>
      <c r="B426" s="29" t="s">
        <v>607</v>
      </c>
      <c r="C426" s="172">
        <v>153</v>
      </c>
      <c r="D426" s="172">
        <v>102</v>
      </c>
      <c r="E426" s="172">
        <v>255</v>
      </c>
      <c r="F426" s="149">
        <v>0.20608108108108109</v>
      </c>
      <c r="G426" s="149">
        <v>0.72297297297297303</v>
      </c>
      <c r="H426" s="149">
        <v>0.34101999999999999</v>
      </c>
      <c r="I426" s="149">
        <v>0.22500000000000001</v>
      </c>
      <c r="J426" s="149">
        <v>0.25</v>
      </c>
      <c r="K426" s="148">
        <v>6.5570000000000017E-2</v>
      </c>
    </row>
    <row r="427" spans="1:11" ht="12" x14ac:dyDescent="0.2">
      <c r="A427" s="9" t="s">
        <v>452</v>
      </c>
      <c r="B427" s="29" t="s">
        <v>580</v>
      </c>
      <c r="C427" s="172">
        <v>195</v>
      </c>
      <c r="D427" s="172">
        <v>122</v>
      </c>
      <c r="E427" s="172">
        <v>317</v>
      </c>
      <c r="F427" s="149">
        <v>0.32448377581120946</v>
      </c>
      <c r="G427" s="149">
        <v>0.76106194690265483</v>
      </c>
      <c r="H427" s="149">
        <v>0.56233999999999995</v>
      </c>
      <c r="I427" s="149">
        <v>0.2</v>
      </c>
      <c r="J427" s="149">
        <v>0.16</v>
      </c>
      <c r="K427" s="148">
        <v>3.7039999999999962E-2</v>
      </c>
    </row>
    <row r="428" spans="1:11" ht="12" x14ac:dyDescent="0.2">
      <c r="A428" s="9" t="s">
        <v>453</v>
      </c>
      <c r="B428" s="29" t="s">
        <v>544</v>
      </c>
      <c r="C428" s="172">
        <v>806</v>
      </c>
      <c r="D428" s="172">
        <v>465</v>
      </c>
      <c r="E428" s="172">
        <v>1271</v>
      </c>
      <c r="F428" s="149">
        <v>3.7935323383084578E-2</v>
      </c>
      <c r="G428" s="149">
        <v>0.46517412935323382</v>
      </c>
      <c r="H428" s="149">
        <v>0.38944000000000001</v>
      </c>
      <c r="I428" s="149">
        <v>0.4101123595505618</v>
      </c>
      <c r="J428" s="149">
        <v>0.3146067415730337</v>
      </c>
      <c r="K428" s="148">
        <v>4.0000000000000036E-2</v>
      </c>
    </row>
    <row r="429" spans="1:11" ht="12" x14ac:dyDescent="0.2">
      <c r="A429" s="9" t="s">
        <v>454</v>
      </c>
      <c r="B429" s="29" t="s">
        <v>596</v>
      </c>
      <c r="C429" s="172">
        <v>495</v>
      </c>
      <c r="D429" s="172">
        <v>315</v>
      </c>
      <c r="E429" s="172">
        <v>810</v>
      </c>
      <c r="F429" s="149">
        <v>7.7481840193704604E-2</v>
      </c>
      <c r="G429" s="149">
        <v>0.47941888619854722</v>
      </c>
      <c r="H429" s="149">
        <v>0.35135</v>
      </c>
      <c r="I429" s="149">
        <v>0.27868852459016391</v>
      </c>
      <c r="J429" s="149">
        <v>0.19672131147540983</v>
      </c>
      <c r="K429" s="148">
        <v>5.7139999999999969E-2</v>
      </c>
    </row>
    <row r="430" spans="1:11" ht="12" x14ac:dyDescent="0.2">
      <c r="A430" s="9" t="s">
        <v>455</v>
      </c>
      <c r="B430" s="29" t="s">
        <v>579</v>
      </c>
      <c r="C430" s="172">
        <v>510</v>
      </c>
      <c r="D430" s="172">
        <v>399</v>
      </c>
      <c r="E430" s="172">
        <v>909</v>
      </c>
      <c r="F430" s="149">
        <v>0.21224086870681144</v>
      </c>
      <c r="G430" s="149">
        <v>0.65745310957551828</v>
      </c>
      <c r="H430" s="149">
        <v>0.42552000000000001</v>
      </c>
      <c r="I430" s="149">
        <v>0.25</v>
      </c>
      <c r="J430" s="149">
        <v>0.34027777777777779</v>
      </c>
      <c r="K430" s="148">
        <v>9.0359999999999996E-2</v>
      </c>
    </row>
    <row r="431" spans="1:11" ht="12" x14ac:dyDescent="0.2">
      <c r="A431" s="9" t="s">
        <v>456</v>
      </c>
      <c r="B431" s="29" t="s">
        <v>591</v>
      </c>
      <c r="C431" s="172">
        <v>527</v>
      </c>
      <c r="D431" s="172">
        <v>370</v>
      </c>
      <c r="E431" s="172">
        <v>897</v>
      </c>
      <c r="F431" s="149">
        <v>0.41695501730103807</v>
      </c>
      <c r="G431" s="149">
        <v>0.84775086505190311</v>
      </c>
      <c r="H431" s="149">
        <v>0.54</v>
      </c>
      <c r="I431" s="149">
        <v>0.16417910447761194</v>
      </c>
      <c r="J431" s="149">
        <v>0.17164179104477612</v>
      </c>
      <c r="K431" s="148">
        <v>5.0849999999999951E-2</v>
      </c>
    </row>
    <row r="432" spans="1:11" ht="12" x14ac:dyDescent="0.2">
      <c r="A432" s="9" t="s">
        <v>457</v>
      </c>
      <c r="B432" s="29" t="s">
        <v>568</v>
      </c>
      <c r="C432" s="172">
        <v>429</v>
      </c>
      <c r="D432" s="172">
        <v>270</v>
      </c>
      <c r="E432" s="172">
        <v>699</v>
      </c>
      <c r="F432" s="149">
        <v>0.32208157524613223</v>
      </c>
      <c r="G432" s="149">
        <v>0.85372714486638535</v>
      </c>
      <c r="H432" s="149">
        <v>0.48180000000000001</v>
      </c>
      <c r="I432" s="149">
        <v>0.44347826086956521</v>
      </c>
      <c r="J432" s="149">
        <v>0.4</v>
      </c>
      <c r="K432" s="148">
        <v>0.12244999999999995</v>
      </c>
    </row>
    <row r="433" spans="1:11" ht="12" x14ac:dyDescent="0.2">
      <c r="A433" s="9" t="s">
        <v>458</v>
      </c>
      <c r="B433" s="29" t="s">
        <v>541</v>
      </c>
      <c r="C433" s="172">
        <v>1201</v>
      </c>
      <c r="D433" s="172">
        <v>1017</v>
      </c>
      <c r="E433" s="172">
        <v>2218</v>
      </c>
      <c r="F433" s="149">
        <v>2.3264540337711071E-2</v>
      </c>
      <c r="G433" s="149">
        <v>8.4052532833020638E-2</v>
      </c>
      <c r="H433" s="149">
        <v>5.1270000000000003E-2</v>
      </c>
      <c r="I433" s="149">
        <v>6.991525423728813E-2</v>
      </c>
      <c r="J433" s="149">
        <v>4.4491525423728813E-2</v>
      </c>
      <c r="K433" s="148">
        <v>1.9200000000000328E-3</v>
      </c>
    </row>
    <row r="434" spans="1:11" ht="12" x14ac:dyDescent="0.2">
      <c r="A434" s="9" t="s">
        <v>459</v>
      </c>
      <c r="B434" s="29" t="s">
        <v>570</v>
      </c>
      <c r="C434" s="172">
        <v>785</v>
      </c>
      <c r="D434" s="172">
        <v>523</v>
      </c>
      <c r="E434" s="172">
        <v>1308</v>
      </c>
      <c r="F434" s="149">
        <v>0.16074887023886378</v>
      </c>
      <c r="G434" s="149">
        <v>0.47256294383473207</v>
      </c>
      <c r="H434" s="149">
        <v>0.25580999999999998</v>
      </c>
      <c r="I434" s="149">
        <v>0.1752136752136752</v>
      </c>
      <c r="J434" s="149">
        <v>0.1111111111111111</v>
      </c>
      <c r="K434" s="148">
        <v>0.11609999999999998</v>
      </c>
    </row>
    <row r="435" spans="1:11" ht="12" x14ac:dyDescent="0.2">
      <c r="A435" s="9" t="s">
        <v>460</v>
      </c>
      <c r="B435" s="29" t="s">
        <v>579</v>
      </c>
      <c r="C435" s="172">
        <v>237</v>
      </c>
      <c r="D435" s="172">
        <v>145</v>
      </c>
      <c r="E435" s="172">
        <v>382</v>
      </c>
      <c r="F435" s="149">
        <v>6.3725490196078427E-2</v>
      </c>
      <c r="G435" s="149">
        <v>0.38235294117647056</v>
      </c>
      <c r="H435" s="149">
        <v>0.37029000000000001</v>
      </c>
      <c r="I435" s="149">
        <v>0.24615384615384617</v>
      </c>
      <c r="J435" s="149">
        <v>0.18461538461538463</v>
      </c>
      <c r="K435" s="148">
        <v>4.5980000000000021E-2</v>
      </c>
    </row>
    <row r="436" spans="1:11" ht="12" x14ac:dyDescent="0.2">
      <c r="A436" s="9" t="s">
        <v>461</v>
      </c>
      <c r="B436" s="29" t="s">
        <v>568</v>
      </c>
      <c r="C436" s="172">
        <v>344</v>
      </c>
      <c r="D436" s="172">
        <v>238</v>
      </c>
      <c r="E436" s="172">
        <v>582</v>
      </c>
      <c r="F436" s="149">
        <v>0.29055007052186177</v>
      </c>
      <c r="G436" s="149">
        <v>0.66713681241184764</v>
      </c>
      <c r="H436" s="149">
        <v>0.44733000000000001</v>
      </c>
      <c r="I436" s="149">
        <v>0.45714285714285713</v>
      </c>
      <c r="J436" s="149">
        <v>0.37142857142857144</v>
      </c>
      <c r="K436" s="148">
        <v>9.9239999999999995E-2</v>
      </c>
    </row>
    <row r="437" spans="1:11" ht="12" x14ac:dyDescent="0.2">
      <c r="A437" s="9" t="s">
        <v>462</v>
      </c>
      <c r="B437" s="29" t="s">
        <v>552</v>
      </c>
      <c r="C437" s="172">
        <v>490</v>
      </c>
      <c r="D437" s="172">
        <v>340</v>
      </c>
      <c r="E437" s="172">
        <v>830</v>
      </c>
      <c r="F437" s="149">
        <v>0.15309446254071662</v>
      </c>
      <c r="G437" s="149">
        <v>0.69815418023887077</v>
      </c>
      <c r="H437" s="149">
        <v>0.37291999999999997</v>
      </c>
      <c r="I437" s="149">
        <v>0.20792079207920791</v>
      </c>
      <c r="J437" s="149">
        <v>0.14851485148514851</v>
      </c>
      <c r="K437" s="148">
        <v>1.709000000000005E-2</v>
      </c>
    </row>
    <row r="438" spans="1:11" ht="12" x14ac:dyDescent="0.2">
      <c r="A438" s="9" t="s">
        <v>463</v>
      </c>
      <c r="B438" s="29" t="s">
        <v>601</v>
      </c>
      <c r="C438" s="172">
        <v>558</v>
      </c>
      <c r="D438" s="172">
        <v>402</v>
      </c>
      <c r="E438" s="172">
        <v>960</v>
      </c>
      <c r="F438" s="149">
        <v>0.23970722781335774</v>
      </c>
      <c r="G438" s="149">
        <v>0.66148215919487652</v>
      </c>
      <c r="H438" s="149">
        <v>0.41688999999999998</v>
      </c>
      <c r="I438" s="149">
        <v>0.24257425742574257</v>
      </c>
      <c r="J438" s="149">
        <v>0.15346534653465346</v>
      </c>
      <c r="K438" s="148">
        <v>0.10435000000000005</v>
      </c>
    </row>
    <row r="439" spans="1:11" ht="12" x14ac:dyDescent="0.2">
      <c r="A439" s="9" t="s">
        <v>464</v>
      </c>
      <c r="B439" s="29" t="s">
        <v>575</v>
      </c>
      <c r="C439" s="172">
        <v>100</v>
      </c>
      <c r="D439" s="172">
        <v>57</v>
      </c>
      <c r="E439" s="172">
        <v>157</v>
      </c>
      <c r="F439" s="149">
        <v>0.20618556701030927</v>
      </c>
      <c r="G439" s="149">
        <v>0.84536082474226804</v>
      </c>
      <c r="H439" s="149">
        <v>0.61070999999999998</v>
      </c>
      <c r="I439" s="149">
        <v>0.31818181818181818</v>
      </c>
      <c r="J439" s="149">
        <v>0.40909090909090912</v>
      </c>
      <c r="K439" s="148">
        <v>3.4479999999999955E-2</v>
      </c>
    </row>
    <row r="440" spans="1:11" ht="12" x14ac:dyDescent="0.2">
      <c r="A440" s="9" t="s">
        <v>465</v>
      </c>
      <c r="B440" s="29" t="s">
        <v>587</v>
      </c>
      <c r="C440" s="172">
        <v>670</v>
      </c>
      <c r="D440" s="172">
        <v>461</v>
      </c>
      <c r="E440" s="172">
        <v>1131</v>
      </c>
      <c r="F440" s="149">
        <v>0.11976047904191617</v>
      </c>
      <c r="G440" s="149">
        <v>0.56586826347305386</v>
      </c>
      <c r="H440" s="149">
        <v>0.39262999999999998</v>
      </c>
      <c r="I440" s="149">
        <v>0.3073170731707317</v>
      </c>
      <c r="J440" s="149">
        <v>0.22439024390243903</v>
      </c>
      <c r="K440" s="148">
        <v>0.10638000000000003</v>
      </c>
    </row>
    <row r="441" spans="1:11" ht="12" x14ac:dyDescent="0.2">
      <c r="A441" s="9" t="s">
        <v>466</v>
      </c>
      <c r="B441" s="29" t="s">
        <v>571</v>
      </c>
      <c r="C441" s="172">
        <v>244</v>
      </c>
      <c r="D441" s="172">
        <v>163</v>
      </c>
      <c r="E441" s="172">
        <v>407</v>
      </c>
      <c r="F441" s="149">
        <v>0.29817444219066935</v>
      </c>
      <c r="G441" s="149">
        <v>0.74645030425963488</v>
      </c>
      <c r="H441" s="149">
        <v>0.58304</v>
      </c>
      <c r="I441" s="149">
        <v>0.25352112676056338</v>
      </c>
      <c r="J441" s="149">
        <v>0.28169014084507044</v>
      </c>
      <c r="K441" s="148">
        <v>0.14737</v>
      </c>
    </row>
    <row r="442" spans="1:11" ht="12" x14ac:dyDescent="0.2">
      <c r="A442" s="9" t="s">
        <v>467</v>
      </c>
      <c r="B442" s="29" t="s">
        <v>552</v>
      </c>
      <c r="C442" s="172">
        <v>898</v>
      </c>
      <c r="D442" s="172">
        <v>654</v>
      </c>
      <c r="E442" s="172">
        <v>1552</v>
      </c>
      <c r="F442" s="149">
        <v>0.1503972758229285</v>
      </c>
      <c r="G442" s="149">
        <v>0.40068104426787743</v>
      </c>
      <c r="H442" s="149">
        <v>0.26072000000000001</v>
      </c>
      <c r="I442" s="149">
        <v>0.29317269076305219</v>
      </c>
      <c r="J442" s="149">
        <v>0.18875502008032127</v>
      </c>
      <c r="K442" s="148">
        <v>0.10072000000000003</v>
      </c>
    </row>
    <row r="443" spans="1:11" ht="12" x14ac:dyDescent="0.2">
      <c r="A443" s="9" t="s">
        <v>468</v>
      </c>
      <c r="B443" s="29" t="s">
        <v>538</v>
      </c>
      <c r="C443" s="172">
        <v>494</v>
      </c>
      <c r="D443" s="172">
        <v>311</v>
      </c>
      <c r="E443" s="172">
        <v>805</v>
      </c>
      <c r="F443" s="149">
        <v>0.16018845700824499</v>
      </c>
      <c r="G443" s="149">
        <v>0.68080094228504118</v>
      </c>
      <c r="H443" s="149">
        <v>0.46548</v>
      </c>
      <c r="I443" s="149">
        <v>0.14285714285714285</v>
      </c>
      <c r="J443" s="149">
        <v>0.12142857142857143</v>
      </c>
      <c r="K443" s="148">
        <v>0.12883</v>
      </c>
    </row>
    <row r="444" spans="1:11" ht="12" x14ac:dyDescent="0.2">
      <c r="A444" s="9" t="s">
        <v>469</v>
      </c>
      <c r="B444" s="29" t="s">
        <v>549</v>
      </c>
      <c r="C444" s="172">
        <v>165</v>
      </c>
      <c r="D444" s="172">
        <v>95</v>
      </c>
      <c r="E444" s="172">
        <v>260</v>
      </c>
      <c r="F444" s="149">
        <v>0.17014925373134329</v>
      </c>
      <c r="G444" s="149">
        <v>0.60895522388059697</v>
      </c>
      <c r="H444" s="149">
        <v>0.46044000000000002</v>
      </c>
      <c r="I444" s="149">
        <v>0.37735849056603776</v>
      </c>
      <c r="J444" s="149">
        <v>0.43396226415094341</v>
      </c>
      <c r="K444" s="148">
        <v>0.15713999999999995</v>
      </c>
    </row>
    <row r="445" spans="1:11" ht="12" x14ac:dyDescent="0.2">
      <c r="A445" s="9" t="s">
        <v>470</v>
      </c>
      <c r="B445" s="29" t="s">
        <v>543</v>
      </c>
      <c r="C445" s="172">
        <v>293</v>
      </c>
      <c r="D445" s="172">
        <v>186</v>
      </c>
      <c r="E445" s="172">
        <v>479</v>
      </c>
      <c r="F445" s="149">
        <v>0.20571428571428571</v>
      </c>
      <c r="G445" s="149">
        <v>0.77714285714285714</v>
      </c>
      <c r="H445" s="149">
        <v>0.61306000000000005</v>
      </c>
      <c r="I445" s="149">
        <v>0.2857142857142857</v>
      </c>
      <c r="J445" s="149">
        <v>0.16</v>
      </c>
      <c r="K445" s="148">
        <v>8.9890000000000025E-2</v>
      </c>
    </row>
    <row r="446" spans="1:11" ht="12" x14ac:dyDescent="0.2">
      <c r="A446" s="9" t="s">
        <v>471</v>
      </c>
      <c r="B446" s="29" t="s">
        <v>564</v>
      </c>
      <c r="C446" s="172">
        <v>159</v>
      </c>
      <c r="D446" s="172">
        <v>107</v>
      </c>
      <c r="E446" s="172">
        <v>266</v>
      </c>
      <c r="F446" s="149">
        <v>0.42356687898089174</v>
      </c>
      <c r="G446" s="149">
        <v>0.89490445859872614</v>
      </c>
      <c r="H446" s="149">
        <v>0.53993999999999998</v>
      </c>
      <c r="I446" s="149">
        <v>0.32051282051282054</v>
      </c>
      <c r="J446" s="149">
        <v>0.17948717948717949</v>
      </c>
      <c r="K446" s="148">
        <v>8.3330000000000015E-2</v>
      </c>
    </row>
    <row r="447" spans="1:11" ht="12" x14ac:dyDescent="0.2">
      <c r="A447" s="9" t="s">
        <v>472</v>
      </c>
      <c r="B447" s="29" t="s">
        <v>566</v>
      </c>
      <c r="C447" s="172">
        <v>771</v>
      </c>
      <c r="D447" s="172">
        <v>530</v>
      </c>
      <c r="E447" s="172">
        <v>1301</v>
      </c>
      <c r="F447" s="149">
        <v>0.34263565891472869</v>
      </c>
      <c r="G447" s="149">
        <v>0.8046511627906977</v>
      </c>
      <c r="H447" s="149">
        <v>0.58365999999999996</v>
      </c>
      <c r="I447" s="149">
        <v>0.38942307692307693</v>
      </c>
      <c r="J447" s="149">
        <v>0.29326923076923078</v>
      </c>
      <c r="K447" s="148">
        <v>0.21096999999999999</v>
      </c>
    </row>
    <row r="448" spans="1:11" ht="12" x14ac:dyDescent="0.2">
      <c r="A448" s="9" t="s">
        <v>473</v>
      </c>
      <c r="B448" s="29" t="s">
        <v>541</v>
      </c>
      <c r="C448" s="172">
        <v>519</v>
      </c>
      <c r="D448" s="172">
        <v>435</v>
      </c>
      <c r="E448" s="172">
        <v>954</v>
      </c>
      <c r="F448" s="149">
        <v>7.3952341824157766E-3</v>
      </c>
      <c r="G448" s="149">
        <v>9.8603122432210352E-2</v>
      </c>
      <c r="H448" s="149">
        <v>4.333E-2</v>
      </c>
      <c r="I448" s="149">
        <v>4.2105263157894736E-2</v>
      </c>
      <c r="J448" s="149">
        <v>3.5087719298245612E-2</v>
      </c>
      <c r="K448" s="148">
        <v>2.795000000000003E-2</v>
      </c>
    </row>
    <row r="449" spans="1:11" ht="12" x14ac:dyDescent="0.2">
      <c r="A449" s="9" t="s">
        <v>474</v>
      </c>
      <c r="B449" s="29" t="s">
        <v>578</v>
      </c>
      <c r="C449" s="172">
        <v>239</v>
      </c>
      <c r="D449" s="172">
        <v>187</v>
      </c>
      <c r="E449" s="172">
        <v>426</v>
      </c>
      <c r="F449" s="149">
        <v>0.24531835205992508</v>
      </c>
      <c r="G449" s="149">
        <v>0.76029962546816476</v>
      </c>
      <c r="H449" s="149">
        <v>0.39169999999999999</v>
      </c>
      <c r="I449" s="149">
        <v>0.15714285714285714</v>
      </c>
      <c r="J449" s="149">
        <v>0.12857142857142856</v>
      </c>
      <c r="K449" s="148">
        <v>9.8770000000000024E-2</v>
      </c>
    </row>
    <row r="450" spans="1:11" ht="12" x14ac:dyDescent="0.2">
      <c r="A450" s="9" t="s">
        <v>475</v>
      </c>
      <c r="B450" s="29" t="s">
        <v>576</v>
      </c>
      <c r="C450" s="172">
        <v>354</v>
      </c>
      <c r="D450" s="172">
        <v>290</v>
      </c>
      <c r="E450" s="172">
        <v>644</v>
      </c>
      <c r="F450" s="149">
        <v>0.17874396135265699</v>
      </c>
      <c r="G450" s="149">
        <v>0.77294685990338163</v>
      </c>
      <c r="H450" s="149">
        <v>0.50358999999999998</v>
      </c>
      <c r="I450" s="149">
        <v>0.32539682539682541</v>
      </c>
      <c r="J450" s="149">
        <v>0.22222222222222221</v>
      </c>
      <c r="K450" s="148">
        <v>9.0910000000000046E-2</v>
      </c>
    </row>
    <row r="451" spans="1:11" ht="12" x14ac:dyDescent="0.2">
      <c r="A451" s="9" t="s">
        <v>476</v>
      </c>
      <c r="B451" s="29" t="s">
        <v>542</v>
      </c>
      <c r="C451" s="172">
        <v>4041</v>
      </c>
      <c r="D451" s="172">
        <v>2567</v>
      </c>
      <c r="E451" s="172">
        <v>6608</v>
      </c>
      <c r="F451" s="149">
        <v>0.21198331437239287</v>
      </c>
      <c r="G451" s="149">
        <v>0.64934900771078241</v>
      </c>
      <c r="H451" s="149">
        <v>0.65217000000000003</v>
      </c>
      <c r="I451" s="149">
        <v>0.41363636363636364</v>
      </c>
      <c r="J451" s="149">
        <v>0.4517593643586833</v>
      </c>
      <c r="K451" s="148">
        <v>0.10021000000000002</v>
      </c>
    </row>
    <row r="452" spans="1:11" ht="12" x14ac:dyDescent="0.2">
      <c r="A452" s="9" t="s">
        <v>477</v>
      </c>
      <c r="B452" s="29" t="s">
        <v>544</v>
      </c>
      <c r="C452" s="172">
        <v>401</v>
      </c>
      <c r="D452" s="172">
        <v>295</v>
      </c>
      <c r="E452" s="172">
        <v>696</v>
      </c>
      <c r="F452" s="149">
        <v>0.14640883977900551</v>
      </c>
      <c r="G452" s="149">
        <v>0.6975138121546961</v>
      </c>
      <c r="H452" s="149">
        <v>0.38941999999999999</v>
      </c>
      <c r="I452" s="149">
        <v>0.28000000000000003</v>
      </c>
      <c r="J452" s="149">
        <v>0.24</v>
      </c>
      <c r="K452" s="148">
        <v>6.7420000000000035E-2</v>
      </c>
    </row>
    <row r="453" spans="1:11" ht="12" x14ac:dyDescent="0.2">
      <c r="A453" s="9" t="s">
        <v>478</v>
      </c>
      <c r="B453" s="29" t="s">
        <v>550</v>
      </c>
      <c r="C453" s="172">
        <v>735</v>
      </c>
      <c r="D453" s="172">
        <v>565</v>
      </c>
      <c r="E453" s="172">
        <v>1300</v>
      </c>
      <c r="F453" s="149">
        <v>1.6959418534221685E-2</v>
      </c>
      <c r="G453" s="149">
        <v>0.11871592973955179</v>
      </c>
      <c r="H453" s="149">
        <v>0.11031000000000001</v>
      </c>
      <c r="I453" s="149">
        <v>9.2105263157894732E-2</v>
      </c>
      <c r="J453" s="149">
        <v>7.8947368421052627E-2</v>
      </c>
      <c r="K453" s="148">
        <v>1.1079999999999979E-2</v>
      </c>
    </row>
    <row r="454" spans="1:11" ht="12" x14ac:dyDescent="0.2">
      <c r="A454" s="9" t="s">
        <v>479</v>
      </c>
      <c r="B454" s="29" t="s">
        <v>550</v>
      </c>
      <c r="C454" s="172">
        <v>1297</v>
      </c>
      <c r="D454" s="172">
        <v>795</v>
      </c>
      <c r="E454" s="172">
        <v>2092</v>
      </c>
      <c r="F454" s="149">
        <v>4.6383647798742135E-2</v>
      </c>
      <c r="G454" s="149">
        <v>0.24213836477987422</v>
      </c>
      <c r="H454" s="149">
        <v>0.29502</v>
      </c>
      <c r="I454" s="149">
        <v>0.20634920634920634</v>
      </c>
      <c r="J454" s="149">
        <v>0.20952380952380953</v>
      </c>
      <c r="K454" s="148">
        <v>4.9819999999999975E-2</v>
      </c>
    </row>
    <row r="455" spans="1:11" ht="12" x14ac:dyDescent="0.2">
      <c r="A455" s="9" t="s">
        <v>480</v>
      </c>
      <c r="B455" s="29" t="s">
        <v>550</v>
      </c>
      <c r="C455" s="172">
        <v>806</v>
      </c>
      <c r="D455" s="172">
        <v>560</v>
      </c>
      <c r="E455" s="172">
        <v>1366</v>
      </c>
      <c r="F455" s="149">
        <v>0.10783768760422457</v>
      </c>
      <c r="G455" s="149">
        <v>0.51195108393551969</v>
      </c>
      <c r="H455" s="149">
        <v>0.30637999999999999</v>
      </c>
      <c r="I455" s="149">
        <v>0.23720930232558141</v>
      </c>
      <c r="J455" s="149">
        <v>0.18139534883720931</v>
      </c>
      <c r="K455" s="148">
        <v>3.5290000000000044E-2</v>
      </c>
    </row>
    <row r="456" spans="1:11" ht="12" x14ac:dyDescent="0.2">
      <c r="A456" s="9" t="s">
        <v>481</v>
      </c>
      <c r="B456" s="29" t="s">
        <v>550</v>
      </c>
      <c r="C456" s="172">
        <v>840</v>
      </c>
      <c r="D456" s="172">
        <v>595</v>
      </c>
      <c r="E456" s="172">
        <v>1435</v>
      </c>
      <c r="F456" s="149">
        <v>9.8729792147806E-2</v>
      </c>
      <c r="G456" s="149">
        <v>0.40415704387990764</v>
      </c>
      <c r="H456" s="149">
        <v>0.26687</v>
      </c>
      <c r="I456" s="149">
        <v>0.22988505747126436</v>
      </c>
      <c r="J456" s="149">
        <v>0.14559386973180077</v>
      </c>
      <c r="K456" s="148">
        <v>0.13461999999999996</v>
      </c>
    </row>
    <row r="457" spans="1:11" ht="12" x14ac:dyDescent="0.2">
      <c r="A457" s="9" t="s">
        <v>482</v>
      </c>
      <c r="B457" s="29" t="s">
        <v>539</v>
      </c>
      <c r="C457" s="172">
        <v>543</v>
      </c>
      <c r="D457" s="172">
        <v>469</v>
      </c>
      <c r="E457" s="172">
        <v>1012</v>
      </c>
      <c r="F457" s="149">
        <v>4.4072948328267476E-2</v>
      </c>
      <c r="G457" s="149">
        <v>0.26899696048632221</v>
      </c>
      <c r="H457" s="149">
        <v>5.2519999999999997E-2</v>
      </c>
      <c r="I457" s="149">
        <v>0.10309278350515463</v>
      </c>
      <c r="J457" s="149">
        <v>5.1546391752577317E-2</v>
      </c>
      <c r="K457" s="148">
        <v>8.4499999999999575E-3</v>
      </c>
    </row>
    <row r="458" spans="1:11" ht="12" x14ac:dyDescent="0.2">
      <c r="A458" s="9" t="s">
        <v>483</v>
      </c>
      <c r="B458" s="29" t="s">
        <v>591</v>
      </c>
      <c r="C458" s="172">
        <v>198</v>
      </c>
      <c r="D458" s="172">
        <v>167</v>
      </c>
      <c r="E458" s="172">
        <v>365</v>
      </c>
      <c r="F458" s="149">
        <v>0.39952153110047844</v>
      </c>
      <c r="G458" s="149">
        <v>0.79665071770334928</v>
      </c>
      <c r="H458" s="149">
        <v>0.52571000000000001</v>
      </c>
      <c r="I458" s="149">
        <v>0.21212121212121213</v>
      </c>
      <c r="J458" s="149">
        <v>0.13636363636363635</v>
      </c>
      <c r="K458" s="148">
        <v>6.25E-2</v>
      </c>
    </row>
    <row r="459" spans="1:11" ht="12" x14ac:dyDescent="0.2">
      <c r="A459" s="9" t="s">
        <v>484</v>
      </c>
      <c r="B459" s="29" t="s">
        <v>553</v>
      </c>
      <c r="C459" s="172">
        <v>522</v>
      </c>
      <c r="D459" s="172">
        <v>389</v>
      </c>
      <c r="E459" s="172">
        <v>911</v>
      </c>
      <c r="F459" s="149">
        <v>0.23891402714932128</v>
      </c>
      <c r="G459" s="149">
        <v>0.6470588235294118</v>
      </c>
      <c r="H459" s="149">
        <v>0.32151999999999997</v>
      </c>
      <c r="I459" s="149">
        <v>0.20338983050847459</v>
      </c>
      <c r="J459" s="149">
        <v>0.24858757062146894</v>
      </c>
      <c r="K459" s="148">
        <v>2.5510000000000033E-2</v>
      </c>
    </row>
    <row r="460" spans="1:11" ht="12" x14ac:dyDescent="0.2">
      <c r="A460" s="9" t="s">
        <v>485</v>
      </c>
      <c r="B460" s="29" t="s">
        <v>593</v>
      </c>
      <c r="C460" s="172">
        <v>559</v>
      </c>
      <c r="D460" s="172">
        <v>426</v>
      </c>
      <c r="E460" s="172">
        <v>985</v>
      </c>
      <c r="F460" s="149">
        <v>0.13546566321730949</v>
      </c>
      <c r="G460" s="149">
        <v>0.51646284101599249</v>
      </c>
      <c r="H460" s="149">
        <v>0.55513000000000001</v>
      </c>
      <c r="I460" s="149">
        <v>0.20218579234972678</v>
      </c>
      <c r="J460" s="149">
        <v>0.15300546448087432</v>
      </c>
      <c r="K460" s="148">
        <v>3.8959999999999995E-2</v>
      </c>
    </row>
    <row r="461" spans="1:11" ht="12" x14ac:dyDescent="0.2">
      <c r="A461" s="9" t="s">
        <v>486</v>
      </c>
      <c r="B461" s="29" t="s">
        <v>542</v>
      </c>
      <c r="C461" s="172">
        <v>606</v>
      </c>
      <c r="D461" s="172">
        <v>497</v>
      </c>
      <c r="E461" s="172">
        <v>1103</v>
      </c>
      <c r="F461" s="149">
        <v>0</v>
      </c>
      <c r="G461" s="149">
        <v>0.18618618618618618</v>
      </c>
      <c r="H461" s="149">
        <v>0.14868000000000001</v>
      </c>
      <c r="I461" s="149">
        <v>9.9173553719008267E-2</v>
      </c>
      <c r="J461" s="149">
        <v>0.11570247933884298</v>
      </c>
      <c r="K461" s="148">
        <v>2.6059999999999972E-2</v>
      </c>
    </row>
    <row r="462" spans="1:11" ht="12" x14ac:dyDescent="0.2">
      <c r="A462" s="9" t="s">
        <v>487</v>
      </c>
      <c r="B462" s="29" t="s">
        <v>608</v>
      </c>
      <c r="C462" s="172">
        <v>1146</v>
      </c>
      <c r="D462" s="172">
        <v>760</v>
      </c>
      <c r="E462" s="172">
        <v>1906</v>
      </c>
      <c r="F462" s="149">
        <v>0.2370304114490161</v>
      </c>
      <c r="G462" s="149">
        <v>0.71958855098389984</v>
      </c>
      <c r="H462" s="149">
        <v>0.47432999999999997</v>
      </c>
      <c r="I462" s="149">
        <v>0.30465949820788529</v>
      </c>
      <c r="J462" s="149">
        <v>0.30107526881720431</v>
      </c>
      <c r="K462" s="148">
        <v>9.0670000000000028E-2</v>
      </c>
    </row>
    <row r="463" spans="1:11" ht="12" x14ac:dyDescent="0.2">
      <c r="A463" s="9" t="s">
        <v>488</v>
      </c>
      <c r="B463" s="29" t="s">
        <v>603</v>
      </c>
      <c r="C463" s="172">
        <v>464</v>
      </c>
      <c r="D463" s="172">
        <v>340</v>
      </c>
      <c r="E463" s="172">
        <v>804</v>
      </c>
      <c r="F463" s="149">
        <v>0.23397761953204477</v>
      </c>
      <c r="G463" s="149">
        <v>0.63275686673448628</v>
      </c>
      <c r="H463" s="149">
        <v>0.33695000000000003</v>
      </c>
      <c r="I463" s="149">
        <v>0.21238938053097345</v>
      </c>
      <c r="J463" s="149">
        <v>9.7345132743362831E-2</v>
      </c>
      <c r="K463" s="148">
        <v>0.10563</v>
      </c>
    </row>
    <row r="464" spans="1:11" ht="12" x14ac:dyDescent="0.2">
      <c r="A464" s="9" t="s">
        <v>489</v>
      </c>
      <c r="B464" s="29" t="s">
        <v>547</v>
      </c>
      <c r="C464" s="172">
        <v>1123</v>
      </c>
      <c r="D464" s="172">
        <v>765</v>
      </c>
      <c r="E464" s="172">
        <v>1888</v>
      </c>
      <c r="F464" s="149">
        <v>9.7892888498683051E-2</v>
      </c>
      <c r="G464" s="149">
        <v>0.62993854258121162</v>
      </c>
      <c r="H464" s="149">
        <v>0.25118000000000001</v>
      </c>
      <c r="I464" s="149">
        <v>0.16842105263157894</v>
      </c>
      <c r="J464" s="149">
        <v>0.17482517482517482</v>
      </c>
      <c r="K464" s="148">
        <v>4.7619999999999996E-2</v>
      </c>
    </row>
    <row r="465" spans="1:11" ht="12" x14ac:dyDescent="0.2">
      <c r="A465" s="9" t="s">
        <v>490</v>
      </c>
      <c r="B465" s="29" t="s">
        <v>570</v>
      </c>
      <c r="C465" s="172">
        <v>516</v>
      </c>
      <c r="D465" s="172">
        <v>316</v>
      </c>
      <c r="E465" s="172">
        <v>832</v>
      </c>
      <c r="F465" s="149">
        <v>0.41740088105726875</v>
      </c>
      <c r="G465" s="149">
        <v>0.80506607929515417</v>
      </c>
      <c r="H465" s="149">
        <v>0.67689999999999995</v>
      </c>
      <c r="I465" s="149">
        <v>0.42553191489361702</v>
      </c>
      <c r="J465" s="149">
        <v>0.4642857142857143</v>
      </c>
      <c r="K465" s="148">
        <v>0.29752000000000001</v>
      </c>
    </row>
    <row r="466" spans="1:11" ht="12" x14ac:dyDescent="0.2">
      <c r="A466" s="9" t="s">
        <v>491</v>
      </c>
      <c r="B466" s="29" t="s">
        <v>543</v>
      </c>
      <c r="C466" s="172">
        <v>298</v>
      </c>
      <c r="D466" s="172">
        <v>223</v>
      </c>
      <c r="E466" s="172">
        <v>521</v>
      </c>
      <c r="F466" s="149">
        <v>3.5269709543568464E-2</v>
      </c>
      <c r="G466" s="149">
        <v>0.524896265560166</v>
      </c>
      <c r="H466" s="149">
        <v>0.35610000000000003</v>
      </c>
      <c r="I466" s="149">
        <v>0.25</v>
      </c>
      <c r="J466" s="149">
        <v>0.15740740740740741</v>
      </c>
      <c r="K466" s="148">
        <v>7.999999999999996E-2</v>
      </c>
    </row>
    <row r="467" spans="1:11" ht="12" x14ac:dyDescent="0.2">
      <c r="A467" s="9" t="s">
        <v>492</v>
      </c>
      <c r="B467" s="29" t="s">
        <v>609</v>
      </c>
      <c r="C467" s="172">
        <v>573</v>
      </c>
      <c r="D467" s="172">
        <v>397</v>
      </c>
      <c r="E467" s="172">
        <v>970</v>
      </c>
      <c r="F467" s="149">
        <v>0.23763250883392226</v>
      </c>
      <c r="G467" s="149">
        <v>0.6757950530035336</v>
      </c>
      <c r="H467" s="149">
        <v>0.44331999999999999</v>
      </c>
      <c r="I467" s="149">
        <v>0.19883040935672514</v>
      </c>
      <c r="J467" s="149">
        <v>0.12941176470588237</v>
      </c>
      <c r="K467" s="148">
        <v>4.1669999999999985E-2</v>
      </c>
    </row>
    <row r="468" spans="1:11" ht="12" x14ac:dyDescent="0.2">
      <c r="A468" s="9" t="s">
        <v>493</v>
      </c>
      <c r="B468" s="29" t="s">
        <v>587</v>
      </c>
      <c r="C468" s="172">
        <v>1268</v>
      </c>
      <c r="D468" s="172">
        <v>880</v>
      </c>
      <c r="E468" s="172">
        <v>2148</v>
      </c>
      <c r="F468" s="149">
        <v>0.23345817727840198</v>
      </c>
      <c r="G468" s="149">
        <v>0.69038701622971288</v>
      </c>
      <c r="H468" s="149">
        <v>0.45894000000000001</v>
      </c>
      <c r="I468" s="149">
        <v>0.20440251572327045</v>
      </c>
      <c r="J468" s="149">
        <v>0.21698113207547171</v>
      </c>
      <c r="K468" s="148">
        <v>8.4690000000000043E-2</v>
      </c>
    </row>
    <row r="469" spans="1:11" ht="12" x14ac:dyDescent="0.2">
      <c r="A469" s="9" t="s">
        <v>494</v>
      </c>
      <c r="B469" s="29" t="s">
        <v>598</v>
      </c>
      <c r="C469" s="172">
        <v>112</v>
      </c>
      <c r="D469" s="172">
        <v>87</v>
      </c>
      <c r="E469" s="172">
        <v>199</v>
      </c>
      <c r="F469" s="149">
        <v>0.13775510204081631</v>
      </c>
      <c r="G469" s="149">
        <v>0.65306122448979587</v>
      </c>
      <c r="H469" s="149">
        <v>0.42942000000000002</v>
      </c>
      <c r="I469" s="149">
        <v>0.21276595744680851</v>
      </c>
      <c r="J469" s="149">
        <v>4.2553191489361701E-2</v>
      </c>
      <c r="K469" s="148">
        <v>5.7969999999999966E-2</v>
      </c>
    </row>
    <row r="470" spans="1:11" ht="12" x14ac:dyDescent="0.2">
      <c r="A470" s="9" t="s">
        <v>495</v>
      </c>
      <c r="B470" s="29" t="s">
        <v>606</v>
      </c>
      <c r="C470" s="172">
        <v>353</v>
      </c>
      <c r="D470" s="172">
        <v>245</v>
      </c>
      <c r="E470" s="172">
        <v>598</v>
      </c>
      <c r="F470" s="149">
        <v>8.3847102342786681E-2</v>
      </c>
      <c r="G470" s="149">
        <v>0.59186189889025898</v>
      </c>
      <c r="H470" s="149">
        <v>0.37565999999999999</v>
      </c>
      <c r="I470" s="149">
        <v>0.21621621621621623</v>
      </c>
      <c r="J470" s="149">
        <v>0.22522522522522523</v>
      </c>
      <c r="K470" s="148">
        <v>0.10255999999999998</v>
      </c>
    </row>
    <row r="471" spans="1:11" ht="12" x14ac:dyDescent="0.2">
      <c r="A471" s="9" t="s">
        <v>496</v>
      </c>
      <c r="B471" s="29" t="s">
        <v>539</v>
      </c>
      <c r="C471" s="172">
        <v>711</v>
      </c>
      <c r="D471" s="172">
        <v>467</v>
      </c>
      <c r="E471" s="172">
        <v>1178</v>
      </c>
      <c r="F471" s="149">
        <v>7.7840552416823597E-2</v>
      </c>
      <c r="G471" s="149">
        <v>0.35467671060891398</v>
      </c>
      <c r="H471" s="149">
        <v>0.20749000000000001</v>
      </c>
      <c r="I471" s="149">
        <v>0.1910569105691057</v>
      </c>
      <c r="J471" s="149">
        <v>0.14227642276422764</v>
      </c>
      <c r="K471" s="148">
        <v>5.5969999999999964E-2</v>
      </c>
    </row>
    <row r="472" spans="1:11" ht="12" x14ac:dyDescent="0.2">
      <c r="A472" s="9" t="s">
        <v>497</v>
      </c>
      <c r="B472" s="29" t="s">
        <v>588</v>
      </c>
      <c r="C472" s="172">
        <v>203</v>
      </c>
      <c r="D472" s="172">
        <v>154</v>
      </c>
      <c r="E472" s="172">
        <v>357</v>
      </c>
      <c r="F472" s="149">
        <v>0.38157894736842107</v>
      </c>
      <c r="G472" s="149">
        <v>0.70263157894736838</v>
      </c>
      <c r="H472" s="149">
        <v>0.47364000000000001</v>
      </c>
      <c r="I472" s="149">
        <v>0.28169014084507044</v>
      </c>
      <c r="J472" s="149">
        <v>0.29577464788732394</v>
      </c>
      <c r="K472" s="148">
        <v>0.18279999999999996</v>
      </c>
    </row>
    <row r="473" spans="1:11" ht="12" x14ac:dyDescent="0.2">
      <c r="A473" s="9" t="s">
        <v>498</v>
      </c>
      <c r="B473" s="29" t="s">
        <v>541</v>
      </c>
      <c r="C473" s="172">
        <v>3285</v>
      </c>
      <c r="D473" s="172">
        <v>2356</v>
      </c>
      <c r="E473" s="172">
        <v>5641</v>
      </c>
      <c r="F473" s="149">
        <v>6.5618298784846318E-2</v>
      </c>
      <c r="G473" s="149">
        <v>0.25075053609721232</v>
      </c>
      <c r="H473" s="149">
        <v>0.13037000000000001</v>
      </c>
      <c r="I473" s="149">
        <v>0.117096018735363</v>
      </c>
      <c r="J473" s="149">
        <v>7.4853801169590645E-2</v>
      </c>
      <c r="K473" s="148">
        <v>2.7660000000000018E-2</v>
      </c>
    </row>
    <row r="474" spans="1:11" ht="12" x14ac:dyDescent="0.2">
      <c r="A474" s="9" t="s">
        <v>499</v>
      </c>
      <c r="B474" s="29" t="s">
        <v>585</v>
      </c>
      <c r="C474" s="172">
        <v>145</v>
      </c>
      <c r="D474" s="172">
        <v>110</v>
      </c>
      <c r="E474" s="172">
        <v>255</v>
      </c>
      <c r="F474" s="149">
        <v>0.21546961325966851</v>
      </c>
      <c r="G474" s="149">
        <v>0.56629834254143652</v>
      </c>
      <c r="H474" s="149">
        <v>0.41935</v>
      </c>
      <c r="I474" s="149">
        <v>0.32727272727272727</v>
      </c>
      <c r="J474" s="149">
        <v>0.27272727272727271</v>
      </c>
      <c r="K474" s="148">
        <v>0.14705999999999997</v>
      </c>
    </row>
    <row r="475" spans="1:11" ht="12" x14ac:dyDescent="0.2">
      <c r="A475" s="9" t="s">
        <v>500</v>
      </c>
      <c r="B475" s="29" t="s">
        <v>539</v>
      </c>
      <c r="C475" s="172">
        <v>549</v>
      </c>
      <c r="D475" s="172">
        <v>391</v>
      </c>
      <c r="E475" s="172">
        <v>940</v>
      </c>
      <c r="F475" s="149">
        <v>6.1788617886178863E-2</v>
      </c>
      <c r="G475" s="149">
        <v>0.33008130081300813</v>
      </c>
      <c r="H475" s="149">
        <v>0.15884000000000001</v>
      </c>
      <c r="I475" s="149">
        <v>0.1099476439790576</v>
      </c>
      <c r="J475" s="149">
        <v>0.10471204188481675</v>
      </c>
      <c r="K475" s="148">
        <v>1.8519999999999981E-2</v>
      </c>
    </row>
    <row r="476" spans="1:11" ht="12" x14ac:dyDescent="0.2">
      <c r="A476" s="9" t="s">
        <v>501</v>
      </c>
      <c r="B476" s="29" t="s">
        <v>589</v>
      </c>
      <c r="C476" s="172">
        <v>196</v>
      </c>
      <c r="D476" s="172">
        <v>155</v>
      </c>
      <c r="E476" s="172">
        <v>351</v>
      </c>
      <c r="F476" s="149">
        <v>0.20212765957446807</v>
      </c>
      <c r="G476" s="149">
        <v>0.80638297872340425</v>
      </c>
      <c r="H476" s="149">
        <v>0.32704</v>
      </c>
      <c r="I476" s="149">
        <v>0.15</v>
      </c>
      <c r="J476" s="149">
        <v>8.1967213114754092E-2</v>
      </c>
      <c r="K476" s="148">
        <v>2.3259999999999947E-2</v>
      </c>
    </row>
    <row r="477" spans="1:11" ht="12" x14ac:dyDescent="0.2">
      <c r="A477" s="9" t="s">
        <v>502</v>
      </c>
      <c r="B477" s="29" t="s">
        <v>539</v>
      </c>
      <c r="C477" s="172">
        <v>713</v>
      </c>
      <c r="D477" s="172">
        <v>458</v>
      </c>
      <c r="E477" s="172">
        <v>1171</v>
      </c>
      <c r="F477" s="149">
        <v>0.43308550185873607</v>
      </c>
      <c r="G477" s="149">
        <v>0.70446096654275092</v>
      </c>
      <c r="H477" s="149">
        <v>0.50878000000000001</v>
      </c>
      <c r="I477" s="149">
        <v>0.2129032258064516</v>
      </c>
      <c r="J477" s="149">
        <v>0.16129032258064516</v>
      </c>
      <c r="K477" s="148">
        <v>6.3969999999999971E-2</v>
      </c>
    </row>
    <row r="478" spans="1:11" ht="12" x14ac:dyDescent="0.2">
      <c r="A478" s="9" t="s">
        <v>503</v>
      </c>
      <c r="B478" s="29" t="s">
        <v>596</v>
      </c>
      <c r="C478" s="172">
        <v>712</v>
      </c>
      <c r="D478" s="172">
        <v>515</v>
      </c>
      <c r="E478" s="172">
        <v>1227</v>
      </c>
      <c r="F478" s="149">
        <v>0.19648885887913572</v>
      </c>
      <c r="G478" s="149">
        <v>0.7765023632680621</v>
      </c>
      <c r="H478" s="149">
        <v>0.41249999999999998</v>
      </c>
      <c r="I478" s="149">
        <v>0.34653465346534651</v>
      </c>
      <c r="J478" s="149">
        <v>0.25123152709359609</v>
      </c>
      <c r="K478" s="148">
        <v>0.10328999999999999</v>
      </c>
    </row>
    <row r="479" spans="1:11" ht="12" x14ac:dyDescent="0.2">
      <c r="A479" s="9" t="s">
        <v>504</v>
      </c>
      <c r="B479" s="29" t="s">
        <v>556</v>
      </c>
      <c r="C479" s="172">
        <v>2051</v>
      </c>
      <c r="D479" s="172">
        <v>1365</v>
      </c>
      <c r="E479" s="172">
        <v>3416</v>
      </c>
      <c r="F479" s="149">
        <v>0.10289616199670355</v>
      </c>
      <c r="G479" s="149">
        <v>0.4624440781728279</v>
      </c>
      <c r="H479" s="149">
        <v>0.28759000000000001</v>
      </c>
      <c r="I479" s="149">
        <v>0.20066334991708126</v>
      </c>
      <c r="J479" s="149">
        <v>0.15920398009950248</v>
      </c>
      <c r="K479" s="148">
        <v>7.4450000000000016E-2</v>
      </c>
    </row>
    <row r="480" spans="1:11" ht="12" x14ac:dyDescent="0.2">
      <c r="A480" s="9" t="s">
        <v>505</v>
      </c>
      <c r="B480" s="29" t="s">
        <v>556</v>
      </c>
      <c r="C480" s="172">
        <v>736</v>
      </c>
      <c r="D480" s="172">
        <v>519</v>
      </c>
      <c r="E480" s="172">
        <v>1255</v>
      </c>
      <c r="F480" s="149">
        <v>9.7986577181208054E-2</v>
      </c>
      <c r="G480" s="149">
        <v>0.54026845637583898</v>
      </c>
      <c r="H480" s="149">
        <v>0.44073000000000001</v>
      </c>
      <c r="I480" s="149">
        <v>0.23376623376623376</v>
      </c>
      <c r="J480" s="149">
        <v>0.16883116883116883</v>
      </c>
      <c r="K480" s="148">
        <v>8.0649999999999999E-2</v>
      </c>
    </row>
    <row r="481" spans="1:11" ht="12" x14ac:dyDescent="0.2">
      <c r="A481" s="9" t="s">
        <v>506</v>
      </c>
      <c r="B481" s="29" t="s">
        <v>565</v>
      </c>
      <c r="C481" s="172">
        <v>132</v>
      </c>
      <c r="D481" s="172">
        <v>94</v>
      </c>
      <c r="E481" s="172">
        <v>226</v>
      </c>
      <c r="F481" s="149">
        <v>0.11607142857142858</v>
      </c>
      <c r="G481" s="149">
        <v>0.6294642857142857</v>
      </c>
      <c r="H481" s="149">
        <v>0.42797000000000002</v>
      </c>
      <c r="I481" s="149">
        <v>0.21428571428571427</v>
      </c>
      <c r="J481" s="149">
        <v>0.14285714285714285</v>
      </c>
      <c r="K481" s="148">
        <v>0</v>
      </c>
    </row>
    <row r="482" spans="1:11" ht="12" x14ac:dyDescent="0.2">
      <c r="A482" s="9" t="s">
        <v>507</v>
      </c>
      <c r="B482" s="29" t="s">
        <v>609</v>
      </c>
      <c r="C482" s="172">
        <v>373</v>
      </c>
      <c r="D482" s="172">
        <v>303</v>
      </c>
      <c r="E482" s="172">
        <v>676</v>
      </c>
      <c r="F482" s="149">
        <v>0.21251629726205998</v>
      </c>
      <c r="G482" s="149">
        <v>0.64146023468057367</v>
      </c>
      <c r="H482" s="149">
        <v>0.47576000000000002</v>
      </c>
      <c r="I482" s="149">
        <v>0.19827586206896552</v>
      </c>
      <c r="J482" s="149">
        <v>0.18965517241379309</v>
      </c>
      <c r="K482" s="148">
        <v>0.10909000000000002</v>
      </c>
    </row>
    <row r="483" spans="1:11" ht="12" x14ac:dyDescent="0.2">
      <c r="A483" s="9" t="s">
        <v>508</v>
      </c>
      <c r="B483" s="29" t="s">
        <v>546</v>
      </c>
      <c r="C483" s="172">
        <v>299</v>
      </c>
      <c r="D483" s="172">
        <v>234</v>
      </c>
      <c r="E483" s="172">
        <v>533</v>
      </c>
      <c r="F483" s="149">
        <v>9.6563011456628475E-2</v>
      </c>
      <c r="G483" s="149">
        <v>0.51063829787234039</v>
      </c>
      <c r="H483" s="149">
        <v>0.26640999999999998</v>
      </c>
      <c r="I483" s="149">
        <v>0.15384615384615385</v>
      </c>
      <c r="J483" s="149">
        <v>5.9829059829059832E-2</v>
      </c>
      <c r="K483" s="148">
        <v>5.593999999999999E-2</v>
      </c>
    </row>
    <row r="484" spans="1:11" ht="12" x14ac:dyDescent="0.2">
      <c r="A484" s="9" t="s">
        <v>509</v>
      </c>
      <c r="B484" s="29" t="s">
        <v>537</v>
      </c>
      <c r="C484" s="172">
        <v>941</v>
      </c>
      <c r="D484" s="172">
        <v>647</v>
      </c>
      <c r="E484" s="172">
        <v>1588</v>
      </c>
      <c r="F484" s="149">
        <v>0.1451388888888889</v>
      </c>
      <c r="G484" s="149">
        <v>0.67777777777777781</v>
      </c>
      <c r="H484" s="149">
        <v>0.47241</v>
      </c>
      <c r="I484" s="149">
        <v>0.20289855072463769</v>
      </c>
      <c r="J484" s="149">
        <v>0.13090909090909092</v>
      </c>
      <c r="K484" s="148">
        <v>4.2900000000000049E-2</v>
      </c>
    </row>
    <row r="485" spans="1:11" ht="12" x14ac:dyDescent="0.2">
      <c r="A485" s="9" t="s">
        <v>510</v>
      </c>
      <c r="B485" s="29" t="s">
        <v>545</v>
      </c>
      <c r="C485" s="172">
        <v>1902</v>
      </c>
      <c r="D485" s="172">
        <v>1259</v>
      </c>
      <c r="E485" s="172">
        <v>3161</v>
      </c>
      <c r="F485" s="149">
        <v>0.47629139072847682</v>
      </c>
      <c r="G485" s="149">
        <v>0.81086092715231783</v>
      </c>
      <c r="H485" s="149">
        <v>0.65536000000000005</v>
      </c>
      <c r="I485" s="149">
        <v>0.49892473118279568</v>
      </c>
      <c r="J485" s="149">
        <v>0.36989247311827955</v>
      </c>
      <c r="K485" s="148">
        <v>0.125</v>
      </c>
    </row>
    <row r="486" spans="1:11" ht="12" x14ac:dyDescent="0.2">
      <c r="A486" s="9" t="s">
        <v>511</v>
      </c>
      <c r="B486" s="29" t="s">
        <v>539</v>
      </c>
      <c r="C486" s="172">
        <v>540</v>
      </c>
      <c r="D486" s="172">
        <v>368</v>
      </c>
      <c r="E486" s="172">
        <v>908</v>
      </c>
      <c r="F486" s="149">
        <v>0.37703435804701629</v>
      </c>
      <c r="G486" s="149">
        <v>0.77938517179023503</v>
      </c>
      <c r="H486" s="149">
        <v>0.81501000000000001</v>
      </c>
      <c r="I486" s="149">
        <v>0.65432098765432101</v>
      </c>
      <c r="J486" s="149">
        <v>0.55555555555555558</v>
      </c>
      <c r="K486" s="148">
        <v>0.39061999999999997</v>
      </c>
    </row>
    <row r="487" spans="1:11" ht="12" x14ac:dyDescent="0.2">
      <c r="A487" s="9" t="s">
        <v>512</v>
      </c>
      <c r="B487" s="29" t="s">
        <v>542</v>
      </c>
      <c r="C487" s="172">
        <v>1857</v>
      </c>
      <c r="D487" s="172">
        <v>1241</v>
      </c>
      <c r="E487" s="172">
        <v>3098</v>
      </c>
      <c r="F487" s="149">
        <v>0.29479597871082203</v>
      </c>
      <c r="G487" s="149">
        <v>0.67947959787108225</v>
      </c>
      <c r="H487" s="149">
        <v>0.78469</v>
      </c>
      <c r="I487" s="149">
        <v>0.53866666666666663</v>
      </c>
      <c r="J487" s="149">
        <v>0.52266666666666661</v>
      </c>
      <c r="K487" s="148">
        <v>0.18840999999999997</v>
      </c>
    </row>
    <row r="488" spans="1:11" ht="12" x14ac:dyDescent="0.2">
      <c r="A488" s="9" t="s">
        <v>513</v>
      </c>
      <c r="B488" s="29" t="s">
        <v>579</v>
      </c>
      <c r="C488" s="172">
        <v>248</v>
      </c>
      <c r="D488" s="172">
        <v>165</v>
      </c>
      <c r="E488" s="172">
        <v>413</v>
      </c>
      <c r="F488" s="149">
        <v>0.20956719817767655</v>
      </c>
      <c r="G488" s="149">
        <v>0.54214123006833714</v>
      </c>
      <c r="H488" s="149">
        <v>0.43162</v>
      </c>
      <c r="I488" s="149">
        <v>0.35483870967741937</v>
      </c>
      <c r="J488" s="149">
        <v>0.31521739130434784</v>
      </c>
      <c r="K488" s="148">
        <v>9.6770000000000023E-2</v>
      </c>
    </row>
    <row r="489" spans="1:11" ht="12" x14ac:dyDescent="0.2">
      <c r="A489" s="9" t="s">
        <v>514</v>
      </c>
      <c r="B489" s="29" t="s">
        <v>538</v>
      </c>
      <c r="C489" s="172">
        <v>118</v>
      </c>
      <c r="D489" s="172">
        <v>87</v>
      </c>
      <c r="E489" s="172">
        <v>205</v>
      </c>
      <c r="F489" s="149">
        <v>0.35873015873015873</v>
      </c>
      <c r="G489" s="149">
        <v>0.79682539682539677</v>
      </c>
      <c r="H489" s="149">
        <v>0.49898999999999999</v>
      </c>
      <c r="I489" s="149">
        <v>0.20930232558139536</v>
      </c>
      <c r="J489" s="149">
        <v>0.2558139534883721</v>
      </c>
      <c r="K489" s="148">
        <v>5.5560000000000054E-2</v>
      </c>
    </row>
    <row r="490" spans="1:11" ht="12" x14ac:dyDescent="0.2">
      <c r="A490" s="9" t="s">
        <v>515</v>
      </c>
      <c r="B490" s="29" t="s">
        <v>555</v>
      </c>
      <c r="C490" s="172">
        <v>1510</v>
      </c>
      <c r="D490" s="172">
        <v>991</v>
      </c>
      <c r="E490" s="172">
        <v>2501</v>
      </c>
      <c r="F490" s="149">
        <v>0.38763297872340424</v>
      </c>
      <c r="G490" s="149">
        <v>0.80618351063829785</v>
      </c>
      <c r="H490" s="149">
        <v>0.59913000000000005</v>
      </c>
      <c r="I490" s="149">
        <v>0.34549878345498786</v>
      </c>
      <c r="J490" s="149">
        <v>0.33576642335766421</v>
      </c>
      <c r="K490" s="148">
        <v>0.14249000000000001</v>
      </c>
    </row>
    <row r="491" spans="1:11" ht="12" x14ac:dyDescent="0.2">
      <c r="A491" s="9" t="s">
        <v>516</v>
      </c>
      <c r="B491" s="29" t="s">
        <v>549</v>
      </c>
      <c r="C491" s="172">
        <v>352</v>
      </c>
      <c r="D491" s="172">
        <v>255</v>
      </c>
      <c r="E491" s="172">
        <v>607</v>
      </c>
      <c r="F491" s="149">
        <v>0.31689088191330345</v>
      </c>
      <c r="G491" s="149">
        <v>0.74439461883408076</v>
      </c>
      <c r="H491" s="149">
        <v>0.32590999999999998</v>
      </c>
      <c r="I491" s="149">
        <v>0.13043478260869565</v>
      </c>
      <c r="J491" s="149">
        <v>6.5217391304347824E-2</v>
      </c>
      <c r="K491" s="148">
        <v>3.1580000000000052E-2</v>
      </c>
    </row>
    <row r="492" spans="1:11" ht="12" x14ac:dyDescent="0.2">
      <c r="A492" s="9" t="s">
        <v>517</v>
      </c>
      <c r="B492" s="29" t="s">
        <v>540</v>
      </c>
      <c r="C492" s="172">
        <v>569</v>
      </c>
      <c r="D492" s="172">
        <v>377</v>
      </c>
      <c r="E492" s="172">
        <v>946</v>
      </c>
      <c r="F492" s="149">
        <v>9.369202226345083E-2</v>
      </c>
      <c r="G492" s="149">
        <v>0.41929499072356213</v>
      </c>
      <c r="H492" s="149">
        <v>0.40225</v>
      </c>
      <c r="I492" s="149">
        <v>0.22077922077922077</v>
      </c>
      <c r="J492" s="149">
        <v>0.14285714285714285</v>
      </c>
      <c r="K492" s="148">
        <v>8.5890000000000022E-2</v>
      </c>
    </row>
    <row r="493" spans="1:11" ht="12" x14ac:dyDescent="0.2">
      <c r="A493" s="9" t="s">
        <v>518</v>
      </c>
      <c r="B493" s="29" t="s">
        <v>552</v>
      </c>
      <c r="C493" s="172">
        <v>1189</v>
      </c>
      <c r="D493" s="172">
        <v>827</v>
      </c>
      <c r="E493" s="172">
        <v>2016</v>
      </c>
      <c r="F493" s="149">
        <v>0.1124952812382031</v>
      </c>
      <c r="G493" s="149">
        <v>0.47149867874669688</v>
      </c>
      <c r="H493" s="149">
        <v>0.24659</v>
      </c>
      <c r="I493" s="149">
        <v>0.1116751269035533</v>
      </c>
      <c r="J493" s="149">
        <v>8.8832487309644673E-2</v>
      </c>
      <c r="K493" s="148">
        <v>4.3959999999999999E-2</v>
      </c>
    </row>
    <row r="494" spans="1:11" ht="12" x14ac:dyDescent="0.2">
      <c r="A494" s="9" t="s">
        <v>519</v>
      </c>
      <c r="B494" s="29" t="s">
        <v>575</v>
      </c>
      <c r="C494" s="172">
        <v>210</v>
      </c>
      <c r="D494" s="172">
        <v>175</v>
      </c>
      <c r="E494" s="172">
        <v>385</v>
      </c>
      <c r="F494" s="149">
        <v>0.11777301927194861</v>
      </c>
      <c r="G494" s="149">
        <v>0.48822269807280516</v>
      </c>
      <c r="H494" s="149">
        <v>0.44</v>
      </c>
      <c r="I494" s="149">
        <v>0.14814814814814814</v>
      </c>
      <c r="J494" s="149">
        <v>0.16049382716049382</v>
      </c>
      <c r="K494" s="148">
        <v>3.2789999999999986E-2</v>
      </c>
    </row>
    <row r="495" spans="1:11" ht="12" x14ac:dyDescent="0.2">
      <c r="A495" s="9" t="s">
        <v>520</v>
      </c>
      <c r="B495" s="29" t="s">
        <v>550</v>
      </c>
      <c r="C495" s="172">
        <v>996</v>
      </c>
      <c r="D495" s="172">
        <v>761</v>
      </c>
      <c r="E495" s="172">
        <v>1757</v>
      </c>
      <c r="F495" s="149">
        <v>0.04</v>
      </c>
      <c r="G495" s="149">
        <v>0.1665934065934066</v>
      </c>
      <c r="H495" s="149">
        <v>0.16274</v>
      </c>
      <c r="I495" s="149">
        <v>0.18042813455657492</v>
      </c>
      <c r="J495" s="149">
        <v>9.480122324159021E-2</v>
      </c>
      <c r="K495" s="148">
        <v>1.4079999999999981E-2</v>
      </c>
    </row>
    <row r="496" spans="1:11" ht="12" x14ac:dyDescent="0.2">
      <c r="A496" s="9" t="s">
        <v>521</v>
      </c>
      <c r="B496" s="29" t="s">
        <v>539</v>
      </c>
      <c r="C496" s="172">
        <v>1618</v>
      </c>
      <c r="D496" s="172">
        <v>1012</v>
      </c>
      <c r="E496" s="172">
        <v>2630</v>
      </c>
      <c r="F496" s="149">
        <v>0.30849673202614381</v>
      </c>
      <c r="G496" s="149">
        <v>0.60849673202614374</v>
      </c>
      <c r="H496" s="149">
        <v>0.77766000000000002</v>
      </c>
      <c r="I496" s="149">
        <v>0.46186440677966101</v>
      </c>
      <c r="J496" s="149">
        <v>0.40677966101694918</v>
      </c>
      <c r="K496" s="148">
        <v>0.12458999999999998</v>
      </c>
    </row>
    <row r="497" spans="1:17" ht="12" x14ac:dyDescent="0.2">
      <c r="A497" s="9" t="s">
        <v>522</v>
      </c>
      <c r="B497" s="29" t="s">
        <v>568</v>
      </c>
      <c r="C497" s="172">
        <v>318</v>
      </c>
      <c r="D497" s="172">
        <v>247</v>
      </c>
      <c r="E497" s="172">
        <v>565</v>
      </c>
      <c r="F497" s="149">
        <v>0.19289340101522842</v>
      </c>
      <c r="G497" s="149">
        <v>0.67343485617597287</v>
      </c>
      <c r="H497" s="149">
        <v>0.35896</v>
      </c>
      <c r="I497" s="149">
        <v>0.2857142857142857</v>
      </c>
      <c r="J497" s="149">
        <v>0.36904761904761907</v>
      </c>
      <c r="K497" s="148">
        <v>0.18095000000000006</v>
      </c>
    </row>
    <row r="498" spans="1:17" ht="12" x14ac:dyDescent="0.2">
      <c r="A498" s="9" t="s">
        <v>523</v>
      </c>
      <c r="B498" s="29" t="s">
        <v>545</v>
      </c>
      <c r="C498" s="172">
        <v>477</v>
      </c>
      <c r="D498" s="172">
        <v>411</v>
      </c>
      <c r="E498" s="172">
        <v>888</v>
      </c>
      <c r="F498" s="149">
        <v>0.24453694068678461</v>
      </c>
      <c r="G498" s="149">
        <v>0.63579604578563997</v>
      </c>
      <c r="H498" s="149">
        <v>0.39169999999999999</v>
      </c>
      <c r="I498" s="149">
        <v>0.2</v>
      </c>
      <c r="J498" s="149">
        <v>0.20125786163522014</v>
      </c>
      <c r="K498" s="148">
        <v>9.6450000000000036E-2</v>
      </c>
    </row>
    <row r="499" spans="1:17" ht="12" x14ac:dyDescent="0.2">
      <c r="A499" s="9" t="s">
        <v>524</v>
      </c>
      <c r="B499" s="29" t="s">
        <v>545</v>
      </c>
      <c r="C499" s="172">
        <v>1409</v>
      </c>
      <c r="D499" s="172">
        <v>852</v>
      </c>
      <c r="E499" s="172">
        <v>2261</v>
      </c>
      <c r="F499" s="149">
        <v>0.36574487065120426</v>
      </c>
      <c r="G499" s="149">
        <v>0.76226583407671722</v>
      </c>
      <c r="H499" s="149">
        <v>0.58545999999999998</v>
      </c>
      <c r="I499" s="149">
        <v>0.30144927536231886</v>
      </c>
      <c r="J499" s="149">
        <v>0.30724637681159422</v>
      </c>
      <c r="K499" s="148">
        <v>8.3820000000000006E-2</v>
      </c>
    </row>
    <row r="500" spans="1:17" ht="12" x14ac:dyDescent="0.2">
      <c r="A500" s="9" t="s">
        <v>525</v>
      </c>
      <c r="B500" s="29" t="s">
        <v>552</v>
      </c>
      <c r="C500" s="172">
        <v>344</v>
      </c>
      <c r="D500" s="172">
        <v>247</v>
      </c>
      <c r="E500" s="172">
        <v>591</v>
      </c>
      <c r="F500" s="149">
        <v>7.857142857142857E-2</v>
      </c>
      <c r="G500" s="149">
        <v>0.50428571428571434</v>
      </c>
      <c r="H500" s="149">
        <v>0.30101</v>
      </c>
      <c r="I500" s="149">
        <v>0.14285714285714285</v>
      </c>
      <c r="J500" s="149">
        <v>0.10317460317460317</v>
      </c>
      <c r="K500" s="148">
        <v>1.2349999999999972E-2</v>
      </c>
    </row>
    <row r="501" spans="1:17" ht="12" x14ac:dyDescent="0.2">
      <c r="A501" s="9" t="s">
        <v>526</v>
      </c>
      <c r="B501" s="29" t="s">
        <v>556</v>
      </c>
      <c r="C501" s="172">
        <v>2492</v>
      </c>
      <c r="D501" s="172">
        <v>1533</v>
      </c>
      <c r="E501" s="172">
        <v>4025</v>
      </c>
      <c r="F501" s="149">
        <v>0.60937860937860933</v>
      </c>
      <c r="G501" s="149">
        <v>0.95657195657195659</v>
      </c>
      <c r="H501" s="149">
        <v>0.87480000000000002</v>
      </c>
      <c r="I501" s="149">
        <v>0.70370370370370372</v>
      </c>
      <c r="J501" s="149">
        <v>0.57283950617283952</v>
      </c>
      <c r="K501" s="148">
        <v>7.6269999999999949E-2</v>
      </c>
    </row>
    <row r="502" spans="1:17" ht="12" x14ac:dyDescent="0.2">
      <c r="A502" s="9" t="s">
        <v>527</v>
      </c>
      <c r="B502" s="29" t="s">
        <v>556</v>
      </c>
      <c r="C502" s="172">
        <v>562</v>
      </c>
      <c r="D502" s="172">
        <v>406</v>
      </c>
      <c r="E502" s="172">
        <v>968</v>
      </c>
      <c r="F502" s="149">
        <v>1.6393442622950821E-2</v>
      </c>
      <c r="G502" s="149">
        <v>0.37939110070257609</v>
      </c>
      <c r="H502" s="149">
        <v>0.27567000000000003</v>
      </c>
      <c r="I502" s="149">
        <v>0.15048543689320387</v>
      </c>
      <c r="J502" s="149">
        <v>8.7378640776699032E-2</v>
      </c>
      <c r="K502" s="148">
        <v>8.9999999999999969E-2</v>
      </c>
    </row>
    <row r="503" spans="1:17" ht="12" x14ac:dyDescent="0.2">
      <c r="A503" s="9" t="s">
        <v>528</v>
      </c>
      <c r="B503" s="29" t="s">
        <v>572</v>
      </c>
      <c r="C503" s="172">
        <v>429</v>
      </c>
      <c r="D503" s="172">
        <v>294</v>
      </c>
      <c r="E503" s="172">
        <v>723</v>
      </c>
      <c r="F503" s="149">
        <v>0.25341614906832299</v>
      </c>
      <c r="G503" s="149">
        <v>0.74037267080745339</v>
      </c>
      <c r="H503" s="149">
        <v>0.43258999999999997</v>
      </c>
      <c r="I503" s="149">
        <v>0.24657534246575341</v>
      </c>
      <c r="J503" s="149">
        <v>0.16438356164383561</v>
      </c>
      <c r="K503" s="148">
        <v>5.6989999999999985E-2</v>
      </c>
    </row>
    <row r="504" spans="1:17" ht="12" x14ac:dyDescent="0.2">
      <c r="A504" s="191" t="s">
        <v>529</v>
      </c>
      <c r="B504" s="191"/>
      <c r="C504" s="159">
        <f>SUM(C4:C503)</f>
        <v>432581</v>
      </c>
      <c r="D504" s="159">
        <f t="shared" ref="D504:E504" si="0">SUM(D4:D503)</f>
        <v>296957</v>
      </c>
      <c r="E504" s="159">
        <f t="shared" si="0"/>
        <v>729538</v>
      </c>
      <c r="F504" s="173">
        <v>0.22803999999999999</v>
      </c>
      <c r="G504" s="173">
        <v>0.60772999999999999</v>
      </c>
      <c r="H504" s="150">
        <v>0.43563000000000002</v>
      </c>
      <c r="I504" s="150">
        <v>0.28179996515072314</v>
      </c>
      <c r="J504" s="150">
        <v>0.23687373702181033</v>
      </c>
      <c r="K504" s="150">
        <v>0.11587000000000003</v>
      </c>
    </row>
    <row r="505" spans="1:17" x14ac:dyDescent="0.25">
      <c r="A505" s="4" t="s">
        <v>685</v>
      </c>
    </row>
    <row r="506" spans="1:17" ht="12" x14ac:dyDescent="0.2">
      <c r="A506" s="131" t="s">
        <v>689</v>
      </c>
      <c r="B506" s="131"/>
      <c r="C506" s="95"/>
      <c r="D506" s="95"/>
      <c r="E506" s="95"/>
      <c r="F506" s="95"/>
      <c r="G506" s="95"/>
      <c r="H506" s="95"/>
      <c r="I506" s="95"/>
      <c r="J506" s="95"/>
      <c r="K506" s="95"/>
      <c r="L506" s="131"/>
      <c r="M506" s="131"/>
      <c r="N506" s="131"/>
      <c r="O506" s="131"/>
      <c r="P506" s="131"/>
      <c r="Q506" s="131"/>
    </row>
    <row r="507" spans="1:17" ht="12" x14ac:dyDescent="0.2">
      <c r="A507" s="131" t="s">
        <v>928</v>
      </c>
      <c r="B507" s="131"/>
      <c r="C507" s="95"/>
      <c r="D507" s="95"/>
      <c r="E507" s="95"/>
      <c r="F507" s="95"/>
      <c r="G507" s="95"/>
      <c r="H507" s="95"/>
      <c r="I507" s="95"/>
      <c r="J507" s="95"/>
      <c r="K507" s="95"/>
      <c r="L507" s="131"/>
      <c r="M507" s="131"/>
      <c r="N507" s="131"/>
      <c r="O507" s="131"/>
      <c r="P507" s="131"/>
      <c r="Q507" s="131"/>
    </row>
    <row r="508" spans="1:17" ht="12" x14ac:dyDescent="0.2">
      <c r="A508" s="130" t="s">
        <v>929</v>
      </c>
      <c r="B508" s="130"/>
      <c r="C508" s="152"/>
      <c r="D508" s="152"/>
      <c r="E508" s="152"/>
      <c r="F508" s="152"/>
      <c r="G508" s="152"/>
      <c r="H508" s="152"/>
      <c r="I508" s="152"/>
      <c r="J508" s="152"/>
      <c r="K508" s="152"/>
      <c r="L508" s="130"/>
      <c r="M508" s="130"/>
      <c r="N508" s="130"/>
      <c r="O508" s="130"/>
      <c r="P508" s="130"/>
      <c r="Q508" s="130"/>
    </row>
    <row r="509" spans="1:17" ht="12" x14ac:dyDescent="0.2">
      <c r="A509" s="130" t="s">
        <v>930</v>
      </c>
      <c r="B509" s="130"/>
      <c r="C509" s="152"/>
      <c r="D509" s="152"/>
      <c r="E509" s="152"/>
      <c r="F509" s="152"/>
      <c r="G509" s="152"/>
      <c r="H509" s="152"/>
      <c r="I509" s="152"/>
      <c r="J509" s="152"/>
      <c r="K509" s="152"/>
      <c r="L509" s="130"/>
      <c r="M509" s="130"/>
      <c r="N509" s="130"/>
      <c r="O509" s="130"/>
      <c r="P509" s="130"/>
      <c r="Q509" s="130"/>
    </row>
    <row r="510" spans="1:17" x14ac:dyDescent="0.25">
      <c r="A510" s="116" t="s">
        <v>926</v>
      </c>
    </row>
  </sheetData>
  <mergeCells count="4">
    <mergeCell ref="A504:B504"/>
    <mergeCell ref="A2:A3"/>
    <mergeCell ref="B2:B3"/>
    <mergeCell ref="C3:K3"/>
  </mergeCells>
  <pageMargins left="0.3" right="0.3" top="0.4" bottom="0.5" header="0.3" footer="0.3"/>
  <pageSetup orientation="landscape" r:id="rId1"/>
  <headerFooter>
    <oddFooter>&amp;L&amp;8Prepared by:  Office of Child Development and Early Learning&amp;C&amp;8&amp;P&amp;R&amp;8Updated 11/1/2011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sheetPr>
  <dimension ref="A1:S506"/>
  <sheetViews>
    <sheetView zoomScaleNormal="100" workbookViewId="0">
      <pane xSplit="3" ySplit="3" topLeftCell="D4" activePane="bottomRight" state="frozen"/>
      <selection pane="topRight" activeCell="D1" sqref="D1"/>
      <selection pane="bottomLeft" activeCell="A3" sqref="A3"/>
      <selection pane="bottomRight" activeCell="A2" sqref="A2:F2"/>
    </sheetView>
  </sheetViews>
  <sheetFormatPr defaultColWidth="17.5703125" defaultRowHeight="15" x14ac:dyDescent="0.25"/>
  <cols>
    <col min="1" max="1" width="24.42578125" customWidth="1"/>
    <col min="2" max="2" width="11.85546875" bestFit="1" customWidth="1"/>
    <col min="3" max="3" width="11.7109375" customWidth="1"/>
    <col min="4" max="4" width="10" style="101" customWidth="1"/>
    <col min="5" max="5" width="9.5703125" style="101" customWidth="1"/>
    <col min="6" max="6" width="9.85546875" style="101" customWidth="1"/>
    <col min="7" max="7" width="11.42578125" style="27" customWidth="1"/>
    <col min="8" max="8" width="12.85546875" customWidth="1"/>
    <col min="9" max="9" width="10.28515625" style="27" customWidth="1"/>
    <col min="10" max="10" width="11.42578125" bestFit="1" customWidth="1"/>
    <col min="11" max="11" width="12.85546875" style="27" bestFit="1" customWidth="1"/>
    <col min="12" max="12" width="13.42578125" customWidth="1"/>
    <col min="13" max="13" width="11.140625" style="27" bestFit="1" customWidth="1"/>
    <col min="14" max="14" width="11.5703125" customWidth="1"/>
    <col min="15" max="15" width="13.140625" style="77" customWidth="1"/>
    <col min="16" max="16" width="13.140625" customWidth="1"/>
    <col min="17" max="17" width="9.140625" style="27" customWidth="1"/>
    <col min="18" max="18" width="14.5703125" customWidth="1"/>
  </cols>
  <sheetData>
    <row r="1" spans="1:19" s="177" customFormat="1" ht="12" x14ac:dyDescent="0.2">
      <c r="A1" s="176" t="str">
        <f>'Table of Contents'!B5&amp;": "&amp;'Table of Contents'!C5</f>
        <v>Tab 1: Risk Factors - Early Childhood Education Program Reach Analysis - Direct Impact Programs</v>
      </c>
      <c r="B1" s="176"/>
      <c r="C1" s="176"/>
      <c r="D1" s="176"/>
      <c r="E1" s="176"/>
      <c r="F1" s="176"/>
      <c r="G1" s="176"/>
      <c r="H1" s="176"/>
      <c r="I1" s="176"/>
      <c r="J1" s="176"/>
      <c r="K1" s="176"/>
      <c r="L1" s="176"/>
      <c r="M1" s="176"/>
      <c r="N1" s="176"/>
      <c r="O1" s="176"/>
      <c r="P1" s="176"/>
      <c r="Q1" s="176"/>
      <c r="R1" s="176"/>
      <c r="S1" s="176"/>
    </row>
    <row r="2" spans="1:19" s="154" customFormat="1" ht="12" x14ac:dyDescent="0.2">
      <c r="A2" s="181" t="str">
        <f>'3'!A2:E2</f>
        <v>2013-14</v>
      </c>
      <c r="B2" s="181"/>
      <c r="C2" s="181"/>
      <c r="D2" s="181"/>
      <c r="E2" s="181"/>
      <c r="F2" s="181"/>
      <c r="G2" s="181"/>
      <c r="H2" s="181"/>
      <c r="I2" s="181"/>
      <c r="J2" s="181"/>
      <c r="K2" s="181"/>
      <c r="L2" s="181"/>
      <c r="M2" s="181"/>
      <c r="N2" s="181"/>
      <c r="O2" s="181"/>
      <c r="P2" s="181"/>
      <c r="Q2" s="181"/>
      <c r="R2" s="181"/>
      <c r="S2" s="153"/>
    </row>
    <row r="3" spans="1:19" s="63" customFormat="1" ht="60.75" customHeight="1" x14ac:dyDescent="0.25">
      <c r="A3" s="64" t="s">
        <v>28</v>
      </c>
      <c r="B3" s="61" t="s">
        <v>18</v>
      </c>
      <c r="C3" s="64" t="s">
        <v>634</v>
      </c>
      <c r="D3" s="64" t="s">
        <v>658</v>
      </c>
      <c r="E3" s="64" t="s">
        <v>659</v>
      </c>
      <c r="F3" s="62" t="s">
        <v>660</v>
      </c>
      <c r="G3" s="62" t="s">
        <v>19</v>
      </c>
      <c r="H3" s="69" t="s">
        <v>20</v>
      </c>
      <c r="I3" s="62" t="s">
        <v>21</v>
      </c>
      <c r="J3" s="69" t="s">
        <v>22</v>
      </c>
      <c r="K3" s="45" t="s">
        <v>799</v>
      </c>
      <c r="L3" s="69" t="s">
        <v>800</v>
      </c>
      <c r="M3" s="62" t="s">
        <v>23</v>
      </c>
      <c r="N3" s="69" t="s">
        <v>24</v>
      </c>
      <c r="O3" s="62" t="s">
        <v>25</v>
      </c>
      <c r="P3" s="69" t="s">
        <v>26</v>
      </c>
      <c r="Q3" s="45" t="str">
        <f>'[1]5'!R3</f>
        <v>Total Children Under 5 Served</v>
      </c>
      <c r="R3" s="69" t="s">
        <v>27</v>
      </c>
    </row>
    <row r="4" spans="1:19" s="4" customFormat="1" ht="11.25" x14ac:dyDescent="0.2">
      <c r="A4" s="76" t="s">
        <v>29</v>
      </c>
      <c r="B4" s="106" t="s">
        <v>553</v>
      </c>
      <c r="C4" s="135" t="s">
        <v>795</v>
      </c>
      <c r="D4" s="99">
        <f>'10'!C4</f>
        <v>665</v>
      </c>
      <c r="E4" s="99">
        <f>'10'!D4</f>
        <v>501</v>
      </c>
      <c r="F4" s="99">
        <f>'10'!E4</f>
        <v>1166</v>
      </c>
      <c r="G4" s="59">
        <f>'5'!O4</f>
        <v>27</v>
      </c>
      <c r="H4" s="70">
        <f>G4/F4</f>
        <v>2.3156089193825044E-2</v>
      </c>
      <c r="I4" s="59">
        <f>'6'!H4</f>
        <v>0</v>
      </c>
      <c r="J4" s="70">
        <f>I4/F4</f>
        <v>0</v>
      </c>
      <c r="K4" s="19">
        <f>'7'!F4</f>
        <v>0</v>
      </c>
      <c r="L4" s="70">
        <f>K4/F4</f>
        <v>0</v>
      </c>
      <c r="M4" s="59">
        <f>'8'!M4</f>
        <v>112</v>
      </c>
      <c r="N4" s="70">
        <f>M4/F4</f>
        <v>9.6054888507718691E-2</v>
      </c>
      <c r="O4" s="59">
        <f>'9'!O4+'9'!P4</f>
        <v>142.69999999999999</v>
      </c>
      <c r="P4" s="70">
        <f>O4/F4</f>
        <v>0.12238421955403087</v>
      </c>
      <c r="Q4" s="59">
        <f>SUM(G4,I4,K4,M4,O4)</f>
        <v>281.7</v>
      </c>
      <c r="R4" s="70">
        <f t="shared" ref="R4:R67" si="0">Q4/F4</f>
        <v>0.2415951972555746</v>
      </c>
    </row>
    <row r="5" spans="1:19" s="4" customFormat="1" ht="11.25" x14ac:dyDescent="0.2">
      <c r="A5" s="73" t="s">
        <v>30</v>
      </c>
      <c r="B5" s="107" t="s">
        <v>550</v>
      </c>
      <c r="C5" s="137" t="s">
        <v>657</v>
      </c>
      <c r="D5" s="99">
        <f>'10'!C5</f>
        <v>1942</v>
      </c>
      <c r="E5" s="99">
        <f>'10'!D5</f>
        <v>1304</v>
      </c>
      <c r="F5" s="99">
        <f>'10'!E5</f>
        <v>3246</v>
      </c>
      <c r="G5" s="59">
        <f>'5'!O5</f>
        <v>0</v>
      </c>
      <c r="H5" s="70">
        <f t="shared" ref="H5:H68" si="1">G5/F5</f>
        <v>0</v>
      </c>
      <c r="I5" s="59">
        <f>'6'!H5</f>
        <v>0</v>
      </c>
      <c r="J5" s="70">
        <f t="shared" ref="J5:J68" si="2">I5/F5</f>
        <v>0</v>
      </c>
      <c r="K5" s="19">
        <f>'7'!F5</f>
        <v>0</v>
      </c>
      <c r="L5" s="70">
        <f t="shared" ref="L5:L68" si="3">K5/F5</f>
        <v>0</v>
      </c>
      <c r="M5" s="59">
        <f>'8'!M5</f>
        <v>339</v>
      </c>
      <c r="N5" s="70">
        <f t="shared" ref="N5:N68" si="4">M5/F5</f>
        <v>0.1044362292051756</v>
      </c>
      <c r="O5" s="59">
        <f>'9'!O5+'9'!P5</f>
        <v>380.2</v>
      </c>
      <c r="P5" s="70">
        <f t="shared" ref="P5:P68" si="5">O5/F5</f>
        <v>0.11712877387553912</v>
      </c>
      <c r="Q5" s="59">
        <f t="shared" ref="Q5:Q68" si="6">SUM(G5,I5,K5,M5,O5)</f>
        <v>719.2</v>
      </c>
      <c r="R5" s="70">
        <f t="shared" si="0"/>
        <v>0.22156500308071475</v>
      </c>
    </row>
    <row r="6" spans="1:19" s="4" customFormat="1" ht="11.25" x14ac:dyDescent="0.2">
      <c r="A6" s="74" t="s">
        <v>31</v>
      </c>
      <c r="B6" s="108" t="s">
        <v>566</v>
      </c>
      <c r="C6" s="136" t="s">
        <v>656</v>
      </c>
      <c r="D6" s="99">
        <f>'10'!C6</f>
        <v>732</v>
      </c>
      <c r="E6" s="99">
        <f>'10'!D6</f>
        <v>512</v>
      </c>
      <c r="F6" s="99">
        <f>'10'!E6</f>
        <v>1244</v>
      </c>
      <c r="G6" s="59">
        <f>'5'!O6</f>
        <v>172</v>
      </c>
      <c r="H6" s="70">
        <f t="shared" si="1"/>
        <v>0.13826366559485531</v>
      </c>
      <c r="I6" s="59">
        <f>'6'!H6</f>
        <v>40</v>
      </c>
      <c r="J6" s="70">
        <f t="shared" si="2"/>
        <v>3.215434083601286E-2</v>
      </c>
      <c r="K6" s="19">
        <f>'7'!F6</f>
        <v>0</v>
      </c>
      <c r="L6" s="70">
        <f t="shared" si="3"/>
        <v>0</v>
      </c>
      <c r="M6" s="59">
        <f>'8'!M6</f>
        <v>145</v>
      </c>
      <c r="N6" s="70">
        <f t="shared" si="4"/>
        <v>0.11655948553054662</v>
      </c>
      <c r="O6" s="59">
        <f>'9'!O6+'9'!P6</f>
        <v>107</v>
      </c>
      <c r="P6" s="70">
        <f t="shared" si="5"/>
        <v>8.6012861736334406E-2</v>
      </c>
      <c r="Q6" s="59">
        <f t="shared" si="6"/>
        <v>464</v>
      </c>
      <c r="R6" s="70">
        <f t="shared" si="0"/>
        <v>0.37299035369774919</v>
      </c>
    </row>
    <row r="7" spans="1:19" s="4" customFormat="1" ht="11.25" x14ac:dyDescent="0.2">
      <c r="A7" s="75" t="s">
        <v>32</v>
      </c>
      <c r="B7" s="109" t="s">
        <v>565</v>
      </c>
      <c r="C7" s="138" t="s">
        <v>796</v>
      </c>
      <c r="D7" s="99">
        <f>'10'!C7</f>
        <v>405</v>
      </c>
      <c r="E7" s="99">
        <f>'10'!D7</f>
        <v>246</v>
      </c>
      <c r="F7" s="99">
        <f>'10'!E7</f>
        <v>651</v>
      </c>
      <c r="G7" s="59">
        <f>'5'!O7</f>
        <v>20</v>
      </c>
      <c r="H7" s="70">
        <f t="shared" si="1"/>
        <v>3.0721966205837174E-2</v>
      </c>
      <c r="I7" s="59">
        <f>'6'!H7</f>
        <v>0</v>
      </c>
      <c r="J7" s="70">
        <f t="shared" si="2"/>
        <v>0</v>
      </c>
      <c r="K7" s="19">
        <f>'7'!F7</f>
        <v>0</v>
      </c>
      <c r="L7" s="70">
        <f t="shared" si="3"/>
        <v>0</v>
      </c>
      <c r="M7" s="59">
        <f>'8'!M7</f>
        <v>73</v>
      </c>
      <c r="N7" s="70">
        <f t="shared" si="4"/>
        <v>0.11213517665130568</v>
      </c>
      <c r="O7" s="59">
        <f>'9'!O7+'9'!P7</f>
        <v>0</v>
      </c>
      <c r="P7" s="70">
        <f t="shared" si="5"/>
        <v>0</v>
      </c>
      <c r="Q7" s="59">
        <f t="shared" si="6"/>
        <v>93</v>
      </c>
      <c r="R7" s="70">
        <f t="shared" si="0"/>
        <v>0.14285714285714285</v>
      </c>
    </row>
    <row r="8" spans="1:19" s="4" customFormat="1" ht="11.25" x14ac:dyDescent="0.2">
      <c r="A8" s="75" t="s">
        <v>33</v>
      </c>
      <c r="B8" s="109" t="s">
        <v>539</v>
      </c>
      <c r="C8" s="138" t="s">
        <v>796</v>
      </c>
      <c r="D8" s="99">
        <f>'10'!C8</f>
        <v>207</v>
      </c>
      <c r="E8" s="99">
        <f>'10'!D8</f>
        <v>141</v>
      </c>
      <c r="F8" s="99">
        <f>'10'!E8</f>
        <v>348</v>
      </c>
      <c r="G8" s="59">
        <f>'5'!O8</f>
        <v>15</v>
      </c>
      <c r="H8" s="70">
        <f t="shared" si="1"/>
        <v>4.3103448275862072E-2</v>
      </c>
      <c r="I8" s="59">
        <f>'6'!H8</f>
        <v>0</v>
      </c>
      <c r="J8" s="70">
        <f t="shared" si="2"/>
        <v>0</v>
      </c>
      <c r="K8" s="19">
        <f>'7'!F8</f>
        <v>0</v>
      </c>
      <c r="L8" s="70">
        <f t="shared" si="3"/>
        <v>0</v>
      </c>
      <c r="M8" s="59">
        <f>'8'!M8</f>
        <v>79</v>
      </c>
      <c r="N8" s="70">
        <f t="shared" si="4"/>
        <v>0.22701149425287356</v>
      </c>
      <c r="O8" s="59">
        <f>'9'!O8+'9'!P8</f>
        <v>0</v>
      </c>
      <c r="P8" s="70">
        <f t="shared" si="5"/>
        <v>0</v>
      </c>
      <c r="Q8" s="59">
        <f t="shared" si="6"/>
        <v>94</v>
      </c>
      <c r="R8" s="70">
        <f t="shared" si="0"/>
        <v>0.27011494252873564</v>
      </c>
    </row>
    <row r="9" spans="1:19" s="4" customFormat="1" ht="11.25" x14ac:dyDescent="0.2">
      <c r="A9" s="76" t="s">
        <v>34</v>
      </c>
      <c r="B9" s="106" t="s">
        <v>564</v>
      </c>
      <c r="C9" s="135" t="s">
        <v>795</v>
      </c>
      <c r="D9" s="99">
        <f>'10'!C9</f>
        <v>192</v>
      </c>
      <c r="E9" s="99">
        <f>'10'!D9</f>
        <v>115</v>
      </c>
      <c r="F9" s="99">
        <f>'10'!E9</f>
        <v>307</v>
      </c>
      <c r="G9" s="59">
        <f>'5'!O9</f>
        <v>20</v>
      </c>
      <c r="H9" s="70">
        <f t="shared" si="1"/>
        <v>6.5146579804560262E-2</v>
      </c>
      <c r="I9" s="59">
        <f>'6'!H9</f>
        <v>18</v>
      </c>
      <c r="J9" s="70">
        <f t="shared" si="2"/>
        <v>5.8631921824104233E-2</v>
      </c>
      <c r="K9" s="19">
        <f>'7'!F9</f>
        <v>0</v>
      </c>
      <c r="L9" s="70">
        <f t="shared" si="3"/>
        <v>0</v>
      </c>
      <c r="M9" s="59">
        <f>'8'!M9</f>
        <v>66</v>
      </c>
      <c r="N9" s="70">
        <f t="shared" si="4"/>
        <v>0.21498371335504887</v>
      </c>
      <c r="O9" s="59">
        <f>'9'!O9+'9'!P9</f>
        <v>3.3</v>
      </c>
      <c r="P9" s="70">
        <f t="shared" si="5"/>
        <v>1.0749185667752443E-2</v>
      </c>
      <c r="Q9" s="59">
        <f t="shared" si="6"/>
        <v>107.3</v>
      </c>
      <c r="R9" s="70">
        <f t="shared" si="0"/>
        <v>0.3495114006514658</v>
      </c>
    </row>
    <row r="10" spans="1:19" s="4" customFormat="1" ht="11.25" x14ac:dyDescent="0.2">
      <c r="A10" s="76" t="s">
        <v>35</v>
      </c>
      <c r="B10" s="106" t="s">
        <v>537</v>
      </c>
      <c r="C10" s="135" t="s">
        <v>795</v>
      </c>
      <c r="D10" s="99">
        <f>'10'!C10</f>
        <v>5668</v>
      </c>
      <c r="E10" s="99">
        <f>'10'!D10</f>
        <v>3664</v>
      </c>
      <c r="F10" s="99">
        <f>'10'!E10</f>
        <v>9332</v>
      </c>
      <c r="G10" s="59">
        <f>'5'!O10</f>
        <v>716</v>
      </c>
      <c r="H10" s="70">
        <f t="shared" si="1"/>
        <v>7.6725246463780539E-2</v>
      </c>
      <c r="I10" s="59">
        <f>'6'!H10</f>
        <v>266</v>
      </c>
      <c r="J10" s="70">
        <f t="shared" si="2"/>
        <v>2.8504072010287183E-2</v>
      </c>
      <c r="K10" s="19">
        <f>'7'!F10</f>
        <v>184</v>
      </c>
      <c r="L10" s="70">
        <f t="shared" si="3"/>
        <v>1.9717102443206173E-2</v>
      </c>
      <c r="M10" s="59">
        <f>'8'!M10</f>
        <v>1453</v>
      </c>
      <c r="N10" s="70">
        <f t="shared" si="4"/>
        <v>0.15570081440205744</v>
      </c>
      <c r="O10" s="59">
        <f>'9'!O10+'9'!P10</f>
        <v>1113.5</v>
      </c>
      <c r="P10" s="70">
        <f t="shared" si="5"/>
        <v>0.119320617231033</v>
      </c>
      <c r="Q10" s="59">
        <f t="shared" si="6"/>
        <v>3732.5</v>
      </c>
      <c r="R10" s="70">
        <f t="shared" si="0"/>
        <v>0.39996785255036432</v>
      </c>
    </row>
    <row r="11" spans="1:19" s="4" customFormat="1" ht="11.25" x14ac:dyDescent="0.2">
      <c r="A11" s="76" t="s">
        <v>36</v>
      </c>
      <c r="B11" s="106" t="s">
        <v>538</v>
      </c>
      <c r="C11" s="135" t="s">
        <v>795</v>
      </c>
      <c r="D11" s="99">
        <f>'10'!C11</f>
        <v>2109</v>
      </c>
      <c r="E11" s="99">
        <f>'10'!D11</f>
        <v>1406</v>
      </c>
      <c r="F11" s="99">
        <f>'10'!E11</f>
        <v>3515</v>
      </c>
      <c r="G11" s="59">
        <f>'5'!O11</f>
        <v>282</v>
      </c>
      <c r="H11" s="70">
        <f t="shared" si="1"/>
        <v>8.0227596017069705E-2</v>
      </c>
      <c r="I11" s="59">
        <f>'6'!H11</f>
        <v>55</v>
      </c>
      <c r="J11" s="70">
        <f t="shared" si="2"/>
        <v>1.5647226173541962E-2</v>
      </c>
      <c r="K11" s="19">
        <f>'7'!F11</f>
        <v>0</v>
      </c>
      <c r="L11" s="70">
        <f t="shared" si="3"/>
        <v>0</v>
      </c>
      <c r="M11" s="59">
        <f>'8'!M11</f>
        <v>724</v>
      </c>
      <c r="N11" s="70">
        <f t="shared" si="4"/>
        <v>0.20597439544807966</v>
      </c>
      <c r="O11" s="59">
        <f>'9'!O11+'9'!P11</f>
        <v>706.5</v>
      </c>
      <c r="P11" s="70">
        <f t="shared" si="5"/>
        <v>0.20099573257467995</v>
      </c>
      <c r="Q11" s="59">
        <f t="shared" si="6"/>
        <v>1767.5</v>
      </c>
      <c r="R11" s="70">
        <f t="shared" si="0"/>
        <v>0.50284495021337128</v>
      </c>
    </row>
    <row r="12" spans="1:19" s="4" customFormat="1" ht="11.25" x14ac:dyDescent="0.2">
      <c r="A12" s="75" t="s">
        <v>37</v>
      </c>
      <c r="B12" s="109" t="s">
        <v>565</v>
      </c>
      <c r="C12" s="138" t="s">
        <v>796</v>
      </c>
      <c r="D12" s="99">
        <f>'10'!C12</f>
        <v>850</v>
      </c>
      <c r="E12" s="99">
        <f>'10'!D12</f>
        <v>531</v>
      </c>
      <c r="F12" s="99">
        <f>'10'!E12</f>
        <v>1381</v>
      </c>
      <c r="G12" s="59">
        <f>'5'!O12</f>
        <v>20</v>
      </c>
      <c r="H12" s="70">
        <f t="shared" si="1"/>
        <v>1.4482259232440261E-2</v>
      </c>
      <c r="I12" s="59">
        <f>'6'!H12</f>
        <v>20</v>
      </c>
      <c r="J12" s="70">
        <f t="shared" si="2"/>
        <v>1.4482259232440261E-2</v>
      </c>
      <c r="K12" s="19">
        <f>'7'!F12</f>
        <v>0</v>
      </c>
      <c r="L12" s="70">
        <f t="shared" si="3"/>
        <v>0</v>
      </c>
      <c r="M12" s="59">
        <f>'8'!M12</f>
        <v>169</v>
      </c>
      <c r="N12" s="70">
        <f t="shared" si="4"/>
        <v>0.1223750905141202</v>
      </c>
      <c r="O12" s="59">
        <f>'9'!O12+'9'!P12</f>
        <v>61.6</v>
      </c>
      <c r="P12" s="70">
        <f t="shared" si="5"/>
        <v>4.4605358435916002E-2</v>
      </c>
      <c r="Q12" s="59">
        <f t="shared" si="6"/>
        <v>270.60000000000002</v>
      </c>
      <c r="R12" s="70">
        <f t="shared" si="0"/>
        <v>0.19594496741491674</v>
      </c>
    </row>
    <row r="13" spans="1:19" s="4" customFormat="1" ht="11.25" x14ac:dyDescent="0.2">
      <c r="A13" s="75" t="s">
        <v>38</v>
      </c>
      <c r="B13" s="109" t="s">
        <v>548</v>
      </c>
      <c r="C13" s="138" t="s">
        <v>796</v>
      </c>
      <c r="D13" s="99">
        <f>'10'!C13</f>
        <v>324</v>
      </c>
      <c r="E13" s="99">
        <f>'10'!D13</f>
        <v>228</v>
      </c>
      <c r="F13" s="99">
        <f>'10'!E13</f>
        <v>552</v>
      </c>
      <c r="G13" s="59">
        <f>'5'!O13</f>
        <v>15</v>
      </c>
      <c r="H13" s="70">
        <f t="shared" si="1"/>
        <v>2.717391304347826E-2</v>
      </c>
      <c r="I13" s="59">
        <f>'6'!H13</f>
        <v>0</v>
      </c>
      <c r="J13" s="70">
        <f t="shared" si="2"/>
        <v>0</v>
      </c>
      <c r="K13" s="19">
        <f>'7'!F13</f>
        <v>0</v>
      </c>
      <c r="L13" s="70">
        <f t="shared" si="3"/>
        <v>0</v>
      </c>
      <c r="M13" s="59">
        <f>'8'!M13</f>
        <v>51</v>
      </c>
      <c r="N13" s="70">
        <f t="shared" si="4"/>
        <v>9.2391304347826081E-2</v>
      </c>
      <c r="O13" s="59">
        <f>'9'!O13+'9'!P13</f>
        <v>121.10000000000001</v>
      </c>
      <c r="P13" s="70">
        <f t="shared" si="5"/>
        <v>0.21938405797101451</v>
      </c>
      <c r="Q13" s="59">
        <f t="shared" si="6"/>
        <v>187.10000000000002</v>
      </c>
      <c r="R13" s="70">
        <f t="shared" si="0"/>
        <v>0.33894927536231889</v>
      </c>
    </row>
    <row r="14" spans="1:19" s="4" customFormat="1" ht="11.25" x14ac:dyDescent="0.2">
      <c r="A14" s="76" t="s">
        <v>39</v>
      </c>
      <c r="B14" s="106" t="s">
        <v>552</v>
      </c>
      <c r="C14" s="135" t="s">
        <v>795</v>
      </c>
      <c r="D14" s="99">
        <f>'10'!C14</f>
        <v>301</v>
      </c>
      <c r="E14" s="99">
        <f>'10'!D14</f>
        <v>186</v>
      </c>
      <c r="F14" s="99">
        <f>'10'!E14</f>
        <v>487</v>
      </c>
      <c r="G14" s="59">
        <f>'5'!O14</f>
        <v>5</v>
      </c>
      <c r="H14" s="70">
        <f t="shared" si="1"/>
        <v>1.0266940451745379E-2</v>
      </c>
      <c r="I14" s="59">
        <f>'6'!H14</f>
        <v>0</v>
      </c>
      <c r="J14" s="70">
        <f t="shared" si="2"/>
        <v>0</v>
      </c>
      <c r="K14" s="19">
        <f>'7'!F14</f>
        <v>0</v>
      </c>
      <c r="L14" s="70">
        <f t="shared" si="3"/>
        <v>0</v>
      </c>
      <c r="M14" s="59">
        <f>'8'!M14</f>
        <v>69</v>
      </c>
      <c r="N14" s="70">
        <f t="shared" si="4"/>
        <v>0.14168377823408623</v>
      </c>
      <c r="O14" s="59">
        <f>'9'!O14+'9'!P14</f>
        <v>0</v>
      </c>
      <c r="P14" s="70">
        <f t="shared" si="5"/>
        <v>0</v>
      </c>
      <c r="Q14" s="59">
        <f t="shared" si="6"/>
        <v>74</v>
      </c>
      <c r="R14" s="70">
        <f t="shared" si="0"/>
        <v>0.15195071868583163</v>
      </c>
    </row>
    <row r="15" spans="1:19" s="4" customFormat="1" ht="11.25" x14ac:dyDescent="0.2">
      <c r="A15" s="75" t="s">
        <v>40</v>
      </c>
      <c r="B15" s="109" t="s">
        <v>567</v>
      </c>
      <c r="C15" s="138" t="s">
        <v>796</v>
      </c>
      <c r="D15" s="99">
        <f>'10'!C15</f>
        <v>284</v>
      </c>
      <c r="E15" s="99">
        <f>'10'!D15</f>
        <v>191</v>
      </c>
      <c r="F15" s="99">
        <f>'10'!E15</f>
        <v>475</v>
      </c>
      <c r="G15" s="59">
        <f>'5'!O15</f>
        <v>52</v>
      </c>
      <c r="H15" s="70">
        <f t="shared" si="1"/>
        <v>0.10947368421052632</v>
      </c>
      <c r="I15" s="59">
        <f>'6'!H15</f>
        <v>0</v>
      </c>
      <c r="J15" s="70">
        <f t="shared" si="2"/>
        <v>0</v>
      </c>
      <c r="K15" s="19">
        <f>'7'!F15</f>
        <v>0</v>
      </c>
      <c r="L15" s="70">
        <f t="shared" si="3"/>
        <v>0</v>
      </c>
      <c r="M15" s="59">
        <f>'8'!M15</f>
        <v>63</v>
      </c>
      <c r="N15" s="70">
        <f t="shared" si="4"/>
        <v>0.13263157894736843</v>
      </c>
      <c r="O15" s="59">
        <f>'9'!O15+'9'!P15</f>
        <v>34.200000000000003</v>
      </c>
      <c r="P15" s="70">
        <f t="shared" si="5"/>
        <v>7.2000000000000008E-2</v>
      </c>
      <c r="Q15" s="59">
        <f t="shared" si="6"/>
        <v>149.19999999999999</v>
      </c>
      <c r="R15" s="70">
        <f t="shared" si="0"/>
        <v>0.31410526315789472</v>
      </c>
    </row>
    <row r="16" spans="1:19" s="4" customFormat="1" ht="11.25" x14ac:dyDescent="0.2">
      <c r="A16" s="75" t="s">
        <v>41</v>
      </c>
      <c r="B16" s="109" t="s">
        <v>567</v>
      </c>
      <c r="C16" s="138" t="s">
        <v>796</v>
      </c>
      <c r="D16" s="99">
        <f>'10'!C16</f>
        <v>1450</v>
      </c>
      <c r="E16" s="99">
        <f>'10'!D16</f>
        <v>1022</v>
      </c>
      <c r="F16" s="99">
        <f>'10'!E16</f>
        <v>2472</v>
      </c>
      <c r="G16" s="59">
        <f>'5'!O16</f>
        <v>252</v>
      </c>
      <c r="H16" s="70">
        <f t="shared" si="1"/>
        <v>0.10194174757281553</v>
      </c>
      <c r="I16" s="59">
        <f>'6'!H16</f>
        <v>19</v>
      </c>
      <c r="J16" s="70">
        <f t="shared" si="2"/>
        <v>7.6860841423948218E-3</v>
      </c>
      <c r="K16" s="19">
        <f>'7'!F16</f>
        <v>0</v>
      </c>
      <c r="L16" s="70">
        <f t="shared" si="3"/>
        <v>0</v>
      </c>
      <c r="M16" s="59">
        <f>'8'!M16</f>
        <v>363</v>
      </c>
      <c r="N16" s="70">
        <f t="shared" si="4"/>
        <v>0.14684466019417475</v>
      </c>
      <c r="O16" s="59">
        <f>'9'!O16+'9'!P16</f>
        <v>81.5</v>
      </c>
      <c r="P16" s="70">
        <f t="shared" si="5"/>
        <v>3.2969255663430418E-2</v>
      </c>
      <c r="Q16" s="59">
        <f t="shared" si="6"/>
        <v>715.5</v>
      </c>
      <c r="R16" s="70">
        <f t="shared" si="0"/>
        <v>0.28944174757281554</v>
      </c>
    </row>
    <row r="17" spans="1:18" s="4" customFormat="1" ht="11.25" x14ac:dyDescent="0.2">
      <c r="A17" s="74" t="s">
        <v>42</v>
      </c>
      <c r="B17" s="108" t="s">
        <v>568</v>
      </c>
      <c r="C17" s="136" t="s">
        <v>656</v>
      </c>
      <c r="D17" s="99">
        <f>'10'!C17</f>
        <v>528</v>
      </c>
      <c r="E17" s="99">
        <f>'10'!D17</f>
        <v>352</v>
      </c>
      <c r="F17" s="99">
        <f>'10'!E17</f>
        <v>880</v>
      </c>
      <c r="G17" s="59">
        <f>'5'!O17</f>
        <v>54</v>
      </c>
      <c r="H17" s="70">
        <f t="shared" si="1"/>
        <v>6.1363636363636363E-2</v>
      </c>
      <c r="I17" s="59">
        <f>'6'!H17</f>
        <v>0</v>
      </c>
      <c r="J17" s="70">
        <f t="shared" si="2"/>
        <v>0</v>
      </c>
      <c r="K17" s="19">
        <f>'7'!F17</f>
        <v>0</v>
      </c>
      <c r="L17" s="70">
        <f t="shared" si="3"/>
        <v>0</v>
      </c>
      <c r="M17" s="59">
        <f>'8'!M17</f>
        <v>112</v>
      </c>
      <c r="N17" s="70">
        <f t="shared" si="4"/>
        <v>0.12727272727272726</v>
      </c>
      <c r="O17" s="59">
        <f>'9'!O17+'9'!P17</f>
        <v>218.4</v>
      </c>
      <c r="P17" s="70">
        <f t="shared" si="5"/>
        <v>0.2481818181818182</v>
      </c>
      <c r="Q17" s="59">
        <f t="shared" si="6"/>
        <v>384.4</v>
      </c>
      <c r="R17" s="70">
        <f t="shared" si="0"/>
        <v>0.43681818181818177</v>
      </c>
    </row>
    <row r="18" spans="1:18" s="4" customFormat="1" ht="11.25" x14ac:dyDescent="0.2">
      <c r="A18" s="74" t="s">
        <v>43</v>
      </c>
      <c r="B18" s="108" t="s">
        <v>569</v>
      </c>
      <c r="C18" s="136" t="s">
        <v>656</v>
      </c>
      <c r="D18" s="99">
        <f>'10'!C18</f>
        <v>40</v>
      </c>
      <c r="E18" s="99">
        <f>'10'!D18</f>
        <v>22</v>
      </c>
      <c r="F18" s="99">
        <f>'10'!E18</f>
        <v>62</v>
      </c>
      <c r="G18" s="59">
        <f>'5'!O18</f>
        <v>0</v>
      </c>
      <c r="H18" s="70">
        <f t="shared" si="1"/>
        <v>0</v>
      </c>
      <c r="I18" s="59">
        <f>'6'!H18</f>
        <v>12</v>
      </c>
      <c r="J18" s="70">
        <f t="shared" si="2"/>
        <v>0.19354838709677419</v>
      </c>
      <c r="K18" s="19">
        <f>'7'!F18</f>
        <v>17</v>
      </c>
      <c r="L18" s="70">
        <f t="shared" si="3"/>
        <v>0.27419354838709675</v>
      </c>
      <c r="M18" s="59">
        <f>'8'!M18</f>
        <v>28</v>
      </c>
      <c r="N18" s="70">
        <f t="shared" si="4"/>
        <v>0.45161290322580644</v>
      </c>
      <c r="O18" s="59">
        <f>'9'!O18+'9'!P18</f>
        <v>0</v>
      </c>
      <c r="P18" s="70">
        <f t="shared" si="5"/>
        <v>0</v>
      </c>
      <c r="Q18" s="59">
        <f t="shared" si="6"/>
        <v>57</v>
      </c>
      <c r="R18" s="70">
        <f t="shared" si="0"/>
        <v>0.91935483870967738</v>
      </c>
    </row>
    <row r="19" spans="1:18" s="4" customFormat="1" ht="11.25" x14ac:dyDescent="0.2">
      <c r="A19" s="75" t="s">
        <v>44</v>
      </c>
      <c r="B19" s="109" t="s">
        <v>570</v>
      </c>
      <c r="C19" s="138" t="s">
        <v>796</v>
      </c>
      <c r="D19" s="99">
        <f>'10'!C19</f>
        <v>124</v>
      </c>
      <c r="E19" s="99">
        <f>'10'!D19</f>
        <v>71</v>
      </c>
      <c r="F19" s="99">
        <f>'10'!E19</f>
        <v>195</v>
      </c>
      <c r="G19" s="59">
        <f>'5'!O19</f>
        <v>0</v>
      </c>
      <c r="H19" s="70">
        <f t="shared" si="1"/>
        <v>0</v>
      </c>
      <c r="I19" s="59">
        <f>'6'!H19</f>
        <v>0</v>
      </c>
      <c r="J19" s="70">
        <f t="shared" si="2"/>
        <v>0</v>
      </c>
      <c r="K19" s="19">
        <f>'7'!F19</f>
        <v>0</v>
      </c>
      <c r="L19" s="70">
        <f t="shared" si="3"/>
        <v>0</v>
      </c>
      <c r="M19" s="59">
        <f>'8'!M19</f>
        <v>12</v>
      </c>
      <c r="N19" s="70">
        <f t="shared" si="4"/>
        <v>6.1538461538461542E-2</v>
      </c>
      <c r="O19" s="59">
        <f>'9'!O19+'9'!P19</f>
        <v>0</v>
      </c>
      <c r="P19" s="70">
        <f t="shared" si="5"/>
        <v>0</v>
      </c>
      <c r="Q19" s="59">
        <f t="shared" si="6"/>
        <v>12</v>
      </c>
      <c r="R19" s="70">
        <f t="shared" si="0"/>
        <v>6.1538461538461542E-2</v>
      </c>
    </row>
    <row r="20" spans="1:18" s="4" customFormat="1" ht="11.25" x14ac:dyDescent="0.2">
      <c r="A20" s="73" t="s">
        <v>45</v>
      </c>
      <c r="B20" s="107" t="s">
        <v>541</v>
      </c>
      <c r="C20" s="137" t="s">
        <v>657</v>
      </c>
      <c r="D20" s="99">
        <f>'10'!C20</f>
        <v>1064</v>
      </c>
      <c r="E20" s="99">
        <f>'10'!D20</f>
        <v>844</v>
      </c>
      <c r="F20" s="99">
        <f>'10'!E20</f>
        <v>1908</v>
      </c>
      <c r="G20" s="59">
        <f>'5'!O20</f>
        <v>54</v>
      </c>
      <c r="H20" s="70">
        <f t="shared" si="1"/>
        <v>2.8301886792452831E-2</v>
      </c>
      <c r="I20" s="59">
        <f>'6'!H20</f>
        <v>17</v>
      </c>
      <c r="J20" s="70">
        <f t="shared" si="2"/>
        <v>8.9098532494758902E-3</v>
      </c>
      <c r="K20" s="19">
        <f>'7'!F20</f>
        <v>0</v>
      </c>
      <c r="L20" s="70">
        <f t="shared" si="3"/>
        <v>0</v>
      </c>
      <c r="M20" s="59">
        <f>'8'!M20</f>
        <v>236</v>
      </c>
      <c r="N20" s="70">
        <f t="shared" si="4"/>
        <v>0.12368972746331237</v>
      </c>
      <c r="O20" s="59">
        <f>'9'!O20+'9'!P20</f>
        <v>293.89999999999998</v>
      </c>
      <c r="P20" s="70">
        <f t="shared" si="5"/>
        <v>0.15403563941299789</v>
      </c>
      <c r="Q20" s="59">
        <f t="shared" si="6"/>
        <v>600.9</v>
      </c>
      <c r="R20" s="70">
        <f t="shared" si="0"/>
        <v>0.31493710691823901</v>
      </c>
    </row>
    <row r="21" spans="1:18" s="4" customFormat="1" ht="11.25" x14ac:dyDescent="0.2">
      <c r="A21" s="75" t="s">
        <v>46</v>
      </c>
      <c r="B21" s="109" t="s">
        <v>539</v>
      </c>
      <c r="C21" s="138" t="s">
        <v>796</v>
      </c>
      <c r="D21" s="99">
        <f>'10'!C21</f>
        <v>403</v>
      </c>
      <c r="E21" s="99">
        <f>'10'!D21</f>
        <v>268</v>
      </c>
      <c r="F21" s="99">
        <f>'10'!E21</f>
        <v>671</v>
      </c>
      <c r="G21" s="59">
        <f>'5'!O21</f>
        <v>0</v>
      </c>
      <c r="H21" s="70">
        <f t="shared" si="1"/>
        <v>0</v>
      </c>
      <c r="I21" s="59">
        <f>'6'!H21</f>
        <v>0</v>
      </c>
      <c r="J21" s="70">
        <f t="shared" si="2"/>
        <v>0</v>
      </c>
      <c r="K21" s="19">
        <f>'7'!F21</f>
        <v>0</v>
      </c>
      <c r="L21" s="70">
        <f t="shared" si="3"/>
        <v>0</v>
      </c>
      <c r="M21" s="59">
        <f>'8'!M21</f>
        <v>74</v>
      </c>
      <c r="N21" s="70">
        <f t="shared" si="4"/>
        <v>0.11028315946348734</v>
      </c>
      <c r="O21" s="59">
        <f>'9'!O21+'9'!P21</f>
        <v>0</v>
      </c>
      <c r="P21" s="70">
        <f t="shared" si="5"/>
        <v>0</v>
      </c>
      <c r="Q21" s="59">
        <f t="shared" si="6"/>
        <v>74</v>
      </c>
      <c r="R21" s="70">
        <f t="shared" si="0"/>
        <v>0.11028315946348734</v>
      </c>
    </row>
    <row r="22" spans="1:18" s="4" customFormat="1" ht="11.25" x14ac:dyDescent="0.2">
      <c r="A22" s="73" t="s">
        <v>47</v>
      </c>
      <c r="B22" s="107" t="s">
        <v>554</v>
      </c>
      <c r="C22" s="137" t="s">
        <v>657</v>
      </c>
      <c r="D22" s="99">
        <f>'10'!C22</f>
        <v>382</v>
      </c>
      <c r="E22" s="99">
        <f>'10'!D22</f>
        <v>289</v>
      </c>
      <c r="F22" s="99">
        <f>'10'!E22</f>
        <v>671</v>
      </c>
      <c r="G22" s="59">
        <f>'5'!O22</f>
        <v>112</v>
      </c>
      <c r="H22" s="70">
        <f t="shared" si="1"/>
        <v>0.16691505216095381</v>
      </c>
      <c r="I22" s="59">
        <f>'6'!H22</f>
        <v>38</v>
      </c>
      <c r="J22" s="70">
        <f t="shared" si="2"/>
        <v>5.663189269746647E-2</v>
      </c>
      <c r="K22" s="19">
        <f>'7'!F22</f>
        <v>0</v>
      </c>
      <c r="L22" s="70">
        <f t="shared" si="3"/>
        <v>0</v>
      </c>
      <c r="M22" s="59">
        <f>'8'!M22</f>
        <v>100</v>
      </c>
      <c r="N22" s="70">
        <f t="shared" si="4"/>
        <v>0.14903129657228018</v>
      </c>
      <c r="O22" s="59">
        <f>'9'!O22+'9'!P22</f>
        <v>33.099999999999994</v>
      </c>
      <c r="P22" s="70">
        <f t="shared" si="5"/>
        <v>4.9329359165424733E-2</v>
      </c>
      <c r="Q22" s="59">
        <f t="shared" si="6"/>
        <v>283.10000000000002</v>
      </c>
      <c r="R22" s="70">
        <f t="shared" si="0"/>
        <v>0.4219076005961252</v>
      </c>
    </row>
    <row r="23" spans="1:18" s="4" customFormat="1" ht="11.25" x14ac:dyDescent="0.2">
      <c r="A23" s="75" t="s">
        <v>48</v>
      </c>
      <c r="B23" s="109" t="s">
        <v>539</v>
      </c>
      <c r="C23" s="138" t="s">
        <v>796</v>
      </c>
      <c r="D23" s="99">
        <f>'10'!C23</f>
        <v>1099</v>
      </c>
      <c r="E23" s="99">
        <f>'10'!D23</f>
        <v>663</v>
      </c>
      <c r="F23" s="99">
        <f>'10'!E23</f>
        <v>1762</v>
      </c>
      <c r="G23" s="59">
        <f>'5'!O23</f>
        <v>119</v>
      </c>
      <c r="H23" s="70">
        <f t="shared" si="1"/>
        <v>6.7536889897843358E-2</v>
      </c>
      <c r="I23" s="59">
        <f>'6'!H23</f>
        <v>0</v>
      </c>
      <c r="J23" s="70">
        <f t="shared" si="2"/>
        <v>0</v>
      </c>
      <c r="K23" s="19">
        <f>'7'!F23</f>
        <v>0</v>
      </c>
      <c r="L23" s="70">
        <f t="shared" si="3"/>
        <v>0</v>
      </c>
      <c r="M23" s="59">
        <f>'8'!M23</f>
        <v>246</v>
      </c>
      <c r="N23" s="70">
        <f t="shared" si="4"/>
        <v>0.13961407491486946</v>
      </c>
      <c r="O23" s="59">
        <f>'9'!O23+'9'!P23</f>
        <v>135.39999999999998</v>
      </c>
      <c r="P23" s="70">
        <f t="shared" si="5"/>
        <v>7.6844494892167978E-2</v>
      </c>
      <c r="Q23" s="59">
        <f t="shared" si="6"/>
        <v>500.4</v>
      </c>
      <c r="R23" s="70">
        <f t="shared" si="0"/>
        <v>0.28399545970488083</v>
      </c>
    </row>
    <row r="24" spans="1:18" s="4" customFormat="1" ht="11.25" x14ac:dyDescent="0.2">
      <c r="A24" s="75" t="s">
        <v>49</v>
      </c>
      <c r="B24" s="109" t="s">
        <v>540</v>
      </c>
      <c r="C24" s="138" t="s">
        <v>796</v>
      </c>
      <c r="D24" s="99">
        <f>'10'!C24</f>
        <v>661</v>
      </c>
      <c r="E24" s="99">
        <f>'10'!D24</f>
        <v>477</v>
      </c>
      <c r="F24" s="99">
        <f>'10'!E24</f>
        <v>1138</v>
      </c>
      <c r="G24" s="59">
        <f>'5'!O24</f>
        <v>20</v>
      </c>
      <c r="H24" s="70">
        <f t="shared" si="1"/>
        <v>1.7574692442882251E-2</v>
      </c>
      <c r="I24" s="59">
        <f>'6'!H24</f>
        <v>0</v>
      </c>
      <c r="J24" s="70">
        <f t="shared" si="2"/>
        <v>0</v>
      </c>
      <c r="K24" s="19">
        <f>'7'!F24</f>
        <v>0</v>
      </c>
      <c r="L24" s="70">
        <f t="shared" si="3"/>
        <v>0</v>
      </c>
      <c r="M24" s="59">
        <f>'8'!M24</f>
        <v>108</v>
      </c>
      <c r="N24" s="70">
        <f t="shared" si="4"/>
        <v>9.4903339191564143E-2</v>
      </c>
      <c r="O24" s="59">
        <f>'9'!O24+'9'!P24</f>
        <v>146.80000000000001</v>
      </c>
      <c r="P24" s="70">
        <f t="shared" si="5"/>
        <v>0.12899824253075573</v>
      </c>
      <c r="Q24" s="59">
        <f t="shared" si="6"/>
        <v>274.8</v>
      </c>
      <c r="R24" s="70">
        <f t="shared" si="0"/>
        <v>0.24147627416520212</v>
      </c>
    </row>
    <row r="25" spans="1:18" s="4" customFormat="1" ht="11.25" x14ac:dyDescent="0.2">
      <c r="A25" s="75" t="s">
        <v>50</v>
      </c>
      <c r="B25" s="109" t="s">
        <v>565</v>
      </c>
      <c r="C25" s="138" t="s">
        <v>796</v>
      </c>
      <c r="D25" s="99">
        <f>'10'!C25</f>
        <v>390</v>
      </c>
      <c r="E25" s="99">
        <f>'10'!D25</f>
        <v>262</v>
      </c>
      <c r="F25" s="99">
        <f>'10'!E25</f>
        <v>652</v>
      </c>
      <c r="G25" s="59">
        <f>'5'!O25</f>
        <v>1</v>
      </c>
      <c r="H25" s="70">
        <f t="shared" si="1"/>
        <v>1.5337423312883436E-3</v>
      </c>
      <c r="I25" s="59">
        <f>'6'!H25</f>
        <v>20</v>
      </c>
      <c r="J25" s="70">
        <f t="shared" si="2"/>
        <v>3.0674846625766871E-2</v>
      </c>
      <c r="K25" s="19">
        <f>'7'!F25</f>
        <v>0</v>
      </c>
      <c r="L25" s="70">
        <f t="shared" si="3"/>
        <v>0</v>
      </c>
      <c r="M25" s="59">
        <f>'8'!M25</f>
        <v>80</v>
      </c>
      <c r="N25" s="70">
        <f t="shared" si="4"/>
        <v>0.12269938650306748</v>
      </c>
      <c r="O25" s="59">
        <f>'9'!O25+'9'!P25</f>
        <v>154</v>
      </c>
      <c r="P25" s="70">
        <f t="shared" si="5"/>
        <v>0.2361963190184049</v>
      </c>
      <c r="Q25" s="59">
        <f t="shared" si="6"/>
        <v>255</v>
      </c>
      <c r="R25" s="70">
        <f t="shared" si="0"/>
        <v>0.39110429447852763</v>
      </c>
    </row>
    <row r="26" spans="1:18" s="4" customFormat="1" ht="11.25" x14ac:dyDescent="0.2">
      <c r="A26" s="75" t="s">
        <v>51</v>
      </c>
      <c r="B26" s="109" t="s">
        <v>571</v>
      </c>
      <c r="C26" s="138" t="s">
        <v>796</v>
      </c>
      <c r="D26" s="99">
        <f>'10'!C26</f>
        <v>445</v>
      </c>
      <c r="E26" s="99">
        <f>'10'!D26</f>
        <v>330</v>
      </c>
      <c r="F26" s="99">
        <f>'10'!E26</f>
        <v>775</v>
      </c>
      <c r="G26" s="59">
        <f>'5'!O26</f>
        <v>50</v>
      </c>
      <c r="H26" s="70">
        <f t="shared" si="1"/>
        <v>6.4516129032258063E-2</v>
      </c>
      <c r="I26" s="59">
        <f>'6'!H26</f>
        <v>9</v>
      </c>
      <c r="J26" s="70">
        <f t="shared" si="2"/>
        <v>1.1612903225806452E-2</v>
      </c>
      <c r="K26" s="19">
        <f>'7'!F26</f>
        <v>0</v>
      </c>
      <c r="L26" s="70">
        <f t="shared" si="3"/>
        <v>0</v>
      </c>
      <c r="M26" s="59">
        <f>'8'!M26</f>
        <v>68</v>
      </c>
      <c r="N26" s="70">
        <f t="shared" si="4"/>
        <v>8.7741935483870964E-2</v>
      </c>
      <c r="O26" s="59">
        <f>'9'!O26+'9'!P26</f>
        <v>86.7</v>
      </c>
      <c r="P26" s="70">
        <f t="shared" si="5"/>
        <v>0.11187096774193549</v>
      </c>
      <c r="Q26" s="59">
        <f t="shared" si="6"/>
        <v>213.7</v>
      </c>
      <c r="R26" s="70">
        <f t="shared" si="0"/>
        <v>0.27574193548387094</v>
      </c>
    </row>
    <row r="27" spans="1:18" s="4" customFormat="1" ht="11.25" x14ac:dyDescent="0.2">
      <c r="A27" s="73" t="s">
        <v>52</v>
      </c>
      <c r="B27" s="107" t="s">
        <v>572</v>
      </c>
      <c r="C27" s="137" t="s">
        <v>657</v>
      </c>
      <c r="D27" s="99">
        <f>'10'!C27</f>
        <v>515</v>
      </c>
      <c r="E27" s="99">
        <f>'10'!D27</f>
        <v>422</v>
      </c>
      <c r="F27" s="99">
        <f>'10'!E27</f>
        <v>937</v>
      </c>
      <c r="G27" s="59">
        <f>'5'!O27</f>
        <v>2</v>
      </c>
      <c r="H27" s="70">
        <f t="shared" si="1"/>
        <v>2.1344717182497333E-3</v>
      </c>
      <c r="I27" s="59">
        <f>'6'!H27</f>
        <v>0</v>
      </c>
      <c r="J27" s="70">
        <f t="shared" si="2"/>
        <v>0</v>
      </c>
      <c r="K27" s="19">
        <f>'7'!F27</f>
        <v>0</v>
      </c>
      <c r="L27" s="70">
        <f t="shared" si="3"/>
        <v>0</v>
      </c>
      <c r="M27" s="59">
        <f>'8'!M27</f>
        <v>142</v>
      </c>
      <c r="N27" s="70">
        <f t="shared" si="4"/>
        <v>0.15154749199573106</v>
      </c>
      <c r="O27" s="59">
        <f>'9'!O27+'9'!P27</f>
        <v>95.9</v>
      </c>
      <c r="P27" s="70">
        <f t="shared" si="5"/>
        <v>0.10234791889007472</v>
      </c>
      <c r="Q27" s="59">
        <f t="shared" si="6"/>
        <v>239.9</v>
      </c>
      <c r="R27" s="70">
        <f t="shared" si="0"/>
        <v>0.25602988260405551</v>
      </c>
    </row>
    <row r="28" spans="1:18" s="4" customFormat="1" ht="11.25" x14ac:dyDescent="0.2">
      <c r="A28" s="73" t="s">
        <v>53</v>
      </c>
      <c r="B28" s="107" t="s">
        <v>554</v>
      </c>
      <c r="C28" s="137" t="s">
        <v>657</v>
      </c>
      <c r="D28" s="99">
        <f>'10'!C28</f>
        <v>850</v>
      </c>
      <c r="E28" s="99">
        <f>'10'!D28</f>
        <v>565</v>
      </c>
      <c r="F28" s="99">
        <f>'10'!E28</f>
        <v>1415</v>
      </c>
      <c r="G28" s="59">
        <f>'5'!O28</f>
        <v>62</v>
      </c>
      <c r="H28" s="70">
        <f t="shared" si="1"/>
        <v>4.3816254416961131E-2</v>
      </c>
      <c r="I28" s="59">
        <f>'6'!H28</f>
        <v>18</v>
      </c>
      <c r="J28" s="70">
        <f t="shared" si="2"/>
        <v>1.2720848056537103E-2</v>
      </c>
      <c r="K28" s="19">
        <f>'7'!F28</f>
        <v>0</v>
      </c>
      <c r="L28" s="70">
        <f t="shared" si="3"/>
        <v>0</v>
      </c>
      <c r="M28" s="59">
        <f>'8'!M28</f>
        <v>150</v>
      </c>
      <c r="N28" s="70">
        <f t="shared" si="4"/>
        <v>0.10600706713780919</v>
      </c>
      <c r="O28" s="59">
        <f>'9'!O28+'9'!P28</f>
        <v>250.7</v>
      </c>
      <c r="P28" s="70">
        <f t="shared" si="5"/>
        <v>0.17717314487632507</v>
      </c>
      <c r="Q28" s="59">
        <f t="shared" si="6"/>
        <v>480.7</v>
      </c>
      <c r="R28" s="70">
        <f t="shared" si="0"/>
        <v>0.33971731448763248</v>
      </c>
    </row>
    <row r="29" spans="1:18" s="4" customFormat="1" ht="11.25" x14ac:dyDescent="0.2">
      <c r="A29" s="76" t="s">
        <v>54</v>
      </c>
      <c r="B29" s="106" t="s">
        <v>538</v>
      </c>
      <c r="C29" s="135" t="s">
        <v>795</v>
      </c>
      <c r="D29" s="99">
        <f>'10'!C29</f>
        <v>264</v>
      </c>
      <c r="E29" s="99">
        <f>'10'!D29</f>
        <v>149</v>
      </c>
      <c r="F29" s="99">
        <f>'10'!E29</f>
        <v>413</v>
      </c>
      <c r="G29" s="59">
        <f>'5'!O29</f>
        <v>0</v>
      </c>
      <c r="H29" s="70">
        <f t="shared" si="1"/>
        <v>0</v>
      </c>
      <c r="I29" s="59">
        <f>'6'!H29</f>
        <v>0</v>
      </c>
      <c r="J29" s="70">
        <f t="shared" si="2"/>
        <v>0</v>
      </c>
      <c r="K29" s="19">
        <f>'7'!F29</f>
        <v>0</v>
      </c>
      <c r="L29" s="70">
        <f t="shared" si="3"/>
        <v>0</v>
      </c>
      <c r="M29" s="59">
        <f>'8'!M29</f>
        <v>58</v>
      </c>
      <c r="N29" s="70">
        <f t="shared" si="4"/>
        <v>0.14043583535108958</v>
      </c>
      <c r="O29" s="59">
        <f>'9'!O29+'9'!P29</f>
        <v>95.4</v>
      </c>
      <c r="P29" s="70">
        <f t="shared" si="5"/>
        <v>0.23099273607748186</v>
      </c>
      <c r="Q29" s="59">
        <f t="shared" si="6"/>
        <v>153.4</v>
      </c>
      <c r="R29" s="70">
        <f t="shared" si="0"/>
        <v>0.37142857142857144</v>
      </c>
    </row>
    <row r="30" spans="1:18" s="4" customFormat="1" ht="11.25" x14ac:dyDescent="0.2">
      <c r="A30" s="73" t="s">
        <v>55</v>
      </c>
      <c r="B30" s="107" t="s">
        <v>573</v>
      </c>
      <c r="C30" s="137" t="s">
        <v>657</v>
      </c>
      <c r="D30" s="99">
        <f>'10'!C30</f>
        <v>2145</v>
      </c>
      <c r="E30" s="99">
        <f>'10'!D30</f>
        <v>1467</v>
      </c>
      <c r="F30" s="99">
        <f>'10'!E30</f>
        <v>3612</v>
      </c>
      <c r="G30" s="59">
        <f>'5'!O30</f>
        <v>0</v>
      </c>
      <c r="H30" s="70">
        <f t="shared" si="1"/>
        <v>0</v>
      </c>
      <c r="I30" s="59">
        <f>'6'!H30</f>
        <v>0</v>
      </c>
      <c r="J30" s="70">
        <f t="shared" si="2"/>
        <v>0</v>
      </c>
      <c r="K30" s="19">
        <f>'7'!F30</f>
        <v>0</v>
      </c>
      <c r="L30" s="70">
        <f t="shared" si="3"/>
        <v>0</v>
      </c>
      <c r="M30" s="59">
        <f>'8'!M30</f>
        <v>439</v>
      </c>
      <c r="N30" s="70">
        <f t="shared" si="4"/>
        <v>0.12153931339977851</v>
      </c>
      <c r="O30" s="59">
        <f>'9'!O30+'9'!P30</f>
        <v>440.9</v>
      </c>
      <c r="P30" s="70">
        <f t="shared" si="5"/>
        <v>0.12206533776301218</v>
      </c>
      <c r="Q30" s="59">
        <f t="shared" si="6"/>
        <v>879.9</v>
      </c>
      <c r="R30" s="70">
        <f t="shared" si="0"/>
        <v>0.2436046511627907</v>
      </c>
    </row>
    <row r="31" spans="1:18" s="4" customFormat="1" ht="11.25" x14ac:dyDescent="0.2">
      <c r="A31" s="76" t="s">
        <v>56</v>
      </c>
      <c r="B31" s="106" t="s">
        <v>574</v>
      </c>
      <c r="C31" s="135" t="s">
        <v>795</v>
      </c>
      <c r="D31" s="99">
        <f>'10'!C31</f>
        <v>134</v>
      </c>
      <c r="E31" s="99">
        <f>'10'!D31</f>
        <v>109</v>
      </c>
      <c r="F31" s="99">
        <f>'10'!E31</f>
        <v>243</v>
      </c>
      <c r="G31" s="59">
        <f>'5'!O31</f>
        <v>63</v>
      </c>
      <c r="H31" s="70">
        <f t="shared" si="1"/>
        <v>0.25925925925925924</v>
      </c>
      <c r="I31" s="59">
        <f>'6'!H31</f>
        <v>0</v>
      </c>
      <c r="J31" s="70">
        <f t="shared" si="2"/>
        <v>0</v>
      </c>
      <c r="K31" s="19">
        <f>'7'!F31</f>
        <v>0</v>
      </c>
      <c r="L31" s="70">
        <f t="shared" si="3"/>
        <v>0</v>
      </c>
      <c r="M31" s="59">
        <f>'8'!M31</f>
        <v>24</v>
      </c>
      <c r="N31" s="70">
        <f t="shared" si="4"/>
        <v>9.8765432098765427E-2</v>
      </c>
      <c r="O31" s="59">
        <f>'9'!O31+'9'!P31</f>
        <v>5.1999999999999993</v>
      </c>
      <c r="P31" s="70">
        <f t="shared" si="5"/>
        <v>2.1399176954732507E-2</v>
      </c>
      <c r="Q31" s="59">
        <f t="shared" si="6"/>
        <v>92.2</v>
      </c>
      <c r="R31" s="70">
        <f t="shared" si="0"/>
        <v>0.37942386831275721</v>
      </c>
    </row>
    <row r="32" spans="1:18" s="4" customFormat="1" ht="11.25" x14ac:dyDescent="0.2">
      <c r="A32" s="75" t="s">
        <v>57</v>
      </c>
      <c r="B32" s="109" t="s">
        <v>570</v>
      </c>
      <c r="C32" s="138" t="s">
        <v>796</v>
      </c>
      <c r="D32" s="99">
        <f>'10'!C32</f>
        <v>276</v>
      </c>
      <c r="E32" s="99">
        <f>'10'!D32</f>
        <v>175</v>
      </c>
      <c r="F32" s="99">
        <f>'10'!E32</f>
        <v>451</v>
      </c>
      <c r="G32" s="59">
        <f>'5'!O32</f>
        <v>42</v>
      </c>
      <c r="H32" s="70">
        <f t="shared" si="1"/>
        <v>9.3126385809312637E-2</v>
      </c>
      <c r="I32" s="59">
        <f>'6'!H32</f>
        <v>0</v>
      </c>
      <c r="J32" s="70">
        <f t="shared" si="2"/>
        <v>0</v>
      </c>
      <c r="K32" s="19">
        <f>'7'!F32</f>
        <v>0</v>
      </c>
      <c r="L32" s="70">
        <f t="shared" si="3"/>
        <v>0</v>
      </c>
      <c r="M32" s="59">
        <f>'8'!M32</f>
        <v>44</v>
      </c>
      <c r="N32" s="70">
        <f t="shared" si="4"/>
        <v>9.7560975609756101E-2</v>
      </c>
      <c r="O32" s="59">
        <f>'9'!O32+'9'!P32</f>
        <v>33</v>
      </c>
      <c r="P32" s="70">
        <f t="shared" si="5"/>
        <v>7.3170731707317069E-2</v>
      </c>
      <c r="Q32" s="59">
        <f t="shared" si="6"/>
        <v>119</v>
      </c>
      <c r="R32" s="70">
        <f t="shared" si="0"/>
        <v>0.26385809312638581</v>
      </c>
    </row>
    <row r="33" spans="1:18" s="4" customFormat="1" ht="11.25" x14ac:dyDescent="0.2">
      <c r="A33" s="76" t="s">
        <v>58</v>
      </c>
      <c r="B33" s="106" t="s">
        <v>575</v>
      </c>
      <c r="C33" s="135" t="s">
        <v>795</v>
      </c>
      <c r="D33" s="99">
        <f>'10'!C33</f>
        <v>177</v>
      </c>
      <c r="E33" s="99">
        <f>'10'!D33</f>
        <v>102</v>
      </c>
      <c r="F33" s="99">
        <f>'10'!E33</f>
        <v>279</v>
      </c>
      <c r="G33" s="59">
        <f>'5'!O33</f>
        <v>19</v>
      </c>
      <c r="H33" s="70">
        <f t="shared" si="1"/>
        <v>6.8100358422939072E-2</v>
      </c>
      <c r="I33" s="59">
        <f>'6'!H33</f>
        <v>16</v>
      </c>
      <c r="J33" s="70">
        <f t="shared" si="2"/>
        <v>5.7347670250896057E-2</v>
      </c>
      <c r="K33" s="19">
        <f>'7'!F33</f>
        <v>0</v>
      </c>
      <c r="L33" s="70">
        <f t="shared" si="3"/>
        <v>0</v>
      </c>
      <c r="M33" s="59">
        <f>'8'!M33</f>
        <v>30</v>
      </c>
      <c r="N33" s="70">
        <f t="shared" si="4"/>
        <v>0.10752688172043011</v>
      </c>
      <c r="O33" s="59">
        <f>'9'!O33+'9'!P33</f>
        <v>33.599999999999994</v>
      </c>
      <c r="P33" s="70">
        <f t="shared" si="5"/>
        <v>0.1204301075268817</v>
      </c>
      <c r="Q33" s="59">
        <f t="shared" si="6"/>
        <v>98.6</v>
      </c>
      <c r="R33" s="70">
        <f t="shared" si="0"/>
        <v>0.35340501792114692</v>
      </c>
    </row>
    <row r="34" spans="1:18" s="4" customFormat="1" ht="11.25" x14ac:dyDescent="0.2">
      <c r="A34" s="75" t="s">
        <v>59</v>
      </c>
      <c r="B34" s="109" t="s">
        <v>576</v>
      </c>
      <c r="C34" s="138" t="s">
        <v>796</v>
      </c>
      <c r="D34" s="99">
        <f>'10'!C34</f>
        <v>481</v>
      </c>
      <c r="E34" s="99">
        <f>'10'!D34</f>
        <v>339</v>
      </c>
      <c r="F34" s="99">
        <f>'10'!E34</f>
        <v>820</v>
      </c>
      <c r="G34" s="59">
        <f>'5'!O34</f>
        <v>18</v>
      </c>
      <c r="H34" s="70">
        <f t="shared" si="1"/>
        <v>2.1951219512195121E-2</v>
      </c>
      <c r="I34" s="59">
        <f>'6'!H34</f>
        <v>0</v>
      </c>
      <c r="J34" s="70">
        <f t="shared" si="2"/>
        <v>0</v>
      </c>
      <c r="K34" s="19">
        <f>'7'!F34</f>
        <v>0</v>
      </c>
      <c r="L34" s="70">
        <f t="shared" si="3"/>
        <v>0</v>
      </c>
      <c r="M34" s="59">
        <f>'8'!M34</f>
        <v>72</v>
      </c>
      <c r="N34" s="70">
        <f t="shared" si="4"/>
        <v>8.7804878048780483E-2</v>
      </c>
      <c r="O34" s="59">
        <f>'9'!O34+'9'!P34</f>
        <v>98.8</v>
      </c>
      <c r="P34" s="70">
        <f t="shared" si="5"/>
        <v>0.12048780487804878</v>
      </c>
      <c r="Q34" s="59">
        <f t="shared" si="6"/>
        <v>188.8</v>
      </c>
      <c r="R34" s="70">
        <f t="shared" si="0"/>
        <v>0.2302439024390244</v>
      </c>
    </row>
    <row r="35" spans="1:18" s="4" customFormat="1" ht="11.25" x14ac:dyDescent="0.2">
      <c r="A35" s="76" t="s">
        <v>60</v>
      </c>
      <c r="B35" s="106" t="s">
        <v>574</v>
      </c>
      <c r="C35" s="135" t="s">
        <v>795</v>
      </c>
      <c r="D35" s="99">
        <f>'10'!C35</f>
        <v>712</v>
      </c>
      <c r="E35" s="99">
        <f>'10'!D35</f>
        <v>462</v>
      </c>
      <c r="F35" s="99">
        <f>'10'!E35</f>
        <v>1174</v>
      </c>
      <c r="G35" s="59">
        <f>'5'!O35</f>
        <v>107</v>
      </c>
      <c r="H35" s="70">
        <f t="shared" si="1"/>
        <v>9.1141396933560478E-2</v>
      </c>
      <c r="I35" s="59">
        <f>'6'!H35</f>
        <v>0</v>
      </c>
      <c r="J35" s="70">
        <f t="shared" si="2"/>
        <v>0</v>
      </c>
      <c r="K35" s="19">
        <f>'7'!F35</f>
        <v>28</v>
      </c>
      <c r="L35" s="70">
        <f t="shared" si="3"/>
        <v>2.385008517887564E-2</v>
      </c>
      <c r="M35" s="59">
        <f>'8'!M35</f>
        <v>151</v>
      </c>
      <c r="N35" s="70">
        <f t="shared" si="4"/>
        <v>0.12862010221465076</v>
      </c>
      <c r="O35" s="59">
        <f>'9'!O35+'9'!P35</f>
        <v>49.7</v>
      </c>
      <c r="P35" s="70">
        <f t="shared" si="5"/>
        <v>4.2333901192504263E-2</v>
      </c>
      <c r="Q35" s="59">
        <f t="shared" si="6"/>
        <v>335.7</v>
      </c>
      <c r="R35" s="70">
        <f t="shared" si="0"/>
        <v>0.28594548551959115</v>
      </c>
    </row>
    <row r="36" spans="1:18" s="4" customFormat="1" ht="11.25" x14ac:dyDescent="0.2">
      <c r="A36" s="75" t="s">
        <v>61</v>
      </c>
      <c r="B36" s="109" t="s">
        <v>539</v>
      </c>
      <c r="C36" s="138" t="s">
        <v>796</v>
      </c>
      <c r="D36" s="99">
        <f>'10'!C36</f>
        <v>854</v>
      </c>
      <c r="E36" s="99">
        <f>'10'!D36</f>
        <v>661</v>
      </c>
      <c r="F36" s="99">
        <f>'10'!E36</f>
        <v>1515</v>
      </c>
      <c r="G36" s="59">
        <f>'5'!O36</f>
        <v>3</v>
      </c>
      <c r="H36" s="70">
        <f t="shared" si="1"/>
        <v>1.9801980198019802E-3</v>
      </c>
      <c r="I36" s="59">
        <f>'6'!H36</f>
        <v>47</v>
      </c>
      <c r="J36" s="70">
        <f t="shared" si="2"/>
        <v>3.1023102310231022E-2</v>
      </c>
      <c r="K36" s="19">
        <f>'7'!F36</f>
        <v>0</v>
      </c>
      <c r="L36" s="70">
        <f t="shared" si="3"/>
        <v>0</v>
      </c>
      <c r="M36" s="59">
        <f>'8'!M36</f>
        <v>229</v>
      </c>
      <c r="N36" s="70">
        <f t="shared" si="4"/>
        <v>0.15115511551155114</v>
      </c>
      <c r="O36" s="59">
        <f>'9'!O36+'9'!P36</f>
        <v>274</v>
      </c>
      <c r="P36" s="70">
        <f t="shared" si="5"/>
        <v>0.18085808580858087</v>
      </c>
      <c r="Q36" s="59">
        <f t="shared" si="6"/>
        <v>553</v>
      </c>
      <c r="R36" s="70">
        <f t="shared" si="0"/>
        <v>0.36501650165016503</v>
      </c>
    </row>
    <row r="37" spans="1:18" s="4" customFormat="1" ht="11.25" x14ac:dyDescent="0.2">
      <c r="A37" s="75" t="s">
        <v>62</v>
      </c>
      <c r="B37" s="109" t="s">
        <v>540</v>
      </c>
      <c r="C37" s="138" t="s">
        <v>796</v>
      </c>
      <c r="D37" s="99">
        <f>'10'!C37</f>
        <v>3669</v>
      </c>
      <c r="E37" s="99">
        <f>'10'!D37</f>
        <v>2645</v>
      </c>
      <c r="F37" s="99">
        <f>'10'!E37</f>
        <v>6314</v>
      </c>
      <c r="G37" s="59">
        <f>'5'!O37</f>
        <v>240</v>
      </c>
      <c r="H37" s="70">
        <f t="shared" si="1"/>
        <v>3.8010769718086791E-2</v>
      </c>
      <c r="I37" s="59">
        <f>'6'!H37</f>
        <v>96</v>
      </c>
      <c r="J37" s="70">
        <f t="shared" si="2"/>
        <v>1.5204307887234716E-2</v>
      </c>
      <c r="K37" s="19">
        <f>'7'!F37</f>
        <v>76</v>
      </c>
      <c r="L37" s="70">
        <f t="shared" si="3"/>
        <v>1.2036743744060817E-2</v>
      </c>
      <c r="M37" s="59">
        <f>'8'!M37</f>
        <v>776</v>
      </c>
      <c r="N37" s="70">
        <f t="shared" si="4"/>
        <v>0.1229014887551473</v>
      </c>
      <c r="O37" s="59">
        <f>'9'!O37+'9'!P37</f>
        <v>748.3</v>
      </c>
      <c r="P37" s="70">
        <f t="shared" si="5"/>
        <v>0.11851441241685143</v>
      </c>
      <c r="Q37" s="59">
        <f t="shared" si="6"/>
        <v>1936.3</v>
      </c>
      <c r="R37" s="70">
        <f t="shared" si="0"/>
        <v>0.30666772252138103</v>
      </c>
    </row>
    <row r="38" spans="1:18" s="4" customFormat="1" ht="11.25" x14ac:dyDescent="0.2">
      <c r="A38" s="75" t="s">
        <v>63</v>
      </c>
      <c r="B38" s="109" t="s">
        <v>570</v>
      </c>
      <c r="C38" s="138" t="s">
        <v>796</v>
      </c>
      <c r="D38" s="99">
        <f>'10'!C38</f>
        <v>280</v>
      </c>
      <c r="E38" s="99">
        <f>'10'!D38</f>
        <v>172</v>
      </c>
      <c r="F38" s="99">
        <f>'10'!E38</f>
        <v>452</v>
      </c>
      <c r="G38" s="59">
        <f>'5'!O38</f>
        <v>20</v>
      </c>
      <c r="H38" s="70">
        <f t="shared" si="1"/>
        <v>4.4247787610619468E-2</v>
      </c>
      <c r="I38" s="59">
        <f>'6'!H38</f>
        <v>19</v>
      </c>
      <c r="J38" s="70">
        <f t="shared" si="2"/>
        <v>4.2035398230088498E-2</v>
      </c>
      <c r="K38" s="19">
        <f>'7'!F38</f>
        <v>0</v>
      </c>
      <c r="L38" s="70">
        <f t="shared" si="3"/>
        <v>0</v>
      </c>
      <c r="M38" s="59">
        <f>'8'!M38</f>
        <v>74</v>
      </c>
      <c r="N38" s="70">
        <f t="shared" si="4"/>
        <v>0.16371681415929204</v>
      </c>
      <c r="O38" s="59">
        <f>'9'!O38+'9'!P38</f>
        <v>0</v>
      </c>
      <c r="P38" s="70">
        <f t="shared" si="5"/>
        <v>0</v>
      </c>
      <c r="Q38" s="59">
        <f t="shared" si="6"/>
        <v>113</v>
      </c>
      <c r="R38" s="70">
        <f t="shared" si="0"/>
        <v>0.25</v>
      </c>
    </row>
    <row r="39" spans="1:18" s="4" customFormat="1" ht="11.25" x14ac:dyDescent="0.2">
      <c r="A39" s="75" t="s">
        <v>64</v>
      </c>
      <c r="B39" s="109" t="s">
        <v>565</v>
      </c>
      <c r="C39" s="138" t="s">
        <v>796</v>
      </c>
      <c r="D39" s="99">
        <f>'10'!C39</f>
        <v>544</v>
      </c>
      <c r="E39" s="99">
        <f>'10'!D39</f>
        <v>307</v>
      </c>
      <c r="F39" s="99">
        <f>'10'!E39</f>
        <v>851</v>
      </c>
      <c r="G39" s="59">
        <f>'5'!O39</f>
        <v>28</v>
      </c>
      <c r="H39" s="70">
        <f t="shared" si="1"/>
        <v>3.2902467685076382E-2</v>
      </c>
      <c r="I39" s="59">
        <f>'6'!H39</f>
        <v>20</v>
      </c>
      <c r="J39" s="70">
        <f t="shared" si="2"/>
        <v>2.3501762632197415E-2</v>
      </c>
      <c r="K39" s="19">
        <f>'7'!F39</f>
        <v>20</v>
      </c>
      <c r="L39" s="70">
        <f t="shared" si="3"/>
        <v>2.3501762632197415E-2</v>
      </c>
      <c r="M39" s="59">
        <f>'8'!M39</f>
        <v>96</v>
      </c>
      <c r="N39" s="70">
        <f t="shared" si="4"/>
        <v>0.11280846063454759</v>
      </c>
      <c r="O39" s="59">
        <f>'9'!O39+'9'!P39</f>
        <v>154</v>
      </c>
      <c r="P39" s="70">
        <f t="shared" si="5"/>
        <v>0.18096357226792009</v>
      </c>
      <c r="Q39" s="59">
        <f t="shared" si="6"/>
        <v>318</v>
      </c>
      <c r="R39" s="70">
        <f t="shared" si="0"/>
        <v>0.37367802585193888</v>
      </c>
    </row>
    <row r="40" spans="1:18" s="4" customFormat="1" ht="11.25" x14ac:dyDescent="0.2">
      <c r="A40" s="73" t="s">
        <v>65</v>
      </c>
      <c r="B40" s="107" t="s">
        <v>577</v>
      </c>
      <c r="C40" s="137" t="s">
        <v>657</v>
      </c>
      <c r="D40" s="99">
        <f>'10'!C40</f>
        <v>734</v>
      </c>
      <c r="E40" s="99">
        <f>'10'!D40</f>
        <v>455</v>
      </c>
      <c r="F40" s="99">
        <f>'10'!E40</f>
        <v>1189</v>
      </c>
      <c r="G40" s="59">
        <f>'5'!O40</f>
        <v>30</v>
      </c>
      <c r="H40" s="70">
        <f t="shared" si="1"/>
        <v>2.5231286795626577E-2</v>
      </c>
      <c r="I40" s="59">
        <f>'6'!H40</f>
        <v>18</v>
      </c>
      <c r="J40" s="70">
        <f t="shared" si="2"/>
        <v>1.5138772077375946E-2</v>
      </c>
      <c r="K40" s="19">
        <f>'7'!F40</f>
        <v>0</v>
      </c>
      <c r="L40" s="70">
        <f t="shared" si="3"/>
        <v>0</v>
      </c>
      <c r="M40" s="59">
        <f>'8'!M40</f>
        <v>93</v>
      </c>
      <c r="N40" s="70">
        <f t="shared" si="4"/>
        <v>7.8216989066442394E-2</v>
      </c>
      <c r="O40" s="59">
        <f>'9'!O40+'9'!P40</f>
        <v>0</v>
      </c>
      <c r="P40" s="70">
        <f t="shared" si="5"/>
        <v>0</v>
      </c>
      <c r="Q40" s="59">
        <f t="shared" si="6"/>
        <v>141</v>
      </c>
      <c r="R40" s="70">
        <f t="shared" si="0"/>
        <v>0.11858704793944491</v>
      </c>
    </row>
    <row r="41" spans="1:18" s="4" customFormat="1" ht="11.25" x14ac:dyDescent="0.2">
      <c r="A41" s="75" t="s">
        <v>66</v>
      </c>
      <c r="B41" s="109" t="s">
        <v>565</v>
      </c>
      <c r="C41" s="138" t="s">
        <v>796</v>
      </c>
      <c r="D41" s="99">
        <f>'10'!C41</f>
        <v>478</v>
      </c>
      <c r="E41" s="99">
        <f>'10'!D41</f>
        <v>345</v>
      </c>
      <c r="F41" s="99">
        <f>'10'!E41</f>
        <v>823</v>
      </c>
      <c r="G41" s="59">
        <f>'5'!O41</f>
        <v>0</v>
      </c>
      <c r="H41" s="70">
        <f t="shared" si="1"/>
        <v>0</v>
      </c>
      <c r="I41" s="59">
        <f>'6'!H41</f>
        <v>0</v>
      </c>
      <c r="J41" s="70">
        <f t="shared" si="2"/>
        <v>0</v>
      </c>
      <c r="K41" s="19">
        <f>'7'!F41</f>
        <v>18</v>
      </c>
      <c r="L41" s="70">
        <f t="shared" si="3"/>
        <v>2.187120291616039E-2</v>
      </c>
      <c r="M41" s="59">
        <f>'8'!M41</f>
        <v>108</v>
      </c>
      <c r="N41" s="70">
        <f t="shared" si="4"/>
        <v>0.13122721749696234</v>
      </c>
      <c r="O41" s="59">
        <f>'9'!O41+'9'!P41</f>
        <v>0</v>
      </c>
      <c r="P41" s="70">
        <f t="shared" si="5"/>
        <v>0</v>
      </c>
      <c r="Q41" s="59">
        <f t="shared" si="6"/>
        <v>126</v>
      </c>
      <c r="R41" s="70">
        <f t="shared" si="0"/>
        <v>0.15309842041312272</v>
      </c>
    </row>
    <row r="42" spans="1:18" s="4" customFormat="1" ht="11.25" x14ac:dyDescent="0.2">
      <c r="A42" s="76" t="s">
        <v>67</v>
      </c>
      <c r="B42" s="106" t="s">
        <v>546</v>
      </c>
      <c r="C42" s="135" t="s">
        <v>795</v>
      </c>
      <c r="D42" s="99">
        <f>'10'!C42</f>
        <v>168</v>
      </c>
      <c r="E42" s="99">
        <f>'10'!D42</f>
        <v>138</v>
      </c>
      <c r="F42" s="99">
        <f>'10'!E42</f>
        <v>306</v>
      </c>
      <c r="G42" s="59">
        <f>'5'!O42</f>
        <v>5</v>
      </c>
      <c r="H42" s="70">
        <f t="shared" si="1"/>
        <v>1.6339869281045753E-2</v>
      </c>
      <c r="I42" s="59">
        <f>'6'!H42</f>
        <v>0</v>
      </c>
      <c r="J42" s="70">
        <f t="shared" si="2"/>
        <v>0</v>
      </c>
      <c r="K42" s="19">
        <f>'7'!F42</f>
        <v>30</v>
      </c>
      <c r="L42" s="70">
        <f t="shared" si="3"/>
        <v>9.8039215686274508E-2</v>
      </c>
      <c r="M42" s="59">
        <f>'8'!M42</f>
        <v>39</v>
      </c>
      <c r="N42" s="70">
        <f t="shared" si="4"/>
        <v>0.12745098039215685</v>
      </c>
      <c r="O42" s="59">
        <f>'9'!O42+'9'!P42</f>
        <v>23.6</v>
      </c>
      <c r="P42" s="70">
        <f t="shared" si="5"/>
        <v>7.7124183006535951E-2</v>
      </c>
      <c r="Q42" s="59">
        <f t="shared" si="6"/>
        <v>97.6</v>
      </c>
      <c r="R42" s="70">
        <f t="shared" si="0"/>
        <v>0.31895424836601305</v>
      </c>
    </row>
    <row r="43" spans="1:18" s="4" customFormat="1" ht="11.25" x14ac:dyDescent="0.2">
      <c r="A43" s="75" t="s">
        <v>68</v>
      </c>
      <c r="B43" s="109" t="s">
        <v>578</v>
      </c>
      <c r="C43" s="138" t="s">
        <v>796</v>
      </c>
      <c r="D43" s="99">
        <f>'10'!C43</f>
        <v>396</v>
      </c>
      <c r="E43" s="99">
        <f>'10'!D43</f>
        <v>300</v>
      </c>
      <c r="F43" s="99">
        <f>'10'!E43</f>
        <v>696</v>
      </c>
      <c r="G43" s="59">
        <f>'5'!O43</f>
        <v>7</v>
      </c>
      <c r="H43" s="70">
        <f t="shared" si="1"/>
        <v>1.0057471264367816E-2</v>
      </c>
      <c r="I43" s="59">
        <f>'6'!H43</f>
        <v>59</v>
      </c>
      <c r="J43" s="70">
        <f t="shared" si="2"/>
        <v>8.4770114942528729E-2</v>
      </c>
      <c r="K43" s="19">
        <f>'7'!F43</f>
        <v>34</v>
      </c>
      <c r="L43" s="70">
        <f t="shared" si="3"/>
        <v>4.8850574712643681E-2</v>
      </c>
      <c r="M43" s="59">
        <f>'8'!M43</f>
        <v>100</v>
      </c>
      <c r="N43" s="70">
        <f t="shared" si="4"/>
        <v>0.14367816091954022</v>
      </c>
      <c r="O43" s="59">
        <f>'9'!O43+'9'!P43</f>
        <v>36.200000000000003</v>
      </c>
      <c r="P43" s="70">
        <f t="shared" si="5"/>
        <v>5.2011494252873568E-2</v>
      </c>
      <c r="Q43" s="59">
        <f t="shared" si="6"/>
        <v>236.2</v>
      </c>
      <c r="R43" s="70">
        <f t="shared" si="0"/>
        <v>0.33936781609195399</v>
      </c>
    </row>
    <row r="44" spans="1:18" s="4" customFormat="1" ht="11.25" x14ac:dyDescent="0.2">
      <c r="A44" s="76" t="s">
        <v>69</v>
      </c>
      <c r="B44" s="106" t="s">
        <v>574</v>
      </c>
      <c r="C44" s="135" t="s">
        <v>795</v>
      </c>
      <c r="D44" s="99">
        <f>'10'!C44</f>
        <v>440</v>
      </c>
      <c r="E44" s="99">
        <f>'10'!D44</f>
        <v>315</v>
      </c>
      <c r="F44" s="99">
        <f>'10'!E44</f>
        <v>755</v>
      </c>
      <c r="G44" s="59">
        <f>'5'!O44</f>
        <v>50</v>
      </c>
      <c r="H44" s="70">
        <f t="shared" si="1"/>
        <v>6.6225165562913912E-2</v>
      </c>
      <c r="I44" s="59">
        <f>'6'!H44</f>
        <v>0</v>
      </c>
      <c r="J44" s="70">
        <f t="shared" si="2"/>
        <v>0</v>
      </c>
      <c r="K44" s="19">
        <f>'7'!F44</f>
        <v>0</v>
      </c>
      <c r="L44" s="70">
        <f t="shared" si="3"/>
        <v>0</v>
      </c>
      <c r="M44" s="59">
        <f>'8'!M44</f>
        <v>71</v>
      </c>
      <c r="N44" s="70">
        <f t="shared" si="4"/>
        <v>9.4039735099337746E-2</v>
      </c>
      <c r="O44" s="59">
        <f>'9'!O44+'9'!P44</f>
        <v>0</v>
      </c>
      <c r="P44" s="70">
        <f t="shared" si="5"/>
        <v>0</v>
      </c>
      <c r="Q44" s="59">
        <f t="shared" si="6"/>
        <v>121</v>
      </c>
      <c r="R44" s="70">
        <f t="shared" si="0"/>
        <v>0.16026490066225166</v>
      </c>
    </row>
    <row r="45" spans="1:18" s="4" customFormat="1" ht="11.25" x14ac:dyDescent="0.2">
      <c r="A45" s="76" t="s">
        <v>70</v>
      </c>
      <c r="B45" s="106" t="s">
        <v>579</v>
      </c>
      <c r="C45" s="135" t="s">
        <v>795</v>
      </c>
      <c r="D45" s="99">
        <f>'10'!C45</f>
        <v>554</v>
      </c>
      <c r="E45" s="99">
        <f>'10'!D45</f>
        <v>466</v>
      </c>
      <c r="F45" s="99">
        <f>'10'!E45</f>
        <v>1020</v>
      </c>
      <c r="G45" s="59">
        <f>'5'!O45</f>
        <v>8</v>
      </c>
      <c r="H45" s="70">
        <f t="shared" si="1"/>
        <v>7.8431372549019607E-3</v>
      </c>
      <c r="I45" s="59">
        <f>'6'!H45</f>
        <v>0</v>
      </c>
      <c r="J45" s="70">
        <f t="shared" si="2"/>
        <v>0</v>
      </c>
      <c r="K45" s="19">
        <f>'7'!F45</f>
        <v>0</v>
      </c>
      <c r="L45" s="70">
        <f t="shared" si="3"/>
        <v>0</v>
      </c>
      <c r="M45" s="59">
        <f>'8'!M45</f>
        <v>113</v>
      </c>
      <c r="N45" s="70">
        <f t="shared" si="4"/>
        <v>0.11078431372549019</v>
      </c>
      <c r="O45" s="59">
        <f>'9'!O45+'9'!P45</f>
        <v>32</v>
      </c>
      <c r="P45" s="70">
        <f t="shared" si="5"/>
        <v>3.1372549019607843E-2</v>
      </c>
      <c r="Q45" s="59">
        <f t="shared" si="6"/>
        <v>153</v>
      </c>
      <c r="R45" s="70">
        <f t="shared" si="0"/>
        <v>0.15</v>
      </c>
    </row>
    <row r="46" spans="1:18" s="4" customFormat="1" ht="11.25" x14ac:dyDescent="0.2">
      <c r="A46" s="76" t="s">
        <v>71</v>
      </c>
      <c r="B46" s="106" t="s">
        <v>580</v>
      </c>
      <c r="C46" s="135" t="s">
        <v>795</v>
      </c>
      <c r="D46" s="99">
        <f>'10'!C46</f>
        <v>248</v>
      </c>
      <c r="E46" s="99">
        <f>'10'!D46</f>
        <v>166</v>
      </c>
      <c r="F46" s="99">
        <f>'10'!E46</f>
        <v>414</v>
      </c>
      <c r="G46" s="59">
        <f>'5'!O46</f>
        <v>56</v>
      </c>
      <c r="H46" s="70">
        <f t="shared" si="1"/>
        <v>0.13526570048309178</v>
      </c>
      <c r="I46" s="59">
        <f>'6'!H46</f>
        <v>0</v>
      </c>
      <c r="J46" s="70">
        <f t="shared" si="2"/>
        <v>0</v>
      </c>
      <c r="K46" s="19">
        <f>'7'!F46</f>
        <v>64</v>
      </c>
      <c r="L46" s="70">
        <f t="shared" si="3"/>
        <v>0.15458937198067632</v>
      </c>
      <c r="M46" s="59">
        <f>'8'!M46</f>
        <v>39</v>
      </c>
      <c r="N46" s="70">
        <f t="shared" si="4"/>
        <v>9.420289855072464E-2</v>
      </c>
      <c r="O46" s="59">
        <f>'9'!O46+'9'!P46</f>
        <v>63.9</v>
      </c>
      <c r="P46" s="70">
        <f t="shared" si="5"/>
        <v>0.15434782608695652</v>
      </c>
      <c r="Q46" s="59">
        <f t="shared" si="6"/>
        <v>222.9</v>
      </c>
      <c r="R46" s="70">
        <f t="shared" si="0"/>
        <v>0.53840579710144931</v>
      </c>
    </row>
    <row r="47" spans="1:18" s="4" customFormat="1" ht="11.25" x14ac:dyDescent="0.2">
      <c r="A47" s="76" t="s">
        <v>72</v>
      </c>
      <c r="B47" s="106" t="s">
        <v>552</v>
      </c>
      <c r="C47" s="135" t="s">
        <v>795</v>
      </c>
      <c r="D47" s="99">
        <f>'10'!C47</f>
        <v>1542</v>
      </c>
      <c r="E47" s="99">
        <f>'10'!D47</f>
        <v>1203</v>
      </c>
      <c r="F47" s="99">
        <f>'10'!E47</f>
        <v>2745</v>
      </c>
      <c r="G47" s="59">
        <f>'5'!O47</f>
        <v>11</v>
      </c>
      <c r="H47" s="70">
        <f t="shared" si="1"/>
        <v>4.0072859744990892E-3</v>
      </c>
      <c r="I47" s="59">
        <f>'6'!H47</f>
        <v>0</v>
      </c>
      <c r="J47" s="70">
        <f t="shared" si="2"/>
        <v>0</v>
      </c>
      <c r="K47" s="19">
        <f>'7'!F47</f>
        <v>0</v>
      </c>
      <c r="L47" s="70">
        <f t="shared" si="3"/>
        <v>0</v>
      </c>
      <c r="M47" s="59">
        <f>'8'!M47</f>
        <v>305</v>
      </c>
      <c r="N47" s="70">
        <f t="shared" si="4"/>
        <v>0.1111111111111111</v>
      </c>
      <c r="O47" s="59">
        <f>'9'!O47+'9'!P47</f>
        <v>417.3</v>
      </c>
      <c r="P47" s="70">
        <f t="shared" si="5"/>
        <v>0.15202185792349726</v>
      </c>
      <c r="Q47" s="59">
        <f t="shared" si="6"/>
        <v>733.3</v>
      </c>
      <c r="R47" s="70">
        <f t="shared" si="0"/>
        <v>0.26714025500910743</v>
      </c>
    </row>
    <row r="48" spans="1:18" s="4" customFormat="1" ht="11.25" x14ac:dyDescent="0.2">
      <c r="A48" s="76" t="s">
        <v>73</v>
      </c>
      <c r="B48" s="106" t="s">
        <v>581</v>
      </c>
      <c r="C48" s="135" t="s">
        <v>795</v>
      </c>
      <c r="D48" s="99">
        <f>'10'!C48</f>
        <v>626</v>
      </c>
      <c r="E48" s="99">
        <f>'10'!D48</f>
        <v>457</v>
      </c>
      <c r="F48" s="99">
        <f>'10'!E48</f>
        <v>1083</v>
      </c>
      <c r="G48" s="59">
        <f>'5'!O48</f>
        <v>118</v>
      </c>
      <c r="H48" s="70">
        <f t="shared" si="1"/>
        <v>0.10895660203139428</v>
      </c>
      <c r="I48" s="59">
        <f>'6'!H48</f>
        <v>51</v>
      </c>
      <c r="J48" s="70">
        <f t="shared" si="2"/>
        <v>4.7091412742382273E-2</v>
      </c>
      <c r="K48" s="19">
        <f>'7'!F48</f>
        <v>111</v>
      </c>
      <c r="L48" s="70">
        <f t="shared" si="3"/>
        <v>0.10249307479224377</v>
      </c>
      <c r="M48" s="59">
        <f>'8'!M48</f>
        <v>203</v>
      </c>
      <c r="N48" s="70">
        <f t="shared" si="4"/>
        <v>0.18744228993536471</v>
      </c>
      <c r="O48" s="59">
        <f>'9'!O48+'9'!P48</f>
        <v>172.2</v>
      </c>
      <c r="P48" s="70">
        <f t="shared" si="5"/>
        <v>0.15900277008310248</v>
      </c>
      <c r="Q48" s="59">
        <f t="shared" si="6"/>
        <v>655.20000000000005</v>
      </c>
      <c r="R48" s="70">
        <f t="shared" si="0"/>
        <v>0.6049861495844876</v>
      </c>
    </row>
    <row r="49" spans="1:18" s="4" customFormat="1" ht="11.25" x14ac:dyDescent="0.2">
      <c r="A49" s="76" t="s">
        <v>74</v>
      </c>
      <c r="B49" s="106" t="s">
        <v>552</v>
      </c>
      <c r="C49" s="135" t="s">
        <v>795</v>
      </c>
      <c r="D49" s="99">
        <f>'10'!C49</f>
        <v>331</v>
      </c>
      <c r="E49" s="99">
        <f>'10'!D49</f>
        <v>262</v>
      </c>
      <c r="F49" s="99">
        <f>'10'!E49</f>
        <v>593</v>
      </c>
      <c r="G49" s="59">
        <f>'5'!O49</f>
        <v>6</v>
      </c>
      <c r="H49" s="70">
        <f t="shared" si="1"/>
        <v>1.0118043844856661E-2</v>
      </c>
      <c r="I49" s="59">
        <f>'6'!H49</f>
        <v>0</v>
      </c>
      <c r="J49" s="70">
        <f t="shared" si="2"/>
        <v>0</v>
      </c>
      <c r="K49" s="19">
        <f>'7'!F49</f>
        <v>0</v>
      </c>
      <c r="L49" s="70">
        <f t="shared" si="3"/>
        <v>0</v>
      </c>
      <c r="M49" s="59">
        <f>'8'!M49</f>
        <v>75</v>
      </c>
      <c r="N49" s="70">
        <f t="shared" si="4"/>
        <v>0.12647554806070826</v>
      </c>
      <c r="O49" s="59">
        <f>'9'!O49+'9'!P49</f>
        <v>59.6</v>
      </c>
      <c r="P49" s="70">
        <f t="shared" si="5"/>
        <v>0.10050590219224284</v>
      </c>
      <c r="Q49" s="59">
        <f t="shared" si="6"/>
        <v>140.6</v>
      </c>
      <c r="R49" s="70">
        <f t="shared" si="0"/>
        <v>0.23709949409780776</v>
      </c>
    </row>
    <row r="50" spans="1:18" s="4" customFormat="1" ht="11.25" x14ac:dyDescent="0.2">
      <c r="A50" s="75" t="s">
        <v>75</v>
      </c>
      <c r="B50" s="109" t="s">
        <v>539</v>
      </c>
      <c r="C50" s="138" t="s">
        <v>796</v>
      </c>
      <c r="D50" s="99">
        <f>'10'!C50</f>
        <v>323</v>
      </c>
      <c r="E50" s="99">
        <f>'10'!D50</f>
        <v>227</v>
      </c>
      <c r="F50" s="99">
        <f>'10'!E50</f>
        <v>550</v>
      </c>
      <c r="G50" s="59">
        <f>'5'!O50</f>
        <v>3</v>
      </c>
      <c r="H50" s="70">
        <f t="shared" si="1"/>
        <v>5.454545454545455E-3</v>
      </c>
      <c r="I50" s="59">
        <f>'6'!H50</f>
        <v>0</v>
      </c>
      <c r="J50" s="70">
        <f t="shared" si="2"/>
        <v>0</v>
      </c>
      <c r="K50" s="19">
        <f>'7'!F50</f>
        <v>0</v>
      </c>
      <c r="L50" s="70">
        <f t="shared" si="3"/>
        <v>0</v>
      </c>
      <c r="M50" s="59">
        <f>'8'!M50</f>
        <v>82</v>
      </c>
      <c r="N50" s="70">
        <f t="shared" si="4"/>
        <v>0.14909090909090908</v>
      </c>
      <c r="O50" s="59">
        <f>'9'!O50+'9'!P50</f>
        <v>101.5</v>
      </c>
      <c r="P50" s="70">
        <f t="shared" si="5"/>
        <v>0.18454545454545454</v>
      </c>
      <c r="Q50" s="59">
        <f t="shared" si="6"/>
        <v>186.5</v>
      </c>
      <c r="R50" s="70">
        <f t="shared" si="0"/>
        <v>0.33909090909090911</v>
      </c>
    </row>
    <row r="51" spans="1:18" s="4" customFormat="1" ht="11.25" x14ac:dyDescent="0.2">
      <c r="A51" s="73" t="s">
        <v>76</v>
      </c>
      <c r="B51" s="107" t="s">
        <v>573</v>
      </c>
      <c r="C51" s="137" t="s">
        <v>657</v>
      </c>
      <c r="D51" s="99">
        <f>'10'!C51</f>
        <v>392</v>
      </c>
      <c r="E51" s="99">
        <f>'10'!D51</f>
        <v>257</v>
      </c>
      <c r="F51" s="99">
        <f>'10'!E51</f>
        <v>649</v>
      </c>
      <c r="G51" s="59">
        <f>'5'!O51</f>
        <v>0</v>
      </c>
      <c r="H51" s="70">
        <f t="shared" si="1"/>
        <v>0</v>
      </c>
      <c r="I51" s="59">
        <f>'6'!H51</f>
        <v>20</v>
      </c>
      <c r="J51" s="70">
        <f t="shared" si="2"/>
        <v>3.0816640986132512E-2</v>
      </c>
      <c r="K51" s="19">
        <f>'7'!F51</f>
        <v>0</v>
      </c>
      <c r="L51" s="70">
        <f t="shared" si="3"/>
        <v>0</v>
      </c>
      <c r="M51" s="59">
        <f>'8'!M51</f>
        <v>87</v>
      </c>
      <c r="N51" s="70">
        <f t="shared" si="4"/>
        <v>0.13405238828967642</v>
      </c>
      <c r="O51" s="59">
        <f>'9'!O51+'9'!P51</f>
        <v>0</v>
      </c>
      <c r="P51" s="70">
        <f t="shared" si="5"/>
        <v>0</v>
      </c>
      <c r="Q51" s="59">
        <f t="shared" si="6"/>
        <v>107</v>
      </c>
      <c r="R51" s="70">
        <f t="shared" si="0"/>
        <v>0.16486902927580893</v>
      </c>
    </row>
    <row r="52" spans="1:18" s="4" customFormat="1" ht="11.25" x14ac:dyDescent="0.2">
      <c r="A52" s="73" t="s">
        <v>77</v>
      </c>
      <c r="B52" s="107" t="s">
        <v>573</v>
      </c>
      <c r="C52" s="137" t="s">
        <v>657</v>
      </c>
      <c r="D52" s="99">
        <f>'10'!C52</f>
        <v>2153</v>
      </c>
      <c r="E52" s="99">
        <f>'10'!D52</f>
        <v>1408</v>
      </c>
      <c r="F52" s="99">
        <f>'10'!E52</f>
        <v>3561</v>
      </c>
      <c r="G52" s="59">
        <f>'5'!O52</f>
        <v>15</v>
      </c>
      <c r="H52" s="70">
        <f t="shared" si="1"/>
        <v>4.2122999157540014E-3</v>
      </c>
      <c r="I52" s="59">
        <f>'6'!H52</f>
        <v>0</v>
      </c>
      <c r="J52" s="70">
        <f t="shared" si="2"/>
        <v>0</v>
      </c>
      <c r="K52" s="19">
        <f>'7'!F52</f>
        <v>0</v>
      </c>
      <c r="L52" s="70">
        <f t="shared" si="3"/>
        <v>0</v>
      </c>
      <c r="M52" s="59">
        <f>'8'!M52</f>
        <v>480</v>
      </c>
      <c r="N52" s="70">
        <f t="shared" si="4"/>
        <v>0.13479359730412804</v>
      </c>
      <c r="O52" s="59">
        <f>'9'!O52+'9'!P52</f>
        <v>645.9</v>
      </c>
      <c r="P52" s="70">
        <f t="shared" si="5"/>
        <v>0.18138163437236732</v>
      </c>
      <c r="Q52" s="59">
        <f t="shared" si="6"/>
        <v>1140.9000000000001</v>
      </c>
      <c r="R52" s="70">
        <f t="shared" si="0"/>
        <v>0.32038753159224942</v>
      </c>
    </row>
    <row r="53" spans="1:18" s="4" customFormat="1" ht="11.25" x14ac:dyDescent="0.2">
      <c r="A53" s="76" t="s">
        <v>78</v>
      </c>
      <c r="B53" s="106" t="s">
        <v>582</v>
      </c>
      <c r="C53" s="135" t="s">
        <v>795</v>
      </c>
      <c r="D53" s="99">
        <f>'10'!C53</f>
        <v>289</v>
      </c>
      <c r="E53" s="99">
        <f>'10'!D53</f>
        <v>169</v>
      </c>
      <c r="F53" s="99">
        <f>'10'!E53</f>
        <v>458</v>
      </c>
      <c r="G53" s="59">
        <f>'5'!O53</f>
        <v>0</v>
      </c>
      <c r="H53" s="70">
        <f t="shared" si="1"/>
        <v>0</v>
      </c>
      <c r="I53" s="59">
        <f>'6'!H53</f>
        <v>0</v>
      </c>
      <c r="J53" s="70">
        <f t="shared" si="2"/>
        <v>0</v>
      </c>
      <c r="K53" s="19">
        <f>'7'!F53</f>
        <v>0</v>
      </c>
      <c r="L53" s="70">
        <f t="shared" si="3"/>
        <v>0</v>
      </c>
      <c r="M53" s="59">
        <f>'8'!M53</f>
        <v>60</v>
      </c>
      <c r="N53" s="70">
        <f t="shared" si="4"/>
        <v>0.13100436681222707</v>
      </c>
      <c r="O53" s="59">
        <f>'9'!O53+'9'!P53</f>
        <v>69.2</v>
      </c>
      <c r="P53" s="70">
        <f t="shared" si="5"/>
        <v>0.15109170305676856</v>
      </c>
      <c r="Q53" s="59">
        <f t="shared" si="6"/>
        <v>129.19999999999999</v>
      </c>
      <c r="R53" s="70">
        <f t="shared" si="0"/>
        <v>0.2820960698689956</v>
      </c>
    </row>
    <row r="54" spans="1:18" s="4" customFormat="1" ht="11.25" x14ac:dyDescent="0.2">
      <c r="A54" s="76" t="s">
        <v>79</v>
      </c>
      <c r="B54" s="106" t="s">
        <v>582</v>
      </c>
      <c r="C54" s="135" t="s">
        <v>795</v>
      </c>
      <c r="D54" s="99">
        <f>'10'!C54</f>
        <v>366</v>
      </c>
      <c r="E54" s="99">
        <f>'10'!D54</f>
        <v>274</v>
      </c>
      <c r="F54" s="99">
        <f>'10'!E54</f>
        <v>640</v>
      </c>
      <c r="G54" s="59">
        <f>'5'!O54</f>
        <v>60</v>
      </c>
      <c r="H54" s="70">
        <f t="shared" si="1"/>
        <v>9.375E-2</v>
      </c>
      <c r="I54" s="59">
        <f>'6'!H54</f>
        <v>18</v>
      </c>
      <c r="J54" s="70">
        <f t="shared" si="2"/>
        <v>2.8125000000000001E-2</v>
      </c>
      <c r="K54" s="19">
        <f>'7'!F54</f>
        <v>0</v>
      </c>
      <c r="L54" s="70">
        <f t="shared" si="3"/>
        <v>0</v>
      </c>
      <c r="M54" s="59">
        <f>'8'!M54</f>
        <v>89</v>
      </c>
      <c r="N54" s="70">
        <f t="shared" si="4"/>
        <v>0.13906250000000001</v>
      </c>
      <c r="O54" s="59">
        <f>'9'!O54+'9'!P54</f>
        <v>72.400000000000006</v>
      </c>
      <c r="P54" s="70">
        <f t="shared" si="5"/>
        <v>0.113125</v>
      </c>
      <c r="Q54" s="59">
        <f t="shared" si="6"/>
        <v>239.4</v>
      </c>
      <c r="R54" s="70">
        <f t="shared" si="0"/>
        <v>0.37406250000000002</v>
      </c>
    </row>
    <row r="55" spans="1:18" s="4" customFormat="1" ht="11.25" x14ac:dyDescent="0.2">
      <c r="A55" s="74" t="s">
        <v>80</v>
      </c>
      <c r="B55" s="108" t="s">
        <v>566</v>
      </c>
      <c r="C55" s="136" t="s">
        <v>656</v>
      </c>
      <c r="D55" s="99">
        <f>'10'!C55</f>
        <v>413</v>
      </c>
      <c r="E55" s="99">
        <f>'10'!D55</f>
        <v>250</v>
      </c>
      <c r="F55" s="99">
        <f>'10'!E55</f>
        <v>663</v>
      </c>
      <c r="G55" s="59">
        <f>'5'!O55</f>
        <v>186</v>
      </c>
      <c r="H55" s="70">
        <f t="shared" si="1"/>
        <v>0.28054298642533937</v>
      </c>
      <c r="I55" s="59">
        <f>'6'!H55</f>
        <v>0</v>
      </c>
      <c r="J55" s="70">
        <f t="shared" si="2"/>
        <v>0</v>
      </c>
      <c r="K55" s="19">
        <f>'7'!F55</f>
        <v>0</v>
      </c>
      <c r="L55" s="70">
        <f t="shared" si="3"/>
        <v>0</v>
      </c>
      <c r="M55" s="59">
        <f>'8'!M55</f>
        <v>118</v>
      </c>
      <c r="N55" s="70">
        <f t="shared" si="4"/>
        <v>0.17797888386123681</v>
      </c>
      <c r="O55" s="59">
        <f>'9'!O55+'9'!P55</f>
        <v>0</v>
      </c>
      <c r="P55" s="70">
        <f t="shared" si="5"/>
        <v>0</v>
      </c>
      <c r="Q55" s="59">
        <f t="shared" si="6"/>
        <v>304</v>
      </c>
      <c r="R55" s="70">
        <f t="shared" si="0"/>
        <v>0.45852187028657615</v>
      </c>
    </row>
    <row r="56" spans="1:18" s="4" customFormat="1" ht="11.25" x14ac:dyDescent="0.2">
      <c r="A56" s="73" t="s">
        <v>81</v>
      </c>
      <c r="B56" s="107" t="s">
        <v>550</v>
      </c>
      <c r="C56" s="137" t="s">
        <v>657</v>
      </c>
      <c r="D56" s="99">
        <f>'10'!C56</f>
        <v>33</v>
      </c>
      <c r="E56" s="99">
        <f>'10'!D56</f>
        <v>23</v>
      </c>
      <c r="F56" s="99">
        <f>'10'!E56</f>
        <v>56</v>
      </c>
      <c r="G56" s="59">
        <f>'5'!O56</f>
        <v>0</v>
      </c>
      <c r="H56" s="70">
        <f t="shared" si="1"/>
        <v>0</v>
      </c>
      <c r="I56" s="59">
        <f>'6'!H56</f>
        <v>0</v>
      </c>
      <c r="J56" s="70">
        <f t="shared" si="2"/>
        <v>0</v>
      </c>
      <c r="K56" s="19">
        <f>'7'!F56</f>
        <v>0</v>
      </c>
      <c r="L56" s="70">
        <f t="shared" si="3"/>
        <v>0</v>
      </c>
      <c r="M56" s="59">
        <f>'8'!M56</f>
        <v>0</v>
      </c>
      <c r="N56" s="70">
        <f t="shared" si="4"/>
        <v>0</v>
      </c>
      <c r="O56" s="59">
        <f>'9'!O56+'9'!P56</f>
        <v>95.1</v>
      </c>
      <c r="P56" s="70">
        <f t="shared" si="5"/>
        <v>1.6982142857142857</v>
      </c>
      <c r="Q56" s="59">
        <f t="shared" si="6"/>
        <v>95.1</v>
      </c>
      <c r="R56" s="70">
        <f t="shared" si="0"/>
        <v>1.6982142857142857</v>
      </c>
    </row>
    <row r="57" spans="1:18" s="4" customFormat="1" ht="11.25" x14ac:dyDescent="0.2">
      <c r="A57" s="75" t="s">
        <v>82</v>
      </c>
      <c r="B57" s="109" t="s">
        <v>570</v>
      </c>
      <c r="C57" s="138" t="s">
        <v>796</v>
      </c>
      <c r="D57" s="99">
        <f>'10'!C57</f>
        <v>249</v>
      </c>
      <c r="E57" s="99">
        <f>'10'!D57</f>
        <v>190</v>
      </c>
      <c r="F57" s="99">
        <f>'10'!E57</f>
        <v>439</v>
      </c>
      <c r="G57" s="59">
        <f>'5'!O57</f>
        <v>20</v>
      </c>
      <c r="H57" s="70">
        <f t="shared" si="1"/>
        <v>4.5558086560364468E-2</v>
      </c>
      <c r="I57" s="59">
        <f>'6'!H57</f>
        <v>17</v>
      </c>
      <c r="J57" s="70">
        <f t="shared" si="2"/>
        <v>3.8724373576309798E-2</v>
      </c>
      <c r="K57" s="19">
        <f>'7'!F57</f>
        <v>0</v>
      </c>
      <c r="L57" s="70">
        <f t="shared" si="3"/>
        <v>0</v>
      </c>
      <c r="M57" s="59">
        <f>'8'!M57</f>
        <v>44</v>
      </c>
      <c r="N57" s="70">
        <f t="shared" si="4"/>
        <v>0.10022779043280182</v>
      </c>
      <c r="O57" s="59">
        <f>'9'!O57+'9'!P57</f>
        <v>36.1</v>
      </c>
      <c r="P57" s="70">
        <f t="shared" si="5"/>
        <v>8.2232346241457865E-2</v>
      </c>
      <c r="Q57" s="59">
        <f t="shared" si="6"/>
        <v>117.1</v>
      </c>
      <c r="R57" s="70">
        <f t="shared" si="0"/>
        <v>0.26674259681093393</v>
      </c>
    </row>
    <row r="58" spans="1:18" s="4" customFormat="1" ht="11.25" x14ac:dyDescent="0.2">
      <c r="A58" s="73" t="s">
        <v>83</v>
      </c>
      <c r="B58" s="107" t="s">
        <v>572</v>
      </c>
      <c r="C58" s="137" t="s">
        <v>657</v>
      </c>
      <c r="D58" s="99">
        <f>'10'!C58</f>
        <v>373</v>
      </c>
      <c r="E58" s="99">
        <f>'10'!D58</f>
        <v>253</v>
      </c>
      <c r="F58" s="99">
        <f>'10'!E58</f>
        <v>626</v>
      </c>
      <c r="G58" s="59">
        <f>'5'!O58</f>
        <v>0</v>
      </c>
      <c r="H58" s="70">
        <f t="shared" si="1"/>
        <v>0</v>
      </c>
      <c r="I58" s="59">
        <f>'6'!H58</f>
        <v>0</v>
      </c>
      <c r="J58" s="70">
        <f t="shared" si="2"/>
        <v>0</v>
      </c>
      <c r="K58" s="19">
        <f>'7'!F58</f>
        <v>0</v>
      </c>
      <c r="L58" s="70">
        <f t="shared" si="3"/>
        <v>0</v>
      </c>
      <c r="M58" s="59">
        <f>'8'!M58</f>
        <v>69</v>
      </c>
      <c r="N58" s="70">
        <f t="shared" si="4"/>
        <v>0.11022364217252396</v>
      </c>
      <c r="O58" s="59">
        <f>'9'!O58+'9'!P58</f>
        <v>319.8</v>
      </c>
      <c r="P58" s="70">
        <f t="shared" si="5"/>
        <v>0.51086261980830672</v>
      </c>
      <c r="Q58" s="59">
        <f t="shared" si="6"/>
        <v>388.8</v>
      </c>
      <c r="R58" s="70">
        <f t="shared" si="0"/>
        <v>0.62108626198083072</v>
      </c>
    </row>
    <row r="59" spans="1:18" s="4" customFormat="1" ht="11.25" x14ac:dyDescent="0.2">
      <c r="A59" s="73" t="s">
        <v>84</v>
      </c>
      <c r="B59" s="107" t="s">
        <v>583</v>
      </c>
      <c r="C59" s="137" t="s">
        <v>657</v>
      </c>
      <c r="D59" s="99">
        <f>'10'!C59</f>
        <v>1837</v>
      </c>
      <c r="E59" s="99">
        <f>'10'!D59</f>
        <v>1255</v>
      </c>
      <c r="F59" s="99">
        <f>'10'!E59</f>
        <v>3092</v>
      </c>
      <c r="G59" s="59">
        <f>'5'!O59</f>
        <v>203</v>
      </c>
      <c r="H59" s="70">
        <f t="shared" si="1"/>
        <v>6.5653298835705046E-2</v>
      </c>
      <c r="I59" s="59">
        <f>'6'!H59</f>
        <v>45</v>
      </c>
      <c r="J59" s="70">
        <f t="shared" si="2"/>
        <v>1.4553686934023286E-2</v>
      </c>
      <c r="K59" s="19">
        <f>'7'!F59</f>
        <v>0</v>
      </c>
      <c r="L59" s="70">
        <f t="shared" si="3"/>
        <v>0</v>
      </c>
      <c r="M59" s="59">
        <f>'8'!M59</f>
        <v>371</v>
      </c>
      <c r="N59" s="70">
        <f t="shared" si="4"/>
        <v>0.11998706338939198</v>
      </c>
      <c r="O59" s="59">
        <f>'9'!O59+'9'!P59</f>
        <v>336.29999999999995</v>
      </c>
      <c r="P59" s="70">
        <f t="shared" si="5"/>
        <v>0.10876455368693401</v>
      </c>
      <c r="Q59" s="59">
        <f t="shared" si="6"/>
        <v>955.3</v>
      </c>
      <c r="R59" s="70">
        <f t="shared" si="0"/>
        <v>0.30895860284605431</v>
      </c>
    </row>
    <row r="60" spans="1:18" s="4" customFormat="1" ht="11.25" x14ac:dyDescent="0.2">
      <c r="A60" s="75" t="s">
        <v>85</v>
      </c>
      <c r="B60" s="109" t="s">
        <v>570</v>
      </c>
      <c r="C60" s="138" t="s">
        <v>796</v>
      </c>
      <c r="D60" s="99">
        <f>'10'!C60</f>
        <v>170</v>
      </c>
      <c r="E60" s="99">
        <f>'10'!D60</f>
        <v>111</v>
      </c>
      <c r="F60" s="99">
        <f>'10'!E60</f>
        <v>281</v>
      </c>
      <c r="G60" s="59">
        <f>'5'!O60</f>
        <v>0</v>
      </c>
      <c r="H60" s="70">
        <f t="shared" si="1"/>
        <v>0</v>
      </c>
      <c r="I60" s="59">
        <f>'6'!H60</f>
        <v>0</v>
      </c>
      <c r="J60" s="70">
        <f t="shared" si="2"/>
        <v>0</v>
      </c>
      <c r="K60" s="19">
        <f>'7'!F60</f>
        <v>0</v>
      </c>
      <c r="L60" s="70">
        <f t="shared" si="3"/>
        <v>0</v>
      </c>
      <c r="M60" s="59">
        <f>'8'!M60</f>
        <v>33</v>
      </c>
      <c r="N60" s="70">
        <f t="shared" si="4"/>
        <v>0.11743772241992882</v>
      </c>
      <c r="O60" s="59">
        <f>'9'!O60+'9'!P60</f>
        <v>66</v>
      </c>
      <c r="P60" s="70">
        <f t="shared" si="5"/>
        <v>0.23487544483985764</v>
      </c>
      <c r="Q60" s="59">
        <f t="shared" si="6"/>
        <v>99</v>
      </c>
      <c r="R60" s="70">
        <f t="shared" si="0"/>
        <v>0.35231316725978645</v>
      </c>
    </row>
    <row r="61" spans="1:18" s="4" customFormat="1" ht="11.25" x14ac:dyDescent="0.2">
      <c r="A61" s="76" t="s">
        <v>86</v>
      </c>
      <c r="B61" s="106" t="s">
        <v>546</v>
      </c>
      <c r="C61" s="135" t="s">
        <v>795</v>
      </c>
      <c r="D61" s="99">
        <f>'10'!C61</f>
        <v>291</v>
      </c>
      <c r="E61" s="99">
        <f>'10'!D61</f>
        <v>228</v>
      </c>
      <c r="F61" s="99">
        <f>'10'!E61</f>
        <v>519</v>
      </c>
      <c r="G61" s="59">
        <f>'5'!O61</f>
        <v>0</v>
      </c>
      <c r="H61" s="70">
        <f t="shared" si="1"/>
        <v>0</v>
      </c>
      <c r="I61" s="59">
        <f>'6'!H61</f>
        <v>17</v>
      </c>
      <c r="J61" s="70">
        <f t="shared" si="2"/>
        <v>3.2755298651252408E-2</v>
      </c>
      <c r="K61" s="19">
        <f>'7'!F61</f>
        <v>0</v>
      </c>
      <c r="L61" s="70">
        <f t="shared" si="3"/>
        <v>0</v>
      </c>
      <c r="M61" s="59">
        <f>'8'!M61</f>
        <v>53</v>
      </c>
      <c r="N61" s="70">
        <f t="shared" si="4"/>
        <v>0.10211946050096339</v>
      </c>
      <c r="O61" s="59">
        <f>'9'!O61+'9'!P61</f>
        <v>32.799999999999997</v>
      </c>
      <c r="P61" s="70">
        <f t="shared" si="5"/>
        <v>6.3198458574181118E-2</v>
      </c>
      <c r="Q61" s="59">
        <f t="shared" si="6"/>
        <v>102.8</v>
      </c>
      <c r="R61" s="70">
        <f t="shared" si="0"/>
        <v>0.19807321772639691</v>
      </c>
    </row>
    <row r="62" spans="1:18" s="4" customFormat="1" ht="11.25" x14ac:dyDescent="0.2">
      <c r="A62" s="76" t="s">
        <v>87</v>
      </c>
      <c r="B62" s="106" t="s">
        <v>584</v>
      </c>
      <c r="C62" s="135" t="s">
        <v>795</v>
      </c>
      <c r="D62" s="99">
        <f>'10'!C62</f>
        <v>139</v>
      </c>
      <c r="E62" s="99">
        <f>'10'!D62</f>
        <v>80</v>
      </c>
      <c r="F62" s="99">
        <f>'10'!E62</f>
        <v>219</v>
      </c>
      <c r="G62" s="59">
        <f>'5'!O62</f>
        <v>29</v>
      </c>
      <c r="H62" s="70">
        <f t="shared" si="1"/>
        <v>0.13242009132420091</v>
      </c>
      <c r="I62" s="59">
        <f>'6'!H62</f>
        <v>15</v>
      </c>
      <c r="J62" s="70">
        <f t="shared" si="2"/>
        <v>6.8493150684931503E-2</v>
      </c>
      <c r="K62" s="19">
        <f>'7'!F62</f>
        <v>0</v>
      </c>
      <c r="L62" s="70">
        <f t="shared" si="3"/>
        <v>0</v>
      </c>
      <c r="M62" s="59">
        <f>'8'!M62</f>
        <v>63</v>
      </c>
      <c r="N62" s="70">
        <f t="shared" si="4"/>
        <v>0.28767123287671231</v>
      </c>
      <c r="O62" s="59">
        <f>'9'!O62+'9'!P62</f>
        <v>53</v>
      </c>
      <c r="P62" s="70">
        <f t="shared" si="5"/>
        <v>0.24200913242009131</v>
      </c>
      <c r="Q62" s="59">
        <f t="shared" si="6"/>
        <v>160</v>
      </c>
      <c r="R62" s="70">
        <f t="shared" si="0"/>
        <v>0.73059360730593603</v>
      </c>
    </row>
    <row r="63" spans="1:18" s="4" customFormat="1" ht="11.25" x14ac:dyDescent="0.2">
      <c r="A63" s="73" t="s">
        <v>88</v>
      </c>
      <c r="B63" s="107" t="s">
        <v>577</v>
      </c>
      <c r="C63" s="137" t="s">
        <v>657</v>
      </c>
      <c r="D63" s="99">
        <f>'10'!C63</f>
        <v>256</v>
      </c>
      <c r="E63" s="99">
        <f>'10'!D63</f>
        <v>180</v>
      </c>
      <c r="F63" s="99">
        <f>'10'!E63</f>
        <v>436</v>
      </c>
      <c r="G63" s="59">
        <f>'5'!O63</f>
        <v>0</v>
      </c>
      <c r="H63" s="70">
        <f t="shared" si="1"/>
        <v>0</v>
      </c>
      <c r="I63" s="59">
        <f>'6'!H63</f>
        <v>0</v>
      </c>
      <c r="J63" s="70">
        <f t="shared" si="2"/>
        <v>0</v>
      </c>
      <c r="K63" s="19">
        <f>'7'!F63</f>
        <v>0</v>
      </c>
      <c r="L63" s="70">
        <f t="shared" si="3"/>
        <v>0</v>
      </c>
      <c r="M63" s="59">
        <f>'8'!M63</f>
        <v>42</v>
      </c>
      <c r="N63" s="70">
        <f t="shared" si="4"/>
        <v>9.6330275229357804E-2</v>
      </c>
      <c r="O63" s="59">
        <f>'9'!O63+'9'!P63</f>
        <v>440.8</v>
      </c>
      <c r="P63" s="70">
        <f t="shared" si="5"/>
        <v>1.0110091743119267</v>
      </c>
      <c r="Q63" s="59">
        <f t="shared" si="6"/>
        <v>482.8</v>
      </c>
      <c r="R63" s="70">
        <f t="shared" si="0"/>
        <v>1.1073394495412845</v>
      </c>
    </row>
    <row r="64" spans="1:18" s="4" customFormat="1" ht="11.25" x14ac:dyDescent="0.2">
      <c r="A64" s="75" t="s">
        <v>89</v>
      </c>
      <c r="B64" s="109" t="s">
        <v>570</v>
      </c>
      <c r="C64" s="138" t="s">
        <v>796</v>
      </c>
      <c r="D64" s="99">
        <f>'10'!C64</f>
        <v>1218</v>
      </c>
      <c r="E64" s="99">
        <f>'10'!D64</f>
        <v>842</v>
      </c>
      <c r="F64" s="99">
        <f>'10'!E64</f>
        <v>2060</v>
      </c>
      <c r="G64" s="59">
        <f>'5'!O64</f>
        <v>50</v>
      </c>
      <c r="H64" s="70">
        <f t="shared" si="1"/>
        <v>2.4271844660194174E-2</v>
      </c>
      <c r="I64" s="59">
        <f>'6'!H64</f>
        <v>0</v>
      </c>
      <c r="J64" s="70">
        <f t="shared" si="2"/>
        <v>0</v>
      </c>
      <c r="K64" s="19">
        <f>'7'!F64</f>
        <v>0</v>
      </c>
      <c r="L64" s="70">
        <f t="shared" si="3"/>
        <v>0</v>
      </c>
      <c r="M64" s="59">
        <f>'8'!M64</f>
        <v>220</v>
      </c>
      <c r="N64" s="70">
        <f t="shared" si="4"/>
        <v>0.10679611650485436</v>
      </c>
      <c r="O64" s="59">
        <f>'9'!O64+'9'!P64</f>
        <v>330.1</v>
      </c>
      <c r="P64" s="70">
        <f t="shared" si="5"/>
        <v>0.16024271844660196</v>
      </c>
      <c r="Q64" s="59">
        <f t="shared" si="6"/>
        <v>600.1</v>
      </c>
      <c r="R64" s="70">
        <f t="shared" si="0"/>
        <v>0.29131067961165047</v>
      </c>
    </row>
    <row r="65" spans="1:18" s="4" customFormat="1" ht="11.25" x14ac:dyDescent="0.2">
      <c r="A65" s="74" t="s">
        <v>90</v>
      </c>
      <c r="B65" s="108" t="s">
        <v>568</v>
      </c>
      <c r="C65" s="136" t="s">
        <v>656</v>
      </c>
      <c r="D65" s="99">
        <f>'10'!C65</f>
        <v>231</v>
      </c>
      <c r="E65" s="99">
        <f>'10'!D65</f>
        <v>169</v>
      </c>
      <c r="F65" s="99">
        <f>'10'!E65</f>
        <v>400</v>
      </c>
      <c r="G65" s="59">
        <f>'5'!O65</f>
        <v>42</v>
      </c>
      <c r="H65" s="70">
        <f t="shared" si="1"/>
        <v>0.105</v>
      </c>
      <c r="I65" s="59">
        <f>'6'!H65</f>
        <v>0</v>
      </c>
      <c r="J65" s="70">
        <f t="shared" si="2"/>
        <v>0</v>
      </c>
      <c r="K65" s="19">
        <f>'7'!F65</f>
        <v>0</v>
      </c>
      <c r="L65" s="70">
        <f t="shared" si="3"/>
        <v>0</v>
      </c>
      <c r="M65" s="59">
        <f>'8'!M65</f>
        <v>50</v>
      </c>
      <c r="N65" s="70">
        <f t="shared" si="4"/>
        <v>0.125</v>
      </c>
      <c r="O65" s="59">
        <f>'9'!O65+'9'!P65</f>
        <v>35.200000000000003</v>
      </c>
      <c r="P65" s="70">
        <f t="shared" si="5"/>
        <v>8.8000000000000009E-2</v>
      </c>
      <c r="Q65" s="59">
        <f t="shared" si="6"/>
        <v>127.2</v>
      </c>
      <c r="R65" s="70">
        <f t="shared" si="0"/>
        <v>0.318</v>
      </c>
    </row>
    <row r="66" spans="1:18" s="4" customFormat="1" ht="11.25" x14ac:dyDescent="0.2">
      <c r="A66" s="76" t="s">
        <v>91</v>
      </c>
      <c r="B66" s="106" t="s">
        <v>553</v>
      </c>
      <c r="C66" s="135" t="s">
        <v>795</v>
      </c>
      <c r="D66" s="99">
        <f>'10'!C66</f>
        <v>416</v>
      </c>
      <c r="E66" s="99">
        <f>'10'!D66</f>
        <v>288</v>
      </c>
      <c r="F66" s="99">
        <f>'10'!E66</f>
        <v>704</v>
      </c>
      <c r="G66" s="59">
        <f>'5'!O66</f>
        <v>185</v>
      </c>
      <c r="H66" s="70">
        <f t="shared" si="1"/>
        <v>0.26278409090909088</v>
      </c>
      <c r="I66" s="59">
        <f>'6'!H66</f>
        <v>53</v>
      </c>
      <c r="J66" s="70">
        <f t="shared" si="2"/>
        <v>7.5284090909090912E-2</v>
      </c>
      <c r="K66" s="19">
        <f>'7'!F66</f>
        <v>80</v>
      </c>
      <c r="L66" s="70">
        <f t="shared" si="3"/>
        <v>0.11363636363636363</v>
      </c>
      <c r="M66" s="59">
        <f>'8'!M66</f>
        <v>127</v>
      </c>
      <c r="N66" s="70">
        <f t="shared" si="4"/>
        <v>0.18039772727272727</v>
      </c>
      <c r="O66" s="59">
        <f>'9'!O66+'9'!P66</f>
        <v>142.69999999999999</v>
      </c>
      <c r="P66" s="70">
        <f t="shared" si="5"/>
        <v>0.20269886363636361</v>
      </c>
      <c r="Q66" s="59">
        <f t="shared" si="6"/>
        <v>587.70000000000005</v>
      </c>
      <c r="R66" s="70">
        <f t="shared" si="0"/>
        <v>0.8348011363636364</v>
      </c>
    </row>
    <row r="67" spans="1:18" s="4" customFormat="1" ht="11.25" x14ac:dyDescent="0.2">
      <c r="A67" s="73" t="s">
        <v>92</v>
      </c>
      <c r="B67" s="107" t="s">
        <v>577</v>
      </c>
      <c r="C67" s="137" t="s">
        <v>657</v>
      </c>
      <c r="D67" s="99">
        <f>'10'!C67</f>
        <v>1283</v>
      </c>
      <c r="E67" s="99">
        <f>'10'!D67</f>
        <v>911</v>
      </c>
      <c r="F67" s="99">
        <f>'10'!E67</f>
        <v>2194</v>
      </c>
      <c r="G67" s="59">
        <f>'5'!O67</f>
        <v>83</v>
      </c>
      <c r="H67" s="70">
        <f t="shared" si="1"/>
        <v>3.7830446672743843E-2</v>
      </c>
      <c r="I67" s="59">
        <f>'6'!H67</f>
        <v>0</v>
      </c>
      <c r="J67" s="70">
        <f t="shared" si="2"/>
        <v>0</v>
      </c>
      <c r="K67" s="19">
        <f>'7'!F67</f>
        <v>0</v>
      </c>
      <c r="L67" s="70">
        <f t="shared" si="3"/>
        <v>0</v>
      </c>
      <c r="M67" s="59">
        <f>'8'!M67</f>
        <v>217</v>
      </c>
      <c r="N67" s="70">
        <f t="shared" si="4"/>
        <v>9.8906107566089335E-2</v>
      </c>
      <c r="O67" s="59">
        <f>'9'!O67+'9'!P67</f>
        <v>311.60000000000002</v>
      </c>
      <c r="P67" s="70">
        <f t="shared" si="5"/>
        <v>0.14202370100273473</v>
      </c>
      <c r="Q67" s="59">
        <f t="shared" si="6"/>
        <v>611.6</v>
      </c>
      <c r="R67" s="70">
        <f t="shared" si="0"/>
        <v>0.27876025524156794</v>
      </c>
    </row>
    <row r="68" spans="1:18" s="4" customFormat="1" ht="11.25" x14ac:dyDescent="0.2">
      <c r="A68" s="75" t="s">
        <v>93</v>
      </c>
      <c r="B68" s="109" t="s">
        <v>539</v>
      </c>
      <c r="C68" s="138" t="s">
        <v>796</v>
      </c>
      <c r="D68" s="99">
        <f>'10'!C68</f>
        <v>536</v>
      </c>
      <c r="E68" s="99">
        <f>'10'!D68</f>
        <v>276</v>
      </c>
      <c r="F68" s="99">
        <f>'10'!E68</f>
        <v>812</v>
      </c>
      <c r="G68" s="59">
        <f>'5'!O68</f>
        <v>58</v>
      </c>
      <c r="H68" s="70">
        <f t="shared" si="1"/>
        <v>7.1428571428571425E-2</v>
      </c>
      <c r="I68" s="59">
        <f>'6'!H68</f>
        <v>30</v>
      </c>
      <c r="J68" s="70">
        <f t="shared" si="2"/>
        <v>3.6945812807881777E-2</v>
      </c>
      <c r="K68" s="19">
        <f>'7'!F68</f>
        <v>0</v>
      </c>
      <c r="L68" s="70">
        <f t="shared" si="3"/>
        <v>0</v>
      </c>
      <c r="M68" s="59">
        <f>'8'!M68</f>
        <v>126</v>
      </c>
      <c r="N68" s="70">
        <f t="shared" si="4"/>
        <v>0.15517241379310345</v>
      </c>
      <c r="O68" s="59">
        <f>'9'!O68+'9'!P68</f>
        <v>135.39999999999998</v>
      </c>
      <c r="P68" s="70">
        <f t="shared" si="5"/>
        <v>0.16674876847290637</v>
      </c>
      <c r="Q68" s="59">
        <f t="shared" si="6"/>
        <v>349.4</v>
      </c>
      <c r="R68" s="70">
        <f t="shared" ref="R68:R131" si="7">Q68/F68</f>
        <v>0.43029556650246303</v>
      </c>
    </row>
    <row r="69" spans="1:18" s="4" customFormat="1" ht="11.25" x14ac:dyDescent="0.2">
      <c r="A69" s="74" t="s">
        <v>94</v>
      </c>
      <c r="B69" s="108" t="s">
        <v>585</v>
      </c>
      <c r="C69" s="136" t="s">
        <v>656</v>
      </c>
      <c r="D69" s="99">
        <f>'10'!C69</f>
        <v>246</v>
      </c>
      <c r="E69" s="99">
        <f>'10'!D69</f>
        <v>172</v>
      </c>
      <c r="F69" s="99">
        <f>'10'!E69</f>
        <v>418</v>
      </c>
      <c r="G69" s="59">
        <f>'5'!O69</f>
        <v>68</v>
      </c>
      <c r="H69" s="70">
        <f t="shared" ref="H69:H132" si="8">G69/F69</f>
        <v>0.16267942583732056</v>
      </c>
      <c r="I69" s="59">
        <f>'6'!H69</f>
        <v>0</v>
      </c>
      <c r="J69" s="70">
        <f t="shared" ref="J69:J132" si="9">I69/F69</f>
        <v>0</v>
      </c>
      <c r="K69" s="19">
        <f>'7'!F69</f>
        <v>0</v>
      </c>
      <c r="L69" s="70">
        <f t="shared" ref="L69:L132" si="10">K69/F69</f>
        <v>0</v>
      </c>
      <c r="M69" s="59">
        <f>'8'!M69</f>
        <v>79</v>
      </c>
      <c r="N69" s="70">
        <f t="shared" ref="N69:N132" si="11">M69/F69</f>
        <v>0.18899521531100477</v>
      </c>
      <c r="O69" s="59">
        <f>'9'!O69+'9'!P69</f>
        <v>38.4</v>
      </c>
      <c r="P69" s="70">
        <f t="shared" ref="P69:P132" si="12">O69/F69</f>
        <v>9.186602870813397E-2</v>
      </c>
      <c r="Q69" s="59">
        <f t="shared" ref="Q69:Q132" si="13">SUM(G69,I69,K69,M69,O69)</f>
        <v>185.4</v>
      </c>
      <c r="R69" s="70">
        <f t="shared" si="7"/>
        <v>0.44354066985645935</v>
      </c>
    </row>
    <row r="70" spans="1:18" s="4" customFormat="1" ht="11.25" x14ac:dyDescent="0.2">
      <c r="A70" s="76" t="s">
        <v>95</v>
      </c>
      <c r="B70" s="106" t="s">
        <v>537</v>
      </c>
      <c r="C70" s="135" t="s">
        <v>795</v>
      </c>
      <c r="D70" s="99">
        <f>'10'!C70</f>
        <v>376</v>
      </c>
      <c r="E70" s="99">
        <f>'10'!D70</f>
        <v>237</v>
      </c>
      <c r="F70" s="99">
        <f>'10'!E70</f>
        <v>613</v>
      </c>
      <c r="G70" s="59">
        <f>'5'!O70</f>
        <v>0</v>
      </c>
      <c r="H70" s="70">
        <f t="shared" si="8"/>
        <v>0</v>
      </c>
      <c r="I70" s="59">
        <f>'6'!H70</f>
        <v>0</v>
      </c>
      <c r="J70" s="70">
        <f t="shared" si="9"/>
        <v>0</v>
      </c>
      <c r="K70" s="19">
        <f>'7'!F70</f>
        <v>0</v>
      </c>
      <c r="L70" s="70">
        <f t="shared" si="10"/>
        <v>0</v>
      </c>
      <c r="M70" s="59">
        <f>'8'!M70</f>
        <v>74</v>
      </c>
      <c r="N70" s="70">
        <f t="shared" si="11"/>
        <v>0.12071778140293637</v>
      </c>
      <c r="O70" s="59">
        <f>'9'!O70+'9'!P70</f>
        <v>0</v>
      </c>
      <c r="P70" s="70">
        <f t="shared" si="12"/>
        <v>0</v>
      </c>
      <c r="Q70" s="59">
        <f t="shared" si="13"/>
        <v>74</v>
      </c>
      <c r="R70" s="70">
        <f t="shared" si="7"/>
        <v>0.12071778140293637</v>
      </c>
    </row>
    <row r="71" spans="1:18" s="4" customFormat="1" ht="11.25" x14ac:dyDescent="0.2">
      <c r="A71" s="73" t="s">
        <v>96</v>
      </c>
      <c r="B71" s="107" t="s">
        <v>573</v>
      </c>
      <c r="C71" s="137" t="s">
        <v>657</v>
      </c>
      <c r="D71" s="99">
        <f>'10'!C71</f>
        <v>1358</v>
      </c>
      <c r="E71" s="99">
        <f>'10'!D71</f>
        <v>1034</v>
      </c>
      <c r="F71" s="99">
        <f>'10'!E71</f>
        <v>2392</v>
      </c>
      <c r="G71" s="59">
        <f>'5'!O71</f>
        <v>0</v>
      </c>
      <c r="H71" s="70">
        <f t="shared" si="8"/>
        <v>0</v>
      </c>
      <c r="I71" s="59">
        <f>'6'!H71</f>
        <v>22</v>
      </c>
      <c r="J71" s="70">
        <f t="shared" si="9"/>
        <v>9.1973244147157199E-3</v>
      </c>
      <c r="K71" s="19">
        <f>'7'!F71</f>
        <v>0</v>
      </c>
      <c r="L71" s="70">
        <f t="shared" si="10"/>
        <v>0</v>
      </c>
      <c r="M71" s="59">
        <f>'8'!M71</f>
        <v>296</v>
      </c>
      <c r="N71" s="70">
        <f t="shared" si="11"/>
        <v>0.12374581939799331</v>
      </c>
      <c r="O71" s="59">
        <f>'9'!O71+'9'!P71</f>
        <v>349.4</v>
      </c>
      <c r="P71" s="70">
        <f t="shared" si="12"/>
        <v>0.14607023411371237</v>
      </c>
      <c r="Q71" s="59">
        <f t="shared" si="13"/>
        <v>667.4</v>
      </c>
      <c r="R71" s="70">
        <f t="shared" si="7"/>
        <v>0.27901337792642139</v>
      </c>
    </row>
    <row r="72" spans="1:18" s="4" customFormat="1" ht="11.25" x14ac:dyDescent="0.2">
      <c r="A72" s="75" t="s">
        <v>97</v>
      </c>
      <c r="B72" s="109" t="s">
        <v>565</v>
      </c>
      <c r="C72" s="138" t="s">
        <v>796</v>
      </c>
      <c r="D72" s="99">
        <f>'10'!C72</f>
        <v>602</v>
      </c>
      <c r="E72" s="99">
        <f>'10'!D72</f>
        <v>394</v>
      </c>
      <c r="F72" s="99">
        <f>'10'!E72</f>
        <v>996</v>
      </c>
      <c r="G72" s="59">
        <f>'5'!O72</f>
        <v>8</v>
      </c>
      <c r="H72" s="70">
        <f t="shared" si="8"/>
        <v>8.0321285140562242E-3</v>
      </c>
      <c r="I72" s="59">
        <f>'6'!H72</f>
        <v>0</v>
      </c>
      <c r="J72" s="70">
        <f t="shared" si="9"/>
        <v>0</v>
      </c>
      <c r="K72" s="19">
        <f>'7'!F72</f>
        <v>0</v>
      </c>
      <c r="L72" s="70">
        <f t="shared" si="10"/>
        <v>0</v>
      </c>
      <c r="M72" s="59">
        <f>'8'!M72</f>
        <v>112</v>
      </c>
      <c r="N72" s="70">
        <f t="shared" si="11"/>
        <v>0.11244979919678715</v>
      </c>
      <c r="O72" s="59">
        <f>'9'!O72+'9'!P72</f>
        <v>6.4</v>
      </c>
      <c r="P72" s="70">
        <f t="shared" si="12"/>
        <v>6.4257028112449802E-3</v>
      </c>
      <c r="Q72" s="59">
        <f t="shared" si="13"/>
        <v>126.4</v>
      </c>
      <c r="R72" s="70">
        <f t="shared" si="7"/>
        <v>0.12690763052208837</v>
      </c>
    </row>
    <row r="73" spans="1:18" s="4" customFormat="1" ht="11.25" x14ac:dyDescent="0.2">
      <c r="A73" s="73" t="s">
        <v>98</v>
      </c>
      <c r="B73" s="107" t="s">
        <v>573</v>
      </c>
      <c r="C73" s="137" t="s">
        <v>657</v>
      </c>
      <c r="D73" s="99">
        <f>'10'!C73</f>
        <v>3256</v>
      </c>
      <c r="E73" s="99">
        <f>'10'!D73</f>
        <v>2630</v>
      </c>
      <c r="F73" s="99">
        <f>'10'!E73</f>
        <v>5886</v>
      </c>
      <c r="G73" s="59">
        <f>'5'!O73</f>
        <v>0</v>
      </c>
      <c r="H73" s="70">
        <f t="shared" si="8"/>
        <v>0</v>
      </c>
      <c r="I73" s="59">
        <f>'6'!H73</f>
        <v>0</v>
      </c>
      <c r="J73" s="70">
        <f t="shared" si="9"/>
        <v>0</v>
      </c>
      <c r="K73" s="19">
        <f>'7'!F73</f>
        <v>0</v>
      </c>
      <c r="L73" s="70">
        <f t="shared" si="10"/>
        <v>0</v>
      </c>
      <c r="M73" s="59">
        <f>'8'!M73</f>
        <v>860</v>
      </c>
      <c r="N73" s="70">
        <f t="shared" si="11"/>
        <v>0.14610941216445802</v>
      </c>
      <c r="O73" s="59">
        <f>'9'!O73+'9'!P73</f>
        <v>1354</v>
      </c>
      <c r="P73" s="70">
        <f t="shared" si="12"/>
        <v>0.23003737682636766</v>
      </c>
      <c r="Q73" s="59">
        <f t="shared" si="13"/>
        <v>2214</v>
      </c>
      <c r="R73" s="70">
        <f t="shared" si="7"/>
        <v>0.37614678899082571</v>
      </c>
    </row>
    <row r="74" spans="1:18" s="4" customFormat="1" ht="11.25" x14ac:dyDescent="0.2">
      <c r="A74" s="76" t="s">
        <v>99</v>
      </c>
      <c r="B74" s="106" t="s">
        <v>546</v>
      </c>
      <c r="C74" s="135" t="s">
        <v>795</v>
      </c>
      <c r="D74" s="99">
        <f>'10'!C74</f>
        <v>391</v>
      </c>
      <c r="E74" s="99">
        <f>'10'!D74</f>
        <v>291</v>
      </c>
      <c r="F74" s="99">
        <f>'10'!E74</f>
        <v>682</v>
      </c>
      <c r="G74" s="59">
        <f>'5'!O74</f>
        <v>68</v>
      </c>
      <c r="H74" s="70">
        <f t="shared" si="8"/>
        <v>9.9706744868035185E-2</v>
      </c>
      <c r="I74" s="59">
        <f>'6'!H74</f>
        <v>36</v>
      </c>
      <c r="J74" s="70">
        <f t="shared" si="9"/>
        <v>5.2785923753665691E-2</v>
      </c>
      <c r="K74" s="19">
        <f>'7'!F74</f>
        <v>0</v>
      </c>
      <c r="L74" s="70">
        <f t="shared" si="10"/>
        <v>0</v>
      </c>
      <c r="M74" s="59">
        <f>'8'!M74</f>
        <v>73</v>
      </c>
      <c r="N74" s="70">
        <f t="shared" si="11"/>
        <v>0.10703812316715543</v>
      </c>
      <c r="O74" s="59">
        <f>'9'!O74+'9'!P74</f>
        <v>131.1</v>
      </c>
      <c r="P74" s="70">
        <f t="shared" si="12"/>
        <v>0.19222873900293255</v>
      </c>
      <c r="Q74" s="59">
        <f t="shared" si="13"/>
        <v>308.10000000000002</v>
      </c>
      <c r="R74" s="70">
        <f t="shared" si="7"/>
        <v>0.45175953079178888</v>
      </c>
    </row>
    <row r="75" spans="1:18" s="4" customFormat="1" ht="11.25" x14ac:dyDescent="0.2">
      <c r="A75" s="76" t="s">
        <v>100</v>
      </c>
      <c r="B75" s="106" t="s">
        <v>574</v>
      </c>
      <c r="C75" s="135" t="s">
        <v>795</v>
      </c>
      <c r="D75" s="99">
        <f>'10'!C75</f>
        <v>416</v>
      </c>
      <c r="E75" s="99">
        <f>'10'!D75</f>
        <v>334</v>
      </c>
      <c r="F75" s="99">
        <f>'10'!E75</f>
        <v>750</v>
      </c>
      <c r="G75" s="59">
        <f>'5'!O75</f>
        <v>12</v>
      </c>
      <c r="H75" s="70">
        <f t="shared" si="8"/>
        <v>1.6E-2</v>
      </c>
      <c r="I75" s="59">
        <f>'6'!H75</f>
        <v>0</v>
      </c>
      <c r="J75" s="70">
        <f t="shared" si="9"/>
        <v>0</v>
      </c>
      <c r="K75" s="19">
        <f>'7'!F75</f>
        <v>0</v>
      </c>
      <c r="L75" s="70">
        <f t="shared" si="10"/>
        <v>0</v>
      </c>
      <c r="M75" s="59">
        <f>'8'!M75</f>
        <v>74</v>
      </c>
      <c r="N75" s="70">
        <f t="shared" si="11"/>
        <v>9.8666666666666666E-2</v>
      </c>
      <c r="O75" s="59">
        <f>'9'!O75+'9'!P75</f>
        <v>288.7</v>
      </c>
      <c r="P75" s="70">
        <f t="shared" si="12"/>
        <v>0.38493333333333329</v>
      </c>
      <c r="Q75" s="59">
        <f t="shared" si="13"/>
        <v>374.7</v>
      </c>
      <c r="R75" s="70">
        <f t="shared" si="7"/>
        <v>0.49959999999999999</v>
      </c>
    </row>
    <row r="76" spans="1:18" s="4" customFormat="1" ht="11.25" x14ac:dyDescent="0.2">
      <c r="A76" s="76" t="s">
        <v>101</v>
      </c>
      <c r="B76" s="106" t="s">
        <v>544</v>
      </c>
      <c r="C76" s="135" t="s">
        <v>795</v>
      </c>
      <c r="D76" s="99">
        <f>'10'!C76</f>
        <v>3112</v>
      </c>
      <c r="E76" s="99">
        <f>'10'!D76</f>
        <v>2047</v>
      </c>
      <c r="F76" s="99">
        <f>'10'!E76</f>
        <v>5159</v>
      </c>
      <c r="G76" s="59">
        <f>'5'!O76</f>
        <v>32</v>
      </c>
      <c r="H76" s="70">
        <f t="shared" si="8"/>
        <v>6.2027524714091875E-3</v>
      </c>
      <c r="I76" s="59">
        <f>'6'!H76</f>
        <v>0</v>
      </c>
      <c r="J76" s="70">
        <f t="shared" si="9"/>
        <v>0</v>
      </c>
      <c r="K76" s="19">
        <f>'7'!F76</f>
        <v>0</v>
      </c>
      <c r="L76" s="70">
        <f t="shared" si="10"/>
        <v>0</v>
      </c>
      <c r="M76" s="59">
        <f>'8'!M76</f>
        <v>452</v>
      </c>
      <c r="N76" s="70">
        <f t="shared" si="11"/>
        <v>8.7613878658654776E-2</v>
      </c>
      <c r="O76" s="59">
        <f>'9'!O76+'9'!P76</f>
        <v>1452.1999999999998</v>
      </c>
      <c r="P76" s="70">
        <f t="shared" si="12"/>
        <v>0.28148866059313815</v>
      </c>
      <c r="Q76" s="59">
        <f t="shared" si="13"/>
        <v>1936.1999999999998</v>
      </c>
      <c r="R76" s="70">
        <f t="shared" si="7"/>
        <v>0.37530529172320215</v>
      </c>
    </row>
    <row r="77" spans="1:18" s="4" customFormat="1" ht="11.25" x14ac:dyDescent="0.2">
      <c r="A77" s="76" t="s">
        <v>102</v>
      </c>
      <c r="B77" s="106" t="s">
        <v>586</v>
      </c>
      <c r="C77" s="135" t="s">
        <v>795</v>
      </c>
      <c r="D77" s="99">
        <f>'10'!C77</f>
        <v>270</v>
      </c>
      <c r="E77" s="99">
        <f>'10'!D77</f>
        <v>183</v>
      </c>
      <c r="F77" s="99">
        <f>'10'!E77</f>
        <v>453</v>
      </c>
      <c r="G77" s="59">
        <f>'5'!O77</f>
        <v>35</v>
      </c>
      <c r="H77" s="70">
        <f t="shared" si="8"/>
        <v>7.7262693156732898E-2</v>
      </c>
      <c r="I77" s="59">
        <f>'6'!H77</f>
        <v>0</v>
      </c>
      <c r="J77" s="70">
        <f t="shared" si="9"/>
        <v>0</v>
      </c>
      <c r="K77" s="19">
        <f>'7'!F77</f>
        <v>65</v>
      </c>
      <c r="L77" s="70">
        <f t="shared" si="10"/>
        <v>0.14348785871964681</v>
      </c>
      <c r="M77" s="59">
        <f>'8'!M77</f>
        <v>65</v>
      </c>
      <c r="N77" s="70">
        <f t="shared" si="11"/>
        <v>0.14348785871964681</v>
      </c>
      <c r="O77" s="59">
        <f>'9'!O77+'9'!P77</f>
        <v>74.8</v>
      </c>
      <c r="P77" s="70">
        <f t="shared" si="12"/>
        <v>0.16512141280353201</v>
      </c>
      <c r="Q77" s="59">
        <f t="shared" si="13"/>
        <v>239.8</v>
      </c>
      <c r="R77" s="70">
        <f t="shared" si="7"/>
        <v>0.52935982339955856</v>
      </c>
    </row>
    <row r="78" spans="1:18" s="4" customFormat="1" ht="11.25" x14ac:dyDescent="0.2">
      <c r="A78" s="74" t="s">
        <v>103</v>
      </c>
      <c r="B78" s="108" t="s">
        <v>585</v>
      </c>
      <c r="C78" s="136" t="s">
        <v>656</v>
      </c>
      <c r="D78" s="99">
        <f>'10'!C78</f>
        <v>440</v>
      </c>
      <c r="E78" s="99">
        <f>'10'!D78</f>
        <v>325</v>
      </c>
      <c r="F78" s="99">
        <f>'10'!E78</f>
        <v>765</v>
      </c>
      <c r="G78" s="59">
        <f>'5'!O78</f>
        <v>64</v>
      </c>
      <c r="H78" s="70">
        <f t="shared" si="8"/>
        <v>8.3660130718954243E-2</v>
      </c>
      <c r="I78" s="59">
        <f>'6'!H78</f>
        <v>28</v>
      </c>
      <c r="J78" s="70">
        <f t="shared" si="9"/>
        <v>3.6601307189542485E-2</v>
      </c>
      <c r="K78" s="19">
        <f>'7'!F78</f>
        <v>0</v>
      </c>
      <c r="L78" s="70">
        <f t="shared" si="10"/>
        <v>0</v>
      </c>
      <c r="M78" s="59">
        <f>'8'!M78</f>
        <v>104</v>
      </c>
      <c r="N78" s="70">
        <f t="shared" si="11"/>
        <v>0.13594771241830064</v>
      </c>
      <c r="O78" s="59">
        <f>'9'!O78+'9'!P78</f>
        <v>35.1</v>
      </c>
      <c r="P78" s="70">
        <f t="shared" si="12"/>
        <v>4.5882352941176471E-2</v>
      </c>
      <c r="Q78" s="59">
        <f t="shared" si="13"/>
        <v>231.1</v>
      </c>
      <c r="R78" s="70">
        <f t="shared" si="7"/>
        <v>0.30209150326797385</v>
      </c>
    </row>
    <row r="79" spans="1:18" s="4" customFormat="1" ht="11.25" x14ac:dyDescent="0.2">
      <c r="A79" s="75" t="s">
        <v>104</v>
      </c>
      <c r="B79" s="109" t="s">
        <v>556</v>
      </c>
      <c r="C79" s="138" t="s">
        <v>796</v>
      </c>
      <c r="D79" s="99">
        <f>'10'!C79</f>
        <v>1152</v>
      </c>
      <c r="E79" s="99">
        <f>'10'!D79</f>
        <v>860</v>
      </c>
      <c r="F79" s="99">
        <f>'10'!E79</f>
        <v>2012</v>
      </c>
      <c r="G79" s="59">
        <f>'5'!O79</f>
        <v>5</v>
      </c>
      <c r="H79" s="70">
        <f t="shared" si="8"/>
        <v>2.485089463220676E-3</v>
      </c>
      <c r="I79" s="59">
        <f>'6'!H79</f>
        <v>0</v>
      </c>
      <c r="J79" s="70">
        <f t="shared" si="9"/>
        <v>0</v>
      </c>
      <c r="K79" s="19">
        <f>'7'!F79</f>
        <v>0</v>
      </c>
      <c r="L79" s="70">
        <f t="shared" si="10"/>
        <v>0</v>
      </c>
      <c r="M79" s="59">
        <f>'8'!M79</f>
        <v>191</v>
      </c>
      <c r="N79" s="70">
        <f t="shared" si="11"/>
        <v>9.4930417495029826E-2</v>
      </c>
      <c r="O79" s="59">
        <f>'9'!O79+'9'!P79</f>
        <v>92.5</v>
      </c>
      <c r="P79" s="70">
        <f t="shared" si="12"/>
        <v>4.5974155069582502E-2</v>
      </c>
      <c r="Q79" s="59">
        <f t="shared" si="13"/>
        <v>288.5</v>
      </c>
      <c r="R79" s="70">
        <f t="shared" si="7"/>
        <v>0.14338966202783301</v>
      </c>
    </row>
    <row r="80" spans="1:18" s="4" customFormat="1" ht="11.25" x14ac:dyDescent="0.2">
      <c r="A80" s="75" t="s">
        <v>105</v>
      </c>
      <c r="B80" s="109" t="s">
        <v>587</v>
      </c>
      <c r="C80" s="138" t="s">
        <v>796</v>
      </c>
      <c r="D80" s="99">
        <f>'10'!C80</f>
        <v>2604</v>
      </c>
      <c r="E80" s="99">
        <f>'10'!D80</f>
        <v>1782</v>
      </c>
      <c r="F80" s="99">
        <f>'10'!E80</f>
        <v>4386</v>
      </c>
      <c r="G80" s="59">
        <f>'5'!O80</f>
        <v>326</v>
      </c>
      <c r="H80" s="70">
        <f t="shared" si="8"/>
        <v>7.4327405380756953E-2</v>
      </c>
      <c r="I80" s="59">
        <f>'6'!H80</f>
        <v>60</v>
      </c>
      <c r="J80" s="70">
        <f t="shared" si="9"/>
        <v>1.3679890560875513E-2</v>
      </c>
      <c r="K80" s="19">
        <f>'7'!F80</f>
        <v>0</v>
      </c>
      <c r="L80" s="70">
        <f t="shared" si="10"/>
        <v>0</v>
      </c>
      <c r="M80" s="59">
        <f>'8'!M80</f>
        <v>475</v>
      </c>
      <c r="N80" s="70">
        <f t="shared" si="11"/>
        <v>0.10829913360693115</v>
      </c>
      <c r="O80" s="59">
        <f>'9'!O80+'9'!P80</f>
        <v>449.5</v>
      </c>
      <c r="P80" s="70">
        <f t="shared" si="12"/>
        <v>0.10248518011855905</v>
      </c>
      <c r="Q80" s="59">
        <f t="shared" si="13"/>
        <v>1310.5</v>
      </c>
      <c r="R80" s="70">
        <f t="shared" si="7"/>
        <v>0.29879160966712265</v>
      </c>
    </row>
    <row r="81" spans="1:18" s="4" customFormat="1" ht="11.25" x14ac:dyDescent="0.2">
      <c r="A81" s="75" t="s">
        <v>106</v>
      </c>
      <c r="B81" s="109" t="s">
        <v>570</v>
      </c>
      <c r="C81" s="138" t="s">
        <v>796</v>
      </c>
      <c r="D81" s="99">
        <f>'10'!C81</f>
        <v>348</v>
      </c>
      <c r="E81" s="99">
        <f>'10'!D81</f>
        <v>238</v>
      </c>
      <c r="F81" s="99">
        <f>'10'!E81</f>
        <v>586</v>
      </c>
      <c r="G81" s="59">
        <f>'5'!O81</f>
        <v>72</v>
      </c>
      <c r="H81" s="70">
        <f t="shared" si="8"/>
        <v>0.12286689419795221</v>
      </c>
      <c r="I81" s="59">
        <f>'6'!H81</f>
        <v>0</v>
      </c>
      <c r="J81" s="70">
        <f t="shared" si="9"/>
        <v>0</v>
      </c>
      <c r="K81" s="19">
        <f>'7'!F81</f>
        <v>0</v>
      </c>
      <c r="L81" s="70">
        <f t="shared" si="10"/>
        <v>0</v>
      </c>
      <c r="M81" s="59">
        <f>'8'!M81</f>
        <v>91</v>
      </c>
      <c r="N81" s="70">
        <f t="shared" si="11"/>
        <v>0.1552901023890785</v>
      </c>
      <c r="O81" s="59">
        <f>'9'!O81+'9'!P81</f>
        <v>33</v>
      </c>
      <c r="P81" s="70">
        <f t="shared" si="12"/>
        <v>5.6313993174061432E-2</v>
      </c>
      <c r="Q81" s="59">
        <f t="shared" si="13"/>
        <v>196</v>
      </c>
      <c r="R81" s="70">
        <f t="shared" si="7"/>
        <v>0.33447098976109213</v>
      </c>
    </row>
    <row r="82" spans="1:18" s="4" customFormat="1" ht="11.25" x14ac:dyDescent="0.2">
      <c r="A82" s="75" t="s">
        <v>107</v>
      </c>
      <c r="B82" s="109" t="s">
        <v>539</v>
      </c>
      <c r="C82" s="138" t="s">
        <v>796</v>
      </c>
      <c r="D82" s="99">
        <f>'10'!C82</f>
        <v>926</v>
      </c>
      <c r="E82" s="99">
        <f>'10'!D82</f>
        <v>637</v>
      </c>
      <c r="F82" s="99">
        <f>'10'!E82</f>
        <v>1563</v>
      </c>
      <c r="G82" s="59">
        <f>'5'!O82</f>
        <v>6</v>
      </c>
      <c r="H82" s="70">
        <f t="shared" si="8"/>
        <v>3.838771593090211E-3</v>
      </c>
      <c r="I82" s="59">
        <f>'6'!H82</f>
        <v>0</v>
      </c>
      <c r="J82" s="70">
        <f t="shared" si="9"/>
        <v>0</v>
      </c>
      <c r="K82" s="19">
        <f>'7'!F82</f>
        <v>0</v>
      </c>
      <c r="L82" s="70">
        <f t="shared" si="10"/>
        <v>0</v>
      </c>
      <c r="M82" s="59">
        <f>'8'!M82</f>
        <v>187</v>
      </c>
      <c r="N82" s="70">
        <f t="shared" si="11"/>
        <v>0.11964171465131158</v>
      </c>
      <c r="O82" s="59">
        <f>'9'!O82+'9'!P82</f>
        <v>135.39999999999998</v>
      </c>
      <c r="P82" s="70">
        <f t="shared" si="12"/>
        <v>8.6628278950735743E-2</v>
      </c>
      <c r="Q82" s="59">
        <f t="shared" si="13"/>
        <v>328.4</v>
      </c>
      <c r="R82" s="70">
        <f t="shared" si="7"/>
        <v>0.21010876519513755</v>
      </c>
    </row>
    <row r="83" spans="1:18" s="4" customFormat="1" ht="11.25" x14ac:dyDescent="0.2">
      <c r="A83" s="75" t="s">
        <v>108</v>
      </c>
      <c r="B83" s="109" t="s">
        <v>570</v>
      </c>
      <c r="C83" s="138" t="s">
        <v>796</v>
      </c>
      <c r="D83" s="99">
        <f>'10'!C83</f>
        <v>229</v>
      </c>
      <c r="E83" s="99">
        <f>'10'!D83</f>
        <v>179</v>
      </c>
      <c r="F83" s="99">
        <f>'10'!E83</f>
        <v>408</v>
      </c>
      <c r="G83" s="59">
        <f>'5'!O83</f>
        <v>0</v>
      </c>
      <c r="H83" s="70">
        <f t="shared" si="8"/>
        <v>0</v>
      </c>
      <c r="I83" s="59">
        <f>'6'!H83</f>
        <v>0</v>
      </c>
      <c r="J83" s="70">
        <f t="shared" si="9"/>
        <v>0</v>
      </c>
      <c r="K83" s="19">
        <f>'7'!F83</f>
        <v>0</v>
      </c>
      <c r="L83" s="70">
        <f t="shared" si="10"/>
        <v>0</v>
      </c>
      <c r="M83" s="59">
        <f>'8'!M83</f>
        <v>31</v>
      </c>
      <c r="N83" s="70">
        <f t="shared" si="11"/>
        <v>7.5980392156862739E-2</v>
      </c>
      <c r="O83" s="59">
        <f>'9'!O83+'9'!P83</f>
        <v>76</v>
      </c>
      <c r="P83" s="70">
        <f t="shared" si="12"/>
        <v>0.18627450980392157</v>
      </c>
      <c r="Q83" s="59">
        <f t="shared" si="13"/>
        <v>107</v>
      </c>
      <c r="R83" s="70">
        <f t="shared" si="7"/>
        <v>0.26225490196078433</v>
      </c>
    </row>
    <row r="84" spans="1:18" s="4" customFormat="1" ht="11.25" x14ac:dyDescent="0.2">
      <c r="A84" s="73" t="s">
        <v>109</v>
      </c>
      <c r="B84" s="107" t="s">
        <v>550</v>
      </c>
      <c r="C84" s="137" t="s">
        <v>657</v>
      </c>
      <c r="D84" s="99">
        <f>'10'!C84</f>
        <v>1155</v>
      </c>
      <c r="E84" s="99">
        <f>'10'!D84</f>
        <v>782</v>
      </c>
      <c r="F84" s="99">
        <f>'10'!E84</f>
        <v>1937</v>
      </c>
      <c r="G84" s="59">
        <f>'5'!O84</f>
        <v>0</v>
      </c>
      <c r="H84" s="70">
        <f t="shared" si="8"/>
        <v>0</v>
      </c>
      <c r="I84" s="59">
        <f>'6'!H84</f>
        <v>0</v>
      </c>
      <c r="J84" s="70">
        <f t="shared" si="9"/>
        <v>0</v>
      </c>
      <c r="K84" s="19">
        <f>'7'!F84</f>
        <v>0</v>
      </c>
      <c r="L84" s="70">
        <f t="shared" si="10"/>
        <v>0</v>
      </c>
      <c r="M84" s="59">
        <f>'8'!M84</f>
        <v>204</v>
      </c>
      <c r="N84" s="70">
        <f t="shared" si="11"/>
        <v>0.10531750129065565</v>
      </c>
      <c r="O84" s="59">
        <f>'9'!O84+'9'!P84</f>
        <v>570.29999999999995</v>
      </c>
      <c r="P84" s="70">
        <f t="shared" si="12"/>
        <v>0.29442436757872997</v>
      </c>
      <c r="Q84" s="59">
        <f t="shared" si="13"/>
        <v>774.3</v>
      </c>
      <c r="R84" s="70">
        <f t="shared" si="7"/>
        <v>0.39974186886938562</v>
      </c>
    </row>
    <row r="85" spans="1:18" s="4" customFormat="1" ht="11.25" x14ac:dyDescent="0.2">
      <c r="A85" s="75" t="s">
        <v>110</v>
      </c>
      <c r="B85" s="109" t="s">
        <v>542</v>
      </c>
      <c r="C85" s="138" t="s">
        <v>796</v>
      </c>
      <c r="D85" s="99">
        <f>'10'!C85</f>
        <v>2039</v>
      </c>
      <c r="E85" s="99">
        <f>'10'!D85</f>
        <v>1306</v>
      </c>
      <c r="F85" s="99">
        <f>'10'!E85</f>
        <v>3345</v>
      </c>
      <c r="G85" s="59">
        <f>'5'!O85</f>
        <v>289</v>
      </c>
      <c r="H85" s="70">
        <f t="shared" si="8"/>
        <v>8.6397608370702539E-2</v>
      </c>
      <c r="I85" s="59">
        <f>'6'!H85</f>
        <v>101</v>
      </c>
      <c r="J85" s="70">
        <f t="shared" si="9"/>
        <v>3.0194319880418534E-2</v>
      </c>
      <c r="K85" s="19">
        <f>'7'!F85</f>
        <v>99</v>
      </c>
      <c r="L85" s="70">
        <f t="shared" si="10"/>
        <v>2.9596412556053813E-2</v>
      </c>
      <c r="M85" s="59">
        <f>'8'!M85</f>
        <v>385</v>
      </c>
      <c r="N85" s="70">
        <f t="shared" si="11"/>
        <v>0.11509715994020926</v>
      </c>
      <c r="O85" s="59">
        <f>'9'!O85+'9'!P85</f>
        <v>373.5</v>
      </c>
      <c r="P85" s="70">
        <f t="shared" si="12"/>
        <v>0.11165919282511211</v>
      </c>
      <c r="Q85" s="59">
        <f t="shared" si="13"/>
        <v>1247.5</v>
      </c>
      <c r="R85" s="70">
        <f t="shared" si="7"/>
        <v>0.37294469357249627</v>
      </c>
    </row>
    <row r="86" spans="1:18" s="4" customFormat="1" ht="11.25" x14ac:dyDescent="0.2">
      <c r="A86" s="75" t="s">
        <v>111</v>
      </c>
      <c r="B86" s="109" t="s">
        <v>571</v>
      </c>
      <c r="C86" s="138" t="s">
        <v>796</v>
      </c>
      <c r="D86" s="99">
        <f>'10'!C86</f>
        <v>335</v>
      </c>
      <c r="E86" s="99">
        <f>'10'!D86</f>
        <v>232</v>
      </c>
      <c r="F86" s="99">
        <f>'10'!E86</f>
        <v>567</v>
      </c>
      <c r="G86" s="59">
        <f>'5'!O86</f>
        <v>37</v>
      </c>
      <c r="H86" s="70">
        <f t="shared" si="8"/>
        <v>6.5255731922398585E-2</v>
      </c>
      <c r="I86" s="59">
        <f>'6'!H86</f>
        <v>64</v>
      </c>
      <c r="J86" s="70">
        <f t="shared" si="9"/>
        <v>0.1128747795414462</v>
      </c>
      <c r="K86" s="19">
        <f>'7'!F86</f>
        <v>66</v>
      </c>
      <c r="L86" s="70">
        <f t="shared" si="10"/>
        <v>0.1164021164021164</v>
      </c>
      <c r="M86" s="59">
        <f>'8'!M86</f>
        <v>70</v>
      </c>
      <c r="N86" s="70">
        <f t="shared" si="11"/>
        <v>0.12345679012345678</v>
      </c>
      <c r="O86" s="59">
        <f>'9'!O86+'9'!P86</f>
        <v>30.6</v>
      </c>
      <c r="P86" s="70">
        <f t="shared" si="12"/>
        <v>5.3968253968253971E-2</v>
      </c>
      <c r="Q86" s="59">
        <f t="shared" si="13"/>
        <v>267.60000000000002</v>
      </c>
      <c r="R86" s="70">
        <f t="shared" si="7"/>
        <v>0.47195767195767202</v>
      </c>
    </row>
    <row r="87" spans="1:18" s="4" customFormat="1" ht="11.25" x14ac:dyDescent="0.2">
      <c r="A87" s="75" t="s">
        <v>112</v>
      </c>
      <c r="B87" s="109" t="s">
        <v>542</v>
      </c>
      <c r="C87" s="138" t="s">
        <v>796</v>
      </c>
      <c r="D87" s="99">
        <f>'10'!C87</f>
        <v>986</v>
      </c>
      <c r="E87" s="99">
        <f>'10'!D87</f>
        <v>612</v>
      </c>
      <c r="F87" s="99">
        <f>'10'!E87</f>
        <v>1598</v>
      </c>
      <c r="G87" s="59">
        <f>'5'!O87</f>
        <v>61</v>
      </c>
      <c r="H87" s="70">
        <f t="shared" si="8"/>
        <v>3.8172715894868585E-2</v>
      </c>
      <c r="I87" s="59">
        <f>'6'!H87</f>
        <v>41</v>
      </c>
      <c r="J87" s="70">
        <f t="shared" si="9"/>
        <v>2.5657071339173967E-2</v>
      </c>
      <c r="K87" s="19">
        <f>'7'!F87</f>
        <v>0</v>
      </c>
      <c r="L87" s="70">
        <f t="shared" si="10"/>
        <v>0</v>
      </c>
      <c r="M87" s="59">
        <f>'8'!M87</f>
        <v>155</v>
      </c>
      <c r="N87" s="70">
        <f t="shared" si="11"/>
        <v>9.6996245306633297E-2</v>
      </c>
      <c r="O87" s="59">
        <f>'9'!O87+'9'!P87</f>
        <v>96.4</v>
      </c>
      <c r="P87" s="70">
        <f t="shared" si="12"/>
        <v>6.0325406758448066E-2</v>
      </c>
      <c r="Q87" s="59">
        <f t="shared" si="13"/>
        <v>353.4</v>
      </c>
      <c r="R87" s="70">
        <f t="shared" si="7"/>
        <v>0.2211514392991239</v>
      </c>
    </row>
    <row r="88" spans="1:18" s="4" customFormat="1" ht="11.25" x14ac:dyDescent="0.2">
      <c r="A88" s="75" t="s">
        <v>113</v>
      </c>
      <c r="B88" s="109" t="s">
        <v>539</v>
      </c>
      <c r="C88" s="138" t="s">
        <v>796</v>
      </c>
      <c r="D88" s="99">
        <f>'10'!C88</f>
        <v>283</v>
      </c>
      <c r="E88" s="99">
        <f>'10'!D88</f>
        <v>190</v>
      </c>
      <c r="F88" s="99">
        <f>'10'!E88</f>
        <v>473</v>
      </c>
      <c r="G88" s="59">
        <f>'5'!O88</f>
        <v>97</v>
      </c>
      <c r="H88" s="70">
        <f t="shared" si="8"/>
        <v>0.20507399577167018</v>
      </c>
      <c r="I88" s="59">
        <f>'6'!H88</f>
        <v>17</v>
      </c>
      <c r="J88" s="70">
        <f t="shared" si="9"/>
        <v>3.5940803382663845E-2</v>
      </c>
      <c r="K88" s="19">
        <f>'7'!F88</f>
        <v>0</v>
      </c>
      <c r="L88" s="70">
        <f t="shared" si="10"/>
        <v>0</v>
      </c>
      <c r="M88" s="59">
        <f>'8'!M88</f>
        <v>89</v>
      </c>
      <c r="N88" s="70">
        <f t="shared" si="11"/>
        <v>0.18816067653276955</v>
      </c>
      <c r="O88" s="59">
        <f>'9'!O88+'9'!P88</f>
        <v>0</v>
      </c>
      <c r="P88" s="70">
        <f t="shared" si="12"/>
        <v>0</v>
      </c>
      <c r="Q88" s="59">
        <f t="shared" si="13"/>
        <v>203</v>
      </c>
      <c r="R88" s="70">
        <f t="shared" si="7"/>
        <v>0.42917547568710357</v>
      </c>
    </row>
    <row r="89" spans="1:18" s="4" customFormat="1" ht="11.25" x14ac:dyDescent="0.2">
      <c r="A89" s="76" t="s">
        <v>114</v>
      </c>
      <c r="B89" s="106" t="s">
        <v>564</v>
      </c>
      <c r="C89" s="135" t="s">
        <v>795</v>
      </c>
      <c r="D89" s="99">
        <f>'10'!C89</f>
        <v>182</v>
      </c>
      <c r="E89" s="99">
        <f>'10'!D89</f>
        <v>121</v>
      </c>
      <c r="F89" s="99">
        <f>'10'!E89</f>
        <v>303</v>
      </c>
      <c r="G89" s="59">
        <f>'5'!O89</f>
        <v>22</v>
      </c>
      <c r="H89" s="70">
        <f t="shared" si="8"/>
        <v>7.2607260726072612E-2</v>
      </c>
      <c r="I89" s="59">
        <f>'6'!H89</f>
        <v>18</v>
      </c>
      <c r="J89" s="70">
        <f t="shared" si="9"/>
        <v>5.9405940594059403E-2</v>
      </c>
      <c r="K89" s="19">
        <f>'7'!F89</f>
        <v>0</v>
      </c>
      <c r="L89" s="70">
        <f t="shared" si="10"/>
        <v>0</v>
      </c>
      <c r="M89" s="59">
        <f>'8'!M89</f>
        <v>37</v>
      </c>
      <c r="N89" s="70">
        <f t="shared" si="11"/>
        <v>0.12211221122112212</v>
      </c>
      <c r="O89" s="59">
        <f>'9'!O89+'9'!P89</f>
        <v>174.9</v>
      </c>
      <c r="P89" s="70">
        <f t="shared" si="12"/>
        <v>0.5772277227722773</v>
      </c>
      <c r="Q89" s="59">
        <f t="shared" si="13"/>
        <v>251.9</v>
      </c>
      <c r="R89" s="70">
        <f t="shared" si="7"/>
        <v>0.83135313531353139</v>
      </c>
    </row>
    <row r="90" spans="1:18" s="4" customFormat="1" ht="11.25" x14ac:dyDescent="0.2">
      <c r="A90" s="76" t="s">
        <v>115</v>
      </c>
      <c r="B90" s="106" t="s">
        <v>564</v>
      </c>
      <c r="C90" s="135" t="s">
        <v>795</v>
      </c>
      <c r="D90" s="99">
        <f>'10'!C90</f>
        <v>239</v>
      </c>
      <c r="E90" s="99">
        <f>'10'!D90</f>
        <v>164</v>
      </c>
      <c r="F90" s="99">
        <f>'10'!E90</f>
        <v>403</v>
      </c>
      <c r="G90" s="59">
        <f>'5'!O90</f>
        <v>22</v>
      </c>
      <c r="H90" s="70">
        <f t="shared" si="8"/>
        <v>5.4590570719602979E-2</v>
      </c>
      <c r="I90" s="59">
        <f>'6'!H90</f>
        <v>0</v>
      </c>
      <c r="J90" s="70">
        <f t="shared" si="9"/>
        <v>0</v>
      </c>
      <c r="K90" s="19">
        <f>'7'!F90</f>
        <v>0</v>
      </c>
      <c r="L90" s="70">
        <f t="shared" si="10"/>
        <v>0</v>
      </c>
      <c r="M90" s="59">
        <f>'8'!M90</f>
        <v>59</v>
      </c>
      <c r="N90" s="70">
        <f t="shared" si="11"/>
        <v>0.14640198511166252</v>
      </c>
      <c r="O90" s="59">
        <f>'9'!O90+'9'!P90</f>
        <v>0</v>
      </c>
      <c r="P90" s="70">
        <f t="shared" si="12"/>
        <v>0</v>
      </c>
      <c r="Q90" s="59">
        <f t="shared" si="13"/>
        <v>81</v>
      </c>
      <c r="R90" s="70">
        <f t="shared" si="7"/>
        <v>0.20099255583126552</v>
      </c>
    </row>
    <row r="91" spans="1:18" s="4" customFormat="1" ht="11.25" x14ac:dyDescent="0.2">
      <c r="A91" s="76" t="s">
        <v>116</v>
      </c>
      <c r="B91" s="106" t="s">
        <v>538</v>
      </c>
      <c r="C91" s="135" t="s">
        <v>795</v>
      </c>
      <c r="D91" s="99">
        <f>'10'!C91</f>
        <v>217</v>
      </c>
      <c r="E91" s="99">
        <f>'10'!D91</f>
        <v>132</v>
      </c>
      <c r="F91" s="99">
        <f>'10'!E91</f>
        <v>349</v>
      </c>
      <c r="G91" s="59">
        <f>'5'!O91</f>
        <v>32</v>
      </c>
      <c r="H91" s="70">
        <f t="shared" si="8"/>
        <v>9.1690544412607447E-2</v>
      </c>
      <c r="I91" s="59">
        <f>'6'!H91</f>
        <v>17</v>
      </c>
      <c r="J91" s="70">
        <f t="shared" si="9"/>
        <v>4.8710601719197708E-2</v>
      </c>
      <c r="K91" s="19">
        <f>'7'!F91</f>
        <v>0</v>
      </c>
      <c r="L91" s="70">
        <f t="shared" si="10"/>
        <v>0</v>
      </c>
      <c r="M91" s="59">
        <f>'8'!M91</f>
        <v>49</v>
      </c>
      <c r="N91" s="70">
        <f t="shared" si="11"/>
        <v>0.14040114613180515</v>
      </c>
      <c r="O91" s="59">
        <f>'9'!O91+'9'!P91</f>
        <v>37.799999999999997</v>
      </c>
      <c r="P91" s="70">
        <f t="shared" si="12"/>
        <v>0.10830945558739254</v>
      </c>
      <c r="Q91" s="59">
        <f t="shared" si="13"/>
        <v>135.80000000000001</v>
      </c>
      <c r="R91" s="70">
        <f t="shared" si="7"/>
        <v>0.38911174785100289</v>
      </c>
    </row>
    <row r="92" spans="1:18" s="4" customFormat="1" ht="11.25" x14ac:dyDescent="0.2">
      <c r="A92" s="76" t="s">
        <v>117</v>
      </c>
      <c r="B92" s="106" t="s">
        <v>588</v>
      </c>
      <c r="C92" s="135" t="s">
        <v>795</v>
      </c>
      <c r="D92" s="99">
        <f>'10'!C92</f>
        <v>589</v>
      </c>
      <c r="E92" s="99">
        <f>'10'!D92</f>
        <v>404</v>
      </c>
      <c r="F92" s="99">
        <f>'10'!E92</f>
        <v>993</v>
      </c>
      <c r="G92" s="59">
        <f>'5'!O92</f>
        <v>228</v>
      </c>
      <c r="H92" s="70">
        <f t="shared" si="8"/>
        <v>0.22960725075528701</v>
      </c>
      <c r="I92" s="59">
        <f>'6'!H92</f>
        <v>35</v>
      </c>
      <c r="J92" s="70">
        <f t="shared" si="9"/>
        <v>3.5246727089627394E-2</v>
      </c>
      <c r="K92" s="19">
        <f>'7'!F92</f>
        <v>0</v>
      </c>
      <c r="L92" s="70">
        <f t="shared" si="10"/>
        <v>0</v>
      </c>
      <c r="M92" s="59">
        <f>'8'!M92</f>
        <v>190</v>
      </c>
      <c r="N92" s="70">
        <f t="shared" si="11"/>
        <v>0.19133937562940584</v>
      </c>
      <c r="O92" s="59">
        <f>'9'!O92+'9'!P92</f>
        <v>159.9</v>
      </c>
      <c r="P92" s="70">
        <f t="shared" si="12"/>
        <v>0.16102719033232629</v>
      </c>
      <c r="Q92" s="59">
        <f t="shared" si="13"/>
        <v>612.9</v>
      </c>
      <c r="R92" s="70">
        <f t="shared" si="7"/>
        <v>0.61722054380664648</v>
      </c>
    </row>
    <row r="93" spans="1:18" s="4" customFormat="1" ht="11.25" x14ac:dyDescent="0.2">
      <c r="A93" s="73" t="s">
        <v>118</v>
      </c>
      <c r="B93" s="107" t="s">
        <v>541</v>
      </c>
      <c r="C93" s="137" t="s">
        <v>657</v>
      </c>
      <c r="D93" s="99">
        <f>'10'!C93</f>
        <v>2997</v>
      </c>
      <c r="E93" s="99">
        <f>'10'!D93</f>
        <v>1925</v>
      </c>
      <c r="F93" s="99">
        <f>'10'!E93</f>
        <v>4922</v>
      </c>
      <c r="G93" s="59">
        <f>'5'!O93</f>
        <v>206</v>
      </c>
      <c r="H93" s="70">
        <f t="shared" si="8"/>
        <v>4.1852905323039417E-2</v>
      </c>
      <c r="I93" s="59">
        <f>'6'!H93</f>
        <v>0</v>
      </c>
      <c r="J93" s="70">
        <f t="shared" si="9"/>
        <v>0</v>
      </c>
      <c r="K93" s="19">
        <f>'7'!F93</f>
        <v>0</v>
      </c>
      <c r="L93" s="70">
        <f t="shared" si="10"/>
        <v>0</v>
      </c>
      <c r="M93" s="59">
        <f>'8'!M93</f>
        <v>669</v>
      </c>
      <c r="N93" s="70">
        <f t="shared" si="11"/>
        <v>0.13592035757822024</v>
      </c>
      <c r="O93" s="59">
        <f>'9'!O93+'9'!P93</f>
        <v>754.2</v>
      </c>
      <c r="P93" s="70">
        <f t="shared" si="12"/>
        <v>0.15323039414872003</v>
      </c>
      <c r="Q93" s="59">
        <f t="shared" si="13"/>
        <v>1629.2</v>
      </c>
      <c r="R93" s="70">
        <f t="shared" si="7"/>
        <v>0.33100365704997969</v>
      </c>
    </row>
    <row r="94" spans="1:18" s="4" customFormat="1" ht="11.25" x14ac:dyDescent="0.2">
      <c r="A94" s="75" t="s">
        <v>119</v>
      </c>
      <c r="B94" s="109" t="s">
        <v>547</v>
      </c>
      <c r="C94" s="138" t="s">
        <v>796</v>
      </c>
      <c r="D94" s="99">
        <f>'10'!C94</f>
        <v>971</v>
      </c>
      <c r="E94" s="99">
        <f>'10'!D94</f>
        <v>667</v>
      </c>
      <c r="F94" s="99">
        <f>'10'!E94</f>
        <v>1638</v>
      </c>
      <c r="G94" s="59">
        <f>'5'!O94</f>
        <v>0</v>
      </c>
      <c r="H94" s="70">
        <f t="shared" si="8"/>
        <v>0</v>
      </c>
      <c r="I94" s="59">
        <f>'6'!H94</f>
        <v>50</v>
      </c>
      <c r="J94" s="70">
        <f t="shared" si="9"/>
        <v>3.0525030525030524E-2</v>
      </c>
      <c r="K94" s="19">
        <f>'7'!F94</f>
        <v>30</v>
      </c>
      <c r="L94" s="70">
        <f t="shared" si="10"/>
        <v>1.8315018315018316E-2</v>
      </c>
      <c r="M94" s="59">
        <f>'8'!M94</f>
        <v>120</v>
      </c>
      <c r="N94" s="70">
        <f t="shared" si="11"/>
        <v>7.3260073260073263E-2</v>
      </c>
      <c r="O94" s="59">
        <f>'9'!O94+'9'!P94</f>
        <v>94.4</v>
      </c>
      <c r="P94" s="70">
        <f t="shared" si="12"/>
        <v>5.7631257631257635E-2</v>
      </c>
      <c r="Q94" s="59">
        <f t="shared" si="13"/>
        <v>294.39999999999998</v>
      </c>
      <c r="R94" s="70">
        <f t="shared" si="7"/>
        <v>0.17973137973137973</v>
      </c>
    </row>
    <row r="95" spans="1:18" s="4" customFormat="1" ht="11.25" x14ac:dyDescent="0.2">
      <c r="A95" s="73" t="s">
        <v>120</v>
      </c>
      <c r="B95" s="107" t="s">
        <v>550</v>
      </c>
      <c r="C95" s="137" t="s">
        <v>657</v>
      </c>
      <c r="D95" s="99">
        <f>'10'!C95</f>
        <v>1364</v>
      </c>
      <c r="E95" s="99">
        <f>'10'!D95</f>
        <v>841</v>
      </c>
      <c r="F95" s="99">
        <f>'10'!E95</f>
        <v>2205</v>
      </c>
      <c r="G95" s="59">
        <f>'5'!O95</f>
        <v>0</v>
      </c>
      <c r="H95" s="70">
        <f t="shared" si="8"/>
        <v>0</v>
      </c>
      <c r="I95" s="59">
        <f>'6'!H95</f>
        <v>0</v>
      </c>
      <c r="J95" s="70">
        <f t="shared" si="9"/>
        <v>0</v>
      </c>
      <c r="K95" s="19">
        <f>'7'!F95</f>
        <v>0</v>
      </c>
      <c r="L95" s="70">
        <f t="shared" si="10"/>
        <v>0</v>
      </c>
      <c r="M95" s="59">
        <f>'8'!M95</f>
        <v>260</v>
      </c>
      <c r="N95" s="70">
        <f t="shared" si="11"/>
        <v>0.11791383219954649</v>
      </c>
      <c r="O95" s="59">
        <f>'9'!O95+'9'!P95</f>
        <v>348.5</v>
      </c>
      <c r="P95" s="70">
        <f t="shared" si="12"/>
        <v>0.15804988662131519</v>
      </c>
      <c r="Q95" s="59">
        <f t="shared" si="13"/>
        <v>608.5</v>
      </c>
      <c r="R95" s="70">
        <f t="shared" si="7"/>
        <v>0.27596371882086168</v>
      </c>
    </row>
    <row r="96" spans="1:18" s="4" customFormat="1" ht="11.25" x14ac:dyDescent="0.2">
      <c r="A96" s="75" t="s">
        <v>121</v>
      </c>
      <c r="B96" s="109" t="s">
        <v>547</v>
      </c>
      <c r="C96" s="138" t="s">
        <v>796</v>
      </c>
      <c r="D96" s="99">
        <f>'10'!C96</f>
        <v>467</v>
      </c>
      <c r="E96" s="99">
        <f>'10'!D96</f>
        <v>296</v>
      </c>
      <c r="F96" s="99">
        <f>'10'!E96</f>
        <v>763</v>
      </c>
      <c r="G96" s="59">
        <f>'5'!O96</f>
        <v>168</v>
      </c>
      <c r="H96" s="70">
        <f t="shared" si="8"/>
        <v>0.22018348623853212</v>
      </c>
      <c r="I96" s="59">
        <f>'6'!H96</f>
        <v>0</v>
      </c>
      <c r="J96" s="70">
        <f t="shared" si="9"/>
        <v>0</v>
      </c>
      <c r="K96" s="19">
        <f>'7'!F96</f>
        <v>0</v>
      </c>
      <c r="L96" s="70">
        <f t="shared" si="10"/>
        <v>0</v>
      </c>
      <c r="M96" s="59">
        <f>'8'!M96</f>
        <v>94</v>
      </c>
      <c r="N96" s="70">
        <f t="shared" si="11"/>
        <v>0.12319790301441677</v>
      </c>
      <c r="O96" s="59">
        <f>'9'!O96+'9'!P96</f>
        <v>125.9</v>
      </c>
      <c r="P96" s="70">
        <f t="shared" si="12"/>
        <v>0.16500655307994758</v>
      </c>
      <c r="Q96" s="59">
        <f t="shared" si="13"/>
        <v>387.9</v>
      </c>
      <c r="R96" s="70">
        <f t="shared" si="7"/>
        <v>0.50838794233289641</v>
      </c>
    </row>
    <row r="97" spans="1:18" s="4" customFormat="1" ht="11.25" x14ac:dyDescent="0.2">
      <c r="A97" s="76" t="s">
        <v>122</v>
      </c>
      <c r="B97" s="106" t="s">
        <v>589</v>
      </c>
      <c r="C97" s="135" t="s">
        <v>795</v>
      </c>
      <c r="D97" s="99">
        <f>'10'!C97</f>
        <v>131</v>
      </c>
      <c r="E97" s="99">
        <f>'10'!D97</f>
        <v>80</v>
      </c>
      <c r="F97" s="99">
        <f>'10'!E97</f>
        <v>211</v>
      </c>
      <c r="G97" s="59">
        <f>'5'!O97</f>
        <v>16</v>
      </c>
      <c r="H97" s="70">
        <f t="shared" si="8"/>
        <v>7.582938388625593E-2</v>
      </c>
      <c r="I97" s="59">
        <f>'6'!H97</f>
        <v>0</v>
      </c>
      <c r="J97" s="70">
        <f t="shared" si="9"/>
        <v>0</v>
      </c>
      <c r="K97" s="19">
        <f>'7'!F97</f>
        <v>0</v>
      </c>
      <c r="L97" s="70">
        <f t="shared" si="10"/>
        <v>0</v>
      </c>
      <c r="M97" s="59">
        <f>'8'!M97</f>
        <v>21</v>
      </c>
      <c r="N97" s="70">
        <f t="shared" si="11"/>
        <v>9.9526066350710901E-2</v>
      </c>
      <c r="O97" s="59">
        <f>'9'!O97+'9'!P97</f>
        <v>36.700000000000003</v>
      </c>
      <c r="P97" s="70">
        <f t="shared" si="12"/>
        <v>0.17393364928909955</v>
      </c>
      <c r="Q97" s="59">
        <f t="shared" si="13"/>
        <v>73.7</v>
      </c>
      <c r="R97" s="70">
        <f t="shared" si="7"/>
        <v>0.34928909952606635</v>
      </c>
    </row>
    <row r="98" spans="1:18" s="4" customFormat="1" ht="11.25" x14ac:dyDescent="0.2">
      <c r="A98" s="76" t="s">
        <v>123</v>
      </c>
      <c r="B98" s="106" t="s">
        <v>575</v>
      </c>
      <c r="C98" s="135" t="s">
        <v>795</v>
      </c>
      <c r="D98" s="99">
        <f>'10'!C98</f>
        <v>207</v>
      </c>
      <c r="E98" s="99">
        <f>'10'!D98</f>
        <v>143</v>
      </c>
      <c r="F98" s="99">
        <f>'10'!E98</f>
        <v>350</v>
      </c>
      <c r="G98" s="59">
        <f>'5'!O98</f>
        <v>12</v>
      </c>
      <c r="H98" s="70">
        <f t="shared" si="8"/>
        <v>3.4285714285714287E-2</v>
      </c>
      <c r="I98" s="59">
        <f>'6'!H98</f>
        <v>0</v>
      </c>
      <c r="J98" s="70">
        <f t="shared" si="9"/>
        <v>0</v>
      </c>
      <c r="K98" s="19">
        <f>'7'!F98</f>
        <v>0</v>
      </c>
      <c r="L98" s="70">
        <f t="shared" si="10"/>
        <v>0</v>
      </c>
      <c r="M98" s="59">
        <f>'8'!M98</f>
        <v>46</v>
      </c>
      <c r="N98" s="70">
        <f t="shared" si="11"/>
        <v>0.13142857142857142</v>
      </c>
      <c r="O98" s="59">
        <f>'9'!O98+'9'!P98</f>
        <v>33.599999999999994</v>
      </c>
      <c r="P98" s="70">
        <f t="shared" si="12"/>
        <v>9.5999999999999988E-2</v>
      </c>
      <c r="Q98" s="59">
        <f t="shared" si="13"/>
        <v>91.6</v>
      </c>
      <c r="R98" s="70">
        <f t="shared" si="7"/>
        <v>0.26171428571428568</v>
      </c>
    </row>
    <row r="99" spans="1:18" s="4" customFormat="1" ht="11.25" x14ac:dyDescent="0.2">
      <c r="A99" s="76" t="s">
        <v>124</v>
      </c>
      <c r="B99" s="106" t="s">
        <v>546</v>
      </c>
      <c r="C99" s="135" t="s">
        <v>795</v>
      </c>
      <c r="D99" s="99">
        <f>'10'!C99</f>
        <v>178</v>
      </c>
      <c r="E99" s="99">
        <f>'10'!D99</f>
        <v>120</v>
      </c>
      <c r="F99" s="99">
        <f>'10'!E99</f>
        <v>298</v>
      </c>
      <c r="G99" s="59">
        <f>'5'!O99</f>
        <v>0</v>
      </c>
      <c r="H99" s="70">
        <f t="shared" si="8"/>
        <v>0</v>
      </c>
      <c r="I99" s="59">
        <f>'6'!H99</f>
        <v>25</v>
      </c>
      <c r="J99" s="70">
        <f t="shared" si="9"/>
        <v>8.3892617449664433E-2</v>
      </c>
      <c r="K99" s="19">
        <f>'7'!F99</f>
        <v>25</v>
      </c>
      <c r="L99" s="70">
        <f t="shared" si="10"/>
        <v>8.3892617449664433E-2</v>
      </c>
      <c r="M99" s="59">
        <f>'8'!M99</f>
        <v>45</v>
      </c>
      <c r="N99" s="70">
        <f t="shared" si="11"/>
        <v>0.15100671140939598</v>
      </c>
      <c r="O99" s="59">
        <f>'9'!O99+'9'!P99</f>
        <v>32.799999999999997</v>
      </c>
      <c r="P99" s="70">
        <f t="shared" si="12"/>
        <v>0.11006711409395972</v>
      </c>
      <c r="Q99" s="59">
        <f t="shared" si="13"/>
        <v>127.8</v>
      </c>
      <c r="R99" s="70">
        <f t="shared" si="7"/>
        <v>0.42885906040268457</v>
      </c>
    </row>
    <row r="100" spans="1:18" s="4" customFormat="1" ht="11.25" x14ac:dyDescent="0.2">
      <c r="A100" s="75" t="s">
        <v>125</v>
      </c>
      <c r="B100" s="109" t="s">
        <v>547</v>
      </c>
      <c r="C100" s="138" t="s">
        <v>796</v>
      </c>
      <c r="D100" s="99">
        <f>'10'!C100</f>
        <v>1559</v>
      </c>
      <c r="E100" s="99">
        <f>'10'!D100</f>
        <v>983</v>
      </c>
      <c r="F100" s="99">
        <f>'10'!E100</f>
        <v>2542</v>
      </c>
      <c r="G100" s="59">
        <f>'5'!O100</f>
        <v>0</v>
      </c>
      <c r="H100" s="70">
        <f t="shared" si="8"/>
        <v>0</v>
      </c>
      <c r="I100" s="59">
        <f>'6'!H100</f>
        <v>19</v>
      </c>
      <c r="J100" s="70">
        <f t="shared" si="9"/>
        <v>7.4744295830055079E-3</v>
      </c>
      <c r="K100" s="19">
        <f>'7'!F100</f>
        <v>0</v>
      </c>
      <c r="L100" s="70">
        <f t="shared" si="10"/>
        <v>0</v>
      </c>
      <c r="M100" s="59">
        <f>'8'!M100</f>
        <v>226</v>
      </c>
      <c r="N100" s="70">
        <f t="shared" si="11"/>
        <v>8.8906372934697095E-2</v>
      </c>
      <c r="O100" s="59">
        <f>'9'!O100+'9'!P100</f>
        <v>132.5</v>
      </c>
      <c r="P100" s="70">
        <f t="shared" si="12"/>
        <v>5.2124311565696302E-2</v>
      </c>
      <c r="Q100" s="59">
        <f t="shared" si="13"/>
        <v>377.5</v>
      </c>
      <c r="R100" s="70">
        <f t="shared" si="7"/>
        <v>0.14850511408339889</v>
      </c>
    </row>
    <row r="101" spans="1:18" s="4" customFormat="1" ht="11.25" x14ac:dyDescent="0.2">
      <c r="A101" s="75" t="s">
        <v>126</v>
      </c>
      <c r="B101" s="109" t="s">
        <v>576</v>
      </c>
      <c r="C101" s="138" t="s">
        <v>796</v>
      </c>
      <c r="D101" s="99">
        <f>'10'!C101</f>
        <v>979</v>
      </c>
      <c r="E101" s="99">
        <f>'10'!D101</f>
        <v>661</v>
      </c>
      <c r="F101" s="99">
        <f>'10'!E101</f>
        <v>1640</v>
      </c>
      <c r="G101" s="59">
        <f>'5'!O101</f>
        <v>38</v>
      </c>
      <c r="H101" s="70">
        <f t="shared" si="8"/>
        <v>2.3170731707317073E-2</v>
      </c>
      <c r="I101" s="59">
        <f>'6'!H101</f>
        <v>18</v>
      </c>
      <c r="J101" s="70">
        <f t="shared" si="9"/>
        <v>1.097560975609756E-2</v>
      </c>
      <c r="K101" s="19">
        <f>'7'!F101</f>
        <v>0</v>
      </c>
      <c r="L101" s="70">
        <f t="shared" si="10"/>
        <v>0</v>
      </c>
      <c r="M101" s="59">
        <f>'8'!M101</f>
        <v>142</v>
      </c>
      <c r="N101" s="70">
        <f t="shared" si="11"/>
        <v>8.658536585365853E-2</v>
      </c>
      <c r="O101" s="59">
        <f>'9'!O101+'9'!P101</f>
        <v>134.9</v>
      </c>
      <c r="P101" s="70">
        <f t="shared" si="12"/>
        <v>8.2256097560975613E-2</v>
      </c>
      <c r="Q101" s="59">
        <f t="shared" si="13"/>
        <v>332.9</v>
      </c>
      <c r="R101" s="70">
        <f t="shared" si="7"/>
        <v>0.20298780487804877</v>
      </c>
    </row>
    <row r="102" spans="1:18" s="4" customFormat="1" ht="11.25" x14ac:dyDescent="0.2">
      <c r="A102" s="76" t="s">
        <v>127</v>
      </c>
      <c r="B102" s="106" t="s">
        <v>590</v>
      </c>
      <c r="C102" s="135" t="s">
        <v>795</v>
      </c>
      <c r="D102" s="99">
        <f>'10'!C102</f>
        <v>601</v>
      </c>
      <c r="E102" s="99">
        <f>'10'!D102</f>
        <v>432</v>
      </c>
      <c r="F102" s="99">
        <f>'10'!E102</f>
        <v>1033</v>
      </c>
      <c r="G102" s="59">
        <f>'5'!O102</f>
        <v>47</v>
      </c>
      <c r="H102" s="70">
        <f t="shared" si="8"/>
        <v>4.5498547918683449E-2</v>
      </c>
      <c r="I102" s="59">
        <f>'6'!H102</f>
        <v>37</v>
      </c>
      <c r="J102" s="70">
        <f t="shared" si="9"/>
        <v>3.5818005808325268E-2</v>
      </c>
      <c r="K102" s="19">
        <f>'7'!F102</f>
        <v>0</v>
      </c>
      <c r="L102" s="70">
        <f t="shared" si="10"/>
        <v>0</v>
      </c>
      <c r="M102" s="59">
        <f>'8'!M102</f>
        <v>76</v>
      </c>
      <c r="N102" s="70">
        <f t="shared" si="11"/>
        <v>7.3572120038722169E-2</v>
      </c>
      <c r="O102" s="59">
        <f>'9'!O102+'9'!P102</f>
        <v>103.1</v>
      </c>
      <c r="P102" s="70">
        <f t="shared" si="12"/>
        <v>9.980638915779283E-2</v>
      </c>
      <c r="Q102" s="59">
        <f t="shared" si="13"/>
        <v>263.10000000000002</v>
      </c>
      <c r="R102" s="70">
        <f t="shared" si="7"/>
        <v>0.25469506292352373</v>
      </c>
    </row>
    <row r="103" spans="1:18" s="4" customFormat="1" ht="11.25" x14ac:dyDescent="0.2">
      <c r="A103" s="74" t="s">
        <v>128</v>
      </c>
      <c r="B103" s="108" t="s">
        <v>566</v>
      </c>
      <c r="C103" s="136" t="s">
        <v>656</v>
      </c>
      <c r="D103" s="99">
        <f>'10'!C103</f>
        <v>1047</v>
      </c>
      <c r="E103" s="99">
        <f>'10'!D103</f>
        <v>735</v>
      </c>
      <c r="F103" s="99">
        <f>'10'!E103</f>
        <v>1782</v>
      </c>
      <c r="G103" s="59">
        <f>'5'!O103</f>
        <v>206</v>
      </c>
      <c r="H103" s="70">
        <f t="shared" si="8"/>
        <v>0.11560044893378227</v>
      </c>
      <c r="I103" s="59">
        <f>'6'!H103</f>
        <v>0</v>
      </c>
      <c r="J103" s="70">
        <f t="shared" si="9"/>
        <v>0</v>
      </c>
      <c r="K103" s="19">
        <f>'7'!F103</f>
        <v>0</v>
      </c>
      <c r="L103" s="70">
        <f t="shared" si="10"/>
        <v>0</v>
      </c>
      <c r="M103" s="59">
        <f>'8'!M103</f>
        <v>241</v>
      </c>
      <c r="N103" s="70">
        <f t="shared" si="11"/>
        <v>0.13524130190796857</v>
      </c>
      <c r="O103" s="59">
        <f>'9'!O103+'9'!P103</f>
        <v>162</v>
      </c>
      <c r="P103" s="70">
        <f t="shared" si="12"/>
        <v>9.0909090909090912E-2</v>
      </c>
      <c r="Q103" s="59">
        <f t="shared" si="13"/>
        <v>609</v>
      </c>
      <c r="R103" s="70">
        <f t="shared" si="7"/>
        <v>0.34175084175084175</v>
      </c>
    </row>
    <row r="104" spans="1:18" s="4" customFormat="1" ht="11.25" x14ac:dyDescent="0.2">
      <c r="A104" s="76" t="s">
        <v>129</v>
      </c>
      <c r="B104" s="106" t="s">
        <v>552</v>
      </c>
      <c r="C104" s="135" t="s">
        <v>795</v>
      </c>
      <c r="D104" s="99">
        <f>'10'!C104</f>
        <v>618</v>
      </c>
      <c r="E104" s="99">
        <f>'10'!D104</f>
        <v>430</v>
      </c>
      <c r="F104" s="99">
        <f>'10'!E104</f>
        <v>1048</v>
      </c>
      <c r="G104" s="59">
        <f>'5'!O104</f>
        <v>16</v>
      </c>
      <c r="H104" s="70">
        <f t="shared" si="8"/>
        <v>1.5267175572519083E-2</v>
      </c>
      <c r="I104" s="59">
        <f>'6'!H104</f>
        <v>0</v>
      </c>
      <c r="J104" s="70">
        <f t="shared" si="9"/>
        <v>0</v>
      </c>
      <c r="K104" s="19">
        <f>'7'!F104</f>
        <v>0</v>
      </c>
      <c r="L104" s="70">
        <f t="shared" si="10"/>
        <v>0</v>
      </c>
      <c r="M104" s="59">
        <f>'8'!M104</f>
        <v>100</v>
      </c>
      <c r="N104" s="70">
        <f t="shared" si="11"/>
        <v>9.5419847328244281E-2</v>
      </c>
      <c r="O104" s="59">
        <f>'9'!O104+'9'!P104</f>
        <v>29.799999999999997</v>
      </c>
      <c r="P104" s="70">
        <f t="shared" si="12"/>
        <v>2.8435114503816791E-2</v>
      </c>
      <c r="Q104" s="59">
        <f t="shared" si="13"/>
        <v>145.80000000000001</v>
      </c>
      <c r="R104" s="70">
        <f t="shared" si="7"/>
        <v>0.13912213740458015</v>
      </c>
    </row>
    <row r="105" spans="1:18" s="4" customFormat="1" ht="11.25" x14ac:dyDescent="0.2">
      <c r="A105" s="75" t="s">
        <v>130</v>
      </c>
      <c r="B105" s="109" t="s">
        <v>539</v>
      </c>
      <c r="C105" s="138" t="s">
        <v>796</v>
      </c>
      <c r="D105" s="99">
        <f>'10'!C105</f>
        <v>234</v>
      </c>
      <c r="E105" s="99">
        <f>'10'!D105</f>
        <v>132</v>
      </c>
      <c r="F105" s="99">
        <f>'10'!E105</f>
        <v>366</v>
      </c>
      <c r="G105" s="59">
        <f>'5'!O105</f>
        <v>27</v>
      </c>
      <c r="H105" s="70">
        <f t="shared" si="8"/>
        <v>7.3770491803278687E-2</v>
      </c>
      <c r="I105" s="59">
        <f>'6'!H105</f>
        <v>19</v>
      </c>
      <c r="J105" s="70">
        <f t="shared" si="9"/>
        <v>5.1912568306010931E-2</v>
      </c>
      <c r="K105" s="19">
        <f>'7'!F105</f>
        <v>0</v>
      </c>
      <c r="L105" s="70">
        <f t="shared" si="10"/>
        <v>0</v>
      </c>
      <c r="M105" s="59">
        <f>'8'!M105</f>
        <v>41</v>
      </c>
      <c r="N105" s="70">
        <f t="shared" si="11"/>
        <v>0.11202185792349727</v>
      </c>
      <c r="O105" s="59">
        <f>'9'!O105+'9'!P105</f>
        <v>0</v>
      </c>
      <c r="P105" s="70">
        <f t="shared" si="12"/>
        <v>0</v>
      </c>
      <c r="Q105" s="59">
        <f t="shared" si="13"/>
        <v>87</v>
      </c>
      <c r="R105" s="70">
        <f t="shared" si="7"/>
        <v>0.23770491803278687</v>
      </c>
    </row>
    <row r="106" spans="1:18" s="4" customFormat="1" ht="11.25" x14ac:dyDescent="0.2">
      <c r="A106" s="75" t="s">
        <v>131</v>
      </c>
      <c r="B106" s="109" t="s">
        <v>548</v>
      </c>
      <c r="C106" s="138" t="s">
        <v>796</v>
      </c>
      <c r="D106" s="99">
        <f>'10'!C106</f>
        <v>1120</v>
      </c>
      <c r="E106" s="99">
        <f>'10'!D106</f>
        <v>770</v>
      </c>
      <c r="F106" s="99">
        <f>'10'!E106</f>
        <v>1890</v>
      </c>
      <c r="G106" s="59">
        <f>'5'!O106</f>
        <v>51</v>
      </c>
      <c r="H106" s="70">
        <f t="shared" si="8"/>
        <v>2.6984126984126985E-2</v>
      </c>
      <c r="I106" s="59">
        <f>'6'!H106</f>
        <v>0</v>
      </c>
      <c r="J106" s="70">
        <f t="shared" si="9"/>
        <v>0</v>
      </c>
      <c r="K106" s="19">
        <f>'7'!F106</f>
        <v>0</v>
      </c>
      <c r="L106" s="70">
        <f t="shared" si="10"/>
        <v>0</v>
      </c>
      <c r="M106" s="59">
        <f>'8'!M106</f>
        <v>194</v>
      </c>
      <c r="N106" s="70">
        <f t="shared" si="11"/>
        <v>0.10264550264550265</v>
      </c>
      <c r="O106" s="59">
        <f>'9'!O106+'9'!P106</f>
        <v>474.6</v>
      </c>
      <c r="P106" s="70">
        <f t="shared" si="12"/>
        <v>0.25111111111111112</v>
      </c>
      <c r="Q106" s="59">
        <f t="shared" si="13"/>
        <v>719.6</v>
      </c>
      <c r="R106" s="70">
        <f t="shared" si="7"/>
        <v>0.38074074074074077</v>
      </c>
    </row>
    <row r="107" spans="1:18" s="4" customFormat="1" ht="11.25" x14ac:dyDescent="0.2">
      <c r="A107" s="74" t="s">
        <v>132</v>
      </c>
      <c r="B107" s="108" t="s">
        <v>543</v>
      </c>
      <c r="C107" s="136" t="s">
        <v>656</v>
      </c>
      <c r="D107" s="99">
        <f>'10'!C107</f>
        <v>640</v>
      </c>
      <c r="E107" s="99">
        <f>'10'!D107</f>
        <v>450</v>
      </c>
      <c r="F107" s="99">
        <f>'10'!E107</f>
        <v>1090</v>
      </c>
      <c r="G107" s="59">
        <f>'5'!O107</f>
        <v>54</v>
      </c>
      <c r="H107" s="70">
        <f t="shared" si="8"/>
        <v>4.9541284403669728E-2</v>
      </c>
      <c r="I107" s="59">
        <f>'6'!H107</f>
        <v>55</v>
      </c>
      <c r="J107" s="70">
        <f t="shared" si="9"/>
        <v>5.0458715596330278E-2</v>
      </c>
      <c r="K107" s="19">
        <f>'7'!F107</f>
        <v>68</v>
      </c>
      <c r="L107" s="70">
        <f t="shared" si="10"/>
        <v>6.2385321100917435E-2</v>
      </c>
      <c r="M107" s="59">
        <f>'8'!M107</f>
        <v>110</v>
      </c>
      <c r="N107" s="70">
        <f t="shared" si="11"/>
        <v>0.10091743119266056</v>
      </c>
      <c r="O107" s="59">
        <f>'9'!O107+'9'!P107</f>
        <v>70.099999999999994</v>
      </c>
      <c r="P107" s="70">
        <f t="shared" si="12"/>
        <v>6.4311926605504582E-2</v>
      </c>
      <c r="Q107" s="59">
        <f t="shared" si="13"/>
        <v>357.1</v>
      </c>
      <c r="R107" s="70">
        <f t="shared" si="7"/>
        <v>0.32761467889908258</v>
      </c>
    </row>
    <row r="108" spans="1:18" s="4" customFormat="1" ht="11.25" x14ac:dyDescent="0.2">
      <c r="A108" s="74" t="s">
        <v>133</v>
      </c>
      <c r="B108" s="108" t="s">
        <v>569</v>
      </c>
      <c r="C108" s="136" t="s">
        <v>656</v>
      </c>
      <c r="D108" s="99">
        <f>'10'!C108</f>
        <v>193</v>
      </c>
      <c r="E108" s="99">
        <f>'10'!D108</f>
        <v>148</v>
      </c>
      <c r="F108" s="99">
        <f>'10'!E108</f>
        <v>341</v>
      </c>
      <c r="G108" s="59">
        <f>'5'!O108</f>
        <v>29</v>
      </c>
      <c r="H108" s="70">
        <f t="shared" si="8"/>
        <v>8.5043988269794715E-2</v>
      </c>
      <c r="I108" s="59">
        <f>'6'!H108</f>
        <v>0</v>
      </c>
      <c r="J108" s="70">
        <f t="shared" si="9"/>
        <v>0</v>
      </c>
      <c r="K108" s="19">
        <f>'7'!F108</f>
        <v>0</v>
      </c>
      <c r="L108" s="70">
        <f t="shared" si="10"/>
        <v>0</v>
      </c>
      <c r="M108" s="59">
        <f>'8'!M108</f>
        <v>53</v>
      </c>
      <c r="N108" s="70">
        <f t="shared" si="11"/>
        <v>0.15542521994134897</v>
      </c>
      <c r="O108" s="59">
        <f>'9'!O108+'9'!P108</f>
        <v>4.3</v>
      </c>
      <c r="P108" s="70">
        <f t="shared" si="12"/>
        <v>1.2609970674486803E-2</v>
      </c>
      <c r="Q108" s="59">
        <f t="shared" si="13"/>
        <v>86.3</v>
      </c>
      <c r="R108" s="70">
        <f t="shared" si="7"/>
        <v>0.25307917888563047</v>
      </c>
    </row>
    <row r="109" spans="1:18" s="4" customFormat="1" ht="11.25" x14ac:dyDescent="0.2">
      <c r="A109" s="73" t="s">
        <v>134</v>
      </c>
      <c r="B109" s="107" t="s">
        <v>573</v>
      </c>
      <c r="C109" s="137" t="s">
        <v>657</v>
      </c>
      <c r="D109" s="99">
        <f>'10'!C109</f>
        <v>1931</v>
      </c>
      <c r="E109" s="99">
        <f>'10'!D109</f>
        <v>1475</v>
      </c>
      <c r="F109" s="99">
        <f>'10'!E109</f>
        <v>3406</v>
      </c>
      <c r="G109" s="59">
        <f>'5'!O109</f>
        <v>0</v>
      </c>
      <c r="H109" s="70">
        <f t="shared" si="8"/>
        <v>0</v>
      </c>
      <c r="I109" s="59">
        <f>'6'!H109</f>
        <v>0</v>
      </c>
      <c r="J109" s="70">
        <f t="shared" si="9"/>
        <v>0</v>
      </c>
      <c r="K109" s="19">
        <f>'7'!F109</f>
        <v>0</v>
      </c>
      <c r="L109" s="70">
        <f t="shared" si="10"/>
        <v>0</v>
      </c>
      <c r="M109" s="59">
        <f>'8'!M109</f>
        <v>523</v>
      </c>
      <c r="N109" s="70">
        <f t="shared" si="11"/>
        <v>0.15355255431591308</v>
      </c>
      <c r="O109" s="59">
        <f>'9'!O109+'9'!P109</f>
        <v>598.29999999999995</v>
      </c>
      <c r="P109" s="70">
        <f t="shared" si="12"/>
        <v>0.17566059894304167</v>
      </c>
      <c r="Q109" s="59">
        <f t="shared" si="13"/>
        <v>1121.3</v>
      </c>
      <c r="R109" s="70">
        <f t="shared" si="7"/>
        <v>0.32921315325895478</v>
      </c>
    </row>
    <row r="110" spans="1:18" s="4" customFormat="1" ht="11.25" x14ac:dyDescent="0.2">
      <c r="A110" s="74" t="s">
        <v>135</v>
      </c>
      <c r="B110" s="108" t="s">
        <v>591</v>
      </c>
      <c r="C110" s="136" t="s">
        <v>656</v>
      </c>
      <c r="D110" s="99">
        <f>'10'!C110</f>
        <v>297</v>
      </c>
      <c r="E110" s="99">
        <f>'10'!D110</f>
        <v>213</v>
      </c>
      <c r="F110" s="99">
        <f>'10'!E110</f>
        <v>510</v>
      </c>
      <c r="G110" s="59">
        <f>'5'!O110</f>
        <v>25</v>
      </c>
      <c r="H110" s="70">
        <f t="shared" si="8"/>
        <v>4.9019607843137254E-2</v>
      </c>
      <c r="I110" s="59">
        <f>'6'!H110</f>
        <v>17</v>
      </c>
      <c r="J110" s="70">
        <f t="shared" si="9"/>
        <v>3.3333333333333333E-2</v>
      </c>
      <c r="K110" s="19">
        <f>'7'!F110</f>
        <v>0</v>
      </c>
      <c r="L110" s="70">
        <f t="shared" si="10"/>
        <v>0</v>
      </c>
      <c r="M110" s="59">
        <f>'8'!M110</f>
        <v>86</v>
      </c>
      <c r="N110" s="70">
        <f t="shared" si="11"/>
        <v>0.16862745098039217</v>
      </c>
      <c r="O110" s="59">
        <f>'9'!O110+'9'!P110</f>
        <v>35.5</v>
      </c>
      <c r="P110" s="70">
        <f t="shared" si="12"/>
        <v>6.9607843137254904E-2</v>
      </c>
      <c r="Q110" s="59">
        <f t="shared" si="13"/>
        <v>163.5</v>
      </c>
      <c r="R110" s="70">
        <f t="shared" si="7"/>
        <v>0.32058823529411767</v>
      </c>
    </row>
    <row r="111" spans="1:18" s="4" customFormat="1" ht="11.25" x14ac:dyDescent="0.2">
      <c r="A111" s="76" t="s">
        <v>136</v>
      </c>
      <c r="B111" s="106" t="s">
        <v>590</v>
      </c>
      <c r="C111" s="135" t="s">
        <v>795</v>
      </c>
      <c r="D111" s="99">
        <f>'10'!C111</f>
        <v>1014</v>
      </c>
      <c r="E111" s="99">
        <f>'10'!D111</f>
        <v>751</v>
      </c>
      <c r="F111" s="99">
        <f>'10'!E111</f>
        <v>1765</v>
      </c>
      <c r="G111" s="59">
        <f>'5'!O111</f>
        <v>243</v>
      </c>
      <c r="H111" s="70">
        <f t="shared" si="8"/>
        <v>0.1376770538243626</v>
      </c>
      <c r="I111" s="59">
        <f>'6'!H111</f>
        <v>25</v>
      </c>
      <c r="J111" s="70">
        <f t="shared" si="9"/>
        <v>1.4164305949008499E-2</v>
      </c>
      <c r="K111" s="19">
        <f>'7'!F111</f>
        <v>0</v>
      </c>
      <c r="L111" s="70">
        <f t="shared" si="10"/>
        <v>0</v>
      </c>
      <c r="M111" s="59">
        <f>'8'!M111</f>
        <v>210</v>
      </c>
      <c r="N111" s="70">
        <f t="shared" si="11"/>
        <v>0.11898016997167139</v>
      </c>
      <c r="O111" s="59">
        <f>'9'!O111+'9'!P111</f>
        <v>523.5</v>
      </c>
      <c r="P111" s="70">
        <f t="shared" si="12"/>
        <v>0.29660056657223793</v>
      </c>
      <c r="Q111" s="59">
        <f t="shared" si="13"/>
        <v>1001.5</v>
      </c>
      <c r="R111" s="70">
        <f t="shared" si="7"/>
        <v>0.56742209631728047</v>
      </c>
    </row>
    <row r="112" spans="1:18" s="4" customFormat="1" ht="11.25" x14ac:dyDescent="0.2">
      <c r="A112" s="74" t="s">
        <v>137</v>
      </c>
      <c r="B112" s="108" t="s">
        <v>545</v>
      </c>
      <c r="C112" s="136" t="s">
        <v>656</v>
      </c>
      <c r="D112" s="99">
        <f>'10'!C112</f>
        <v>571</v>
      </c>
      <c r="E112" s="99">
        <f>'10'!D112</f>
        <v>438</v>
      </c>
      <c r="F112" s="99">
        <f>'10'!E112</f>
        <v>1009</v>
      </c>
      <c r="G112" s="59">
        <f>'5'!O112</f>
        <v>0</v>
      </c>
      <c r="H112" s="70">
        <f t="shared" si="8"/>
        <v>0</v>
      </c>
      <c r="I112" s="59">
        <f>'6'!H112</f>
        <v>0</v>
      </c>
      <c r="J112" s="70">
        <f t="shared" si="9"/>
        <v>0</v>
      </c>
      <c r="K112" s="19">
        <f>'7'!F112</f>
        <v>0</v>
      </c>
      <c r="L112" s="70">
        <f t="shared" si="10"/>
        <v>0</v>
      </c>
      <c r="M112" s="59">
        <f>'8'!M112</f>
        <v>84</v>
      </c>
      <c r="N112" s="70">
        <f t="shared" si="11"/>
        <v>8.3250743310208125E-2</v>
      </c>
      <c r="O112" s="59">
        <f>'9'!O112+'9'!P112</f>
        <v>201.7</v>
      </c>
      <c r="P112" s="70">
        <f t="shared" si="12"/>
        <v>0.19990089197224975</v>
      </c>
      <c r="Q112" s="59">
        <f t="shared" si="13"/>
        <v>285.7</v>
      </c>
      <c r="R112" s="70">
        <f t="shared" si="7"/>
        <v>0.28315163528245785</v>
      </c>
    </row>
    <row r="113" spans="1:18" s="4" customFormat="1" ht="11.25" x14ac:dyDescent="0.2">
      <c r="A113" s="73" t="s">
        <v>138</v>
      </c>
      <c r="B113" s="107" t="s">
        <v>577</v>
      </c>
      <c r="C113" s="137" t="s">
        <v>657</v>
      </c>
      <c r="D113" s="99">
        <f>'10'!C113</f>
        <v>1704</v>
      </c>
      <c r="E113" s="99">
        <f>'10'!D113</f>
        <v>1209</v>
      </c>
      <c r="F113" s="99">
        <f>'10'!E113</f>
        <v>2913</v>
      </c>
      <c r="G113" s="59">
        <f>'5'!O113</f>
        <v>3</v>
      </c>
      <c r="H113" s="70">
        <f t="shared" si="8"/>
        <v>1.0298661174047373E-3</v>
      </c>
      <c r="I113" s="59">
        <f>'6'!H113</f>
        <v>0</v>
      </c>
      <c r="J113" s="70">
        <f t="shared" si="9"/>
        <v>0</v>
      </c>
      <c r="K113" s="19">
        <f>'7'!F113</f>
        <v>0</v>
      </c>
      <c r="L113" s="70">
        <f t="shared" si="10"/>
        <v>0</v>
      </c>
      <c r="M113" s="59">
        <f>'8'!M113</f>
        <v>319</v>
      </c>
      <c r="N113" s="70">
        <f t="shared" si="11"/>
        <v>0.10950909715070374</v>
      </c>
      <c r="O113" s="59">
        <f>'9'!O113+'9'!P113</f>
        <v>108.1</v>
      </c>
      <c r="P113" s="70">
        <f t="shared" si="12"/>
        <v>3.7109509097150703E-2</v>
      </c>
      <c r="Q113" s="59">
        <f t="shared" si="13"/>
        <v>430.1</v>
      </c>
      <c r="R113" s="70">
        <f t="shared" si="7"/>
        <v>0.14764847236525919</v>
      </c>
    </row>
    <row r="114" spans="1:18" s="4" customFormat="1" ht="11.25" x14ac:dyDescent="0.2">
      <c r="A114" s="76" t="s">
        <v>139</v>
      </c>
      <c r="B114" s="106" t="s">
        <v>588</v>
      </c>
      <c r="C114" s="135" t="s">
        <v>795</v>
      </c>
      <c r="D114" s="99">
        <f>'10'!C114</f>
        <v>195</v>
      </c>
      <c r="E114" s="99">
        <f>'10'!D114</f>
        <v>159</v>
      </c>
      <c r="F114" s="99">
        <f>'10'!E114</f>
        <v>354</v>
      </c>
      <c r="G114" s="59">
        <f>'5'!O114</f>
        <v>47</v>
      </c>
      <c r="H114" s="70">
        <f t="shared" si="8"/>
        <v>0.1327683615819209</v>
      </c>
      <c r="I114" s="59">
        <f>'6'!H114</f>
        <v>16</v>
      </c>
      <c r="J114" s="70">
        <f t="shared" si="9"/>
        <v>4.519774011299435E-2</v>
      </c>
      <c r="K114" s="19">
        <f>'7'!F114</f>
        <v>0</v>
      </c>
      <c r="L114" s="70">
        <f t="shared" si="10"/>
        <v>0</v>
      </c>
      <c r="M114" s="59">
        <f>'8'!M114</f>
        <v>60</v>
      </c>
      <c r="N114" s="70">
        <f t="shared" si="11"/>
        <v>0.16949152542372881</v>
      </c>
      <c r="O114" s="59">
        <f>'9'!O114+'9'!P114</f>
        <v>21.9</v>
      </c>
      <c r="P114" s="70">
        <f t="shared" si="12"/>
        <v>6.1864406779661013E-2</v>
      </c>
      <c r="Q114" s="59">
        <f t="shared" si="13"/>
        <v>144.9</v>
      </c>
      <c r="R114" s="70">
        <f t="shared" si="7"/>
        <v>0.40932203389830513</v>
      </c>
    </row>
    <row r="115" spans="1:18" s="4" customFormat="1" ht="11.25" x14ac:dyDescent="0.2">
      <c r="A115" s="74" t="s">
        <v>140</v>
      </c>
      <c r="B115" s="108" t="s">
        <v>545</v>
      </c>
      <c r="C115" s="136" t="s">
        <v>656</v>
      </c>
      <c r="D115" s="99">
        <f>'10'!C115</f>
        <v>489</v>
      </c>
      <c r="E115" s="99">
        <f>'10'!D115</f>
        <v>409</v>
      </c>
      <c r="F115" s="99">
        <f>'10'!E115</f>
        <v>898</v>
      </c>
      <c r="G115" s="59">
        <f>'5'!O115</f>
        <v>17</v>
      </c>
      <c r="H115" s="70">
        <f t="shared" si="8"/>
        <v>1.8930957683741648E-2</v>
      </c>
      <c r="I115" s="59">
        <f>'6'!H115</f>
        <v>0</v>
      </c>
      <c r="J115" s="70">
        <f t="shared" si="9"/>
        <v>0</v>
      </c>
      <c r="K115" s="19">
        <f>'7'!F115</f>
        <v>0</v>
      </c>
      <c r="L115" s="70">
        <f t="shared" si="10"/>
        <v>0</v>
      </c>
      <c r="M115" s="59">
        <f>'8'!M115</f>
        <v>60</v>
      </c>
      <c r="N115" s="70">
        <f t="shared" si="11"/>
        <v>6.6815144766147E-2</v>
      </c>
      <c r="O115" s="59">
        <f>'9'!O115+'9'!P115</f>
        <v>168</v>
      </c>
      <c r="P115" s="70">
        <f t="shared" si="12"/>
        <v>0.18708240534521159</v>
      </c>
      <c r="Q115" s="59">
        <f t="shared" si="13"/>
        <v>245</v>
      </c>
      <c r="R115" s="70">
        <f t="shared" si="7"/>
        <v>0.27282850779510021</v>
      </c>
    </row>
    <row r="116" spans="1:18" s="4" customFormat="1" ht="11.25" x14ac:dyDescent="0.2">
      <c r="A116" s="75" t="s">
        <v>141</v>
      </c>
      <c r="B116" s="109" t="s">
        <v>556</v>
      </c>
      <c r="C116" s="138" t="s">
        <v>796</v>
      </c>
      <c r="D116" s="99">
        <f>'10'!C116</f>
        <v>1336</v>
      </c>
      <c r="E116" s="99">
        <f>'10'!D116</f>
        <v>986</v>
      </c>
      <c r="F116" s="99">
        <f>'10'!E116</f>
        <v>2322</v>
      </c>
      <c r="G116" s="59">
        <f>'5'!O116</f>
        <v>4</v>
      </c>
      <c r="H116" s="70">
        <f t="shared" si="8"/>
        <v>1.7226528854435831E-3</v>
      </c>
      <c r="I116" s="59">
        <f>'6'!H116</f>
        <v>0</v>
      </c>
      <c r="J116" s="70">
        <f t="shared" si="9"/>
        <v>0</v>
      </c>
      <c r="K116" s="19">
        <f>'7'!F116</f>
        <v>0</v>
      </c>
      <c r="L116" s="70">
        <f t="shared" si="10"/>
        <v>0</v>
      </c>
      <c r="M116" s="59">
        <f>'8'!M116</f>
        <v>229</v>
      </c>
      <c r="N116" s="70">
        <f t="shared" si="11"/>
        <v>9.8621877691645127E-2</v>
      </c>
      <c r="O116" s="59">
        <f>'9'!O116+'9'!P116</f>
        <v>64.5</v>
      </c>
      <c r="P116" s="70">
        <f t="shared" si="12"/>
        <v>2.7777777777777776E-2</v>
      </c>
      <c r="Q116" s="59">
        <f t="shared" si="13"/>
        <v>297.5</v>
      </c>
      <c r="R116" s="70">
        <f t="shared" si="7"/>
        <v>0.12812230835486649</v>
      </c>
    </row>
    <row r="117" spans="1:18" s="4" customFormat="1" ht="11.25" x14ac:dyDescent="0.2">
      <c r="A117" s="76" t="s">
        <v>142</v>
      </c>
      <c r="B117" s="106" t="s">
        <v>552</v>
      </c>
      <c r="C117" s="135" t="s">
        <v>795</v>
      </c>
      <c r="D117" s="99">
        <f>'10'!C117</f>
        <v>778</v>
      </c>
      <c r="E117" s="99">
        <f>'10'!D117</f>
        <v>565</v>
      </c>
      <c r="F117" s="99">
        <f>'10'!E117</f>
        <v>1343</v>
      </c>
      <c r="G117" s="59">
        <f>'5'!O117</f>
        <v>4</v>
      </c>
      <c r="H117" s="70">
        <f t="shared" si="8"/>
        <v>2.9784065524944155E-3</v>
      </c>
      <c r="I117" s="59">
        <f>'6'!H117</f>
        <v>0</v>
      </c>
      <c r="J117" s="70">
        <f t="shared" si="9"/>
        <v>0</v>
      </c>
      <c r="K117" s="19">
        <f>'7'!F117</f>
        <v>0</v>
      </c>
      <c r="L117" s="70">
        <f t="shared" si="10"/>
        <v>0</v>
      </c>
      <c r="M117" s="59">
        <f>'8'!M117</f>
        <v>138</v>
      </c>
      <c r="N117" s="70">
        <f t="shared" si="11"/>
        <v>0.10275502606105734</v>
      </c>
      <c r="O117" s="59">
        <f>'9'!O117+'9'!P117</f>
        <v>271</v>
      </c>
      <c r="P117" s="70">
        <f t="shared" si="12"/>
        <v>0.20178704393149666</v>
      </c>
      <c r="Q117" s="59">
        <f t="shared" si="13"/>
        <v>413</v>
      </c>
      <c r="R117" s="70">
        <f t="shared" si="7"/>
        <v>0.30752047654504838</v>
      </c>
    </row>
    <row r="118" spans="1:18" s="4" customFormat="1" ht="11.25" x14ac:dyDescent="0.2">
      <c r="A118" s="75" t="s">
        <v>143</v>
      </c>
      <c r="B118" s="109" t="s">
        <v>592</v>
      </c>
      <c r="C118" s="138" t="s">
        <v>796</v>
      </c>
      <c r="D118" s="99">
        <f>'10'!C118</f>
        <v>641</v>
      </c>
      <c r="E118" s="99">
        <f>'10'!D118</f>
        <v>401</v>
      </c>
      <c r="F118" s="99">
        <f>'10'!E118</f>
        <v>1042</v>
      </c>
      <c r="G118" s="59">
        <f>'5'!O118</f>
        <v>78</v>
      </c>
      <c r="H118" s="70">
        <f t="shared" si="8"/>
        <v>7.4856046065259113E-2</v>
      </c>
      <c r="I118" s="59">
        <f>'6'!H118</f>
        <v>17</v>
      </c>
      <c r="J118" s="70">
        <f t="shared" si="9"/>
        <v>1.6314779270633396E-2</v>
      </c>
      <c r="K118" s="19">
        <f>'7'!F118</f>
        <v>0</v>
      </c>
      <c r="L118" s="70">
        <f t="shared" si="10"/>
        <v>0</v>
      </c>
      <c r="M118" s="59">
        <f>'8'!M118</f>
        <v>99</v>
      </c>
      <c r="N118" s="70">
        <f t="shared" si="11"/>
        <v>9.5009596928982726E-2</v>
      </c>
      <c r="O118" s="59">
        <f>'9'!O118+'9'!P118</f>
        <v>182.39999999999998</v>
      </c>
      <c r="P118" s="70">
        <f t="shared" si="12"/>
        <v>0.17504798464491361</v>
      </c>
      <c r="Q118" s="59">
        <f t="shared" si="13"/>
        <v>376.4</v>
      </c>
      <c r="R118" s="70">
        <f t="shared" si="7"/>
        <v>0.36122840690978886</v>
      </c>
    </row>
    <row r="119" spans="1:18" s="4" customFormat="1" ht="11.25" x14ac:dyDescent="0.2">
      <c r="A119" s="75" t="s">
        <v>144</v>
      </c>
      <c r="B119" s="109" t="s">
        <v>539</v>
      </c>
      <c r="C119" s="138" t="s">
        <v>796</v>
      </c>
      <c r="D119" s="99">
        <f>'10'!C119</f>
        <v>452</v>
      </c>
      <c r="E119" s="99">
        <f>'10'!D119</f>
        <v>323</v>
      </c>
      <c r="F119" s="99">
        <f>'10'!E119</f>
        <v>775</v>
      </c>
      <c r="G119" s="59">
        <f>'5'!O119</f>
        <v>25</v>
      </c>
      <c r="H119" s="70">
        <f t="shared" si="8"/>
        <v>3.2258064516129031E-2</v>
      </c>
      <c r="I119" s="59">
        <f>'6'!H119</f>
        <v>0</v>
      </c>
      <c r="J119" s="70">
        <f t="shared" si="9"/>
        <v>0</v>
      </c>
      <c r="K119" s="19">
        <f>'7'!F119</f>
        <v>0</v>
      </c>
      <c r="L119" s="70">
        <f t="shared" si="10"/>
        <v>0</v>
      </c>
      <c r="M119" s="59">
        <f>'8'!M119</f>
        <v>86</v>
      </c>
      <c r="N119" s="70">
        <f t="shared" si="11"/>
        <v>0.11096774193548387</v>
      </c>
      <c r="O119" s="59">
        <f>'9'!O119+'9'!P119</f>
        <v>101.5</v>
      </c>
      <c r="P119" s="70">
        <f t="shared" si="12"/>
        <v>0.13096774193548388</v>
      </c>
      <c r="Q119" s="59">
        <f t="shared" si="13"/>
        <v>212.5</v>
      </c>
      <c r="R119" s="70">
        <f t="shared" si="7"/>
        <v>0.27419354838709675</v>
      </c>
    </row>
    <row r="120" spans="1:18" s="4" customFormat="1" ht="11.25" x14ac:dyDescent="0.2">
      <c r="A120" s="73" t="s">
        <v>145</v>
      </c>
      <c r="B120" s="107" t="s">
        <v>593</v>
      </c>
      <c r="C120" s="137" t="s">
        <v>657</v>
      </c>
      <c r="D120" s="99">
        <f>'10'!C120</f>
        <v>899</v>
      </c>
      <c r="E120" s="99">
        <f>'10'!D120</f>
        <v>658</v>
      </c>
      <c r="F120" s="99">
        <f>'10'!E120</f>
        <v>1557</v>
      </c>
      <c r="G120" s="59">
        <f>'5'!O120</f>
        <v>154</v>
      </c>
      <c r="H120" s="70">
        <f t="shared" si="8"/>
        <v>9.8908156711624923E-2</v>
      </c>
      <c r="I120" s="59">
        <f>'6'!H120</f>
        <v>65</v>
      </c>
      <c r="J120" s="70">
        <f t="shared" si="9"/>
        <v>4.1746949261400129E-2</v>
      </c>
      <c r="K120" s="19">
        <f>'7'!F120</f>
        <v>90</v>
      </c>
      <c r="L120" s="70">
        <f t="shared" si="10"/>
        <v>5.7803468208092484E-2</v>
      </c>
      <c r="M120" s="59">
        <f>'8'!M120</f>
        <v>146</v>
      </c>
      <c r="N120" s="70">
        <f t="shared" si="11"/>
        <v>9.3770070648683368E-2</v>
      </c>
      <c r="O120" s="59">
        <f>'9'!O120+'9'!P120</f>
        <v>274.10000000000002</v>
      </c>
      <c r="P120" s="70">
        <f t="shared" si="12"/>
        <v>0.17604367373153501</v>
      </c>
      <c r="Q120" s="59">
        <f t="shared" si="13"/>
        <v>729.1</v>
      </c>
      <c r="R120" s="70">
        <f t="shared" si="7"/>
        <v>0.46827231856133594</v>
      </c>
    </row>
    <row r="121" spans="1:18" s="4" customFormat="1" ht="11.25" x14ac:dyDescent="0.2">
      <c r="A121" s="73" t="s">
        <v>146</v>
      </c>
      <c r="B121" s="107" t="s">
        <v>572</v>
      </c>
      <c r="C121" s="137" t="s">
        <v>657</v>
      </c>
      <c r="D121" s="99">
        <f>'10'!C121</f>
        <v>503</v>
      </c>
      <c r="E121" s="99">
        <f>'10'!D121</f>
        <v>355</v>
      </c>
      <c r="F121" s="99">
        <f>'10'!E121</f>
        <v>858</v>
      </c>
      <c r="G121" s="59">
        <f>'5'!O121</f>
        <v>45</v>
      </c>
      <c r="H121" s="70">
        <f t="shared" si="8"/>
        <v>5.2447552447552448E-2</v>
      </c>
      <c r="I121" s="59">
        <f>'6'!H121</f>
        <v>0</v>
      </c>
      <c r="J121" s="70">
        <f t="shared" si="9"/>
        <v>0</v>
      </c>
      <c r="K121" s="19">
        <f>'7'!F121</f>
        <v>0</v>
      </c>
      <c r="L121" s="70">
        <f t="shared" si="10"/>
        <v>0</v>
      </c>
      <c r="M121" s="59">
        <f>'8'!M121</f>
        <v>141</v>
      </c>
      <c r="N121" s="70">
        <f t="shared" si="11"/>
        <v>0.16433566433566432</v>
      </c>
      <c r="O121" s="59">
        <f>'9'!O121+'9'!P121</f>
        <v>32</v>
      </c>
      <c r="P121" s="70">
        <f t="shared" si="12"/>
        <v>3.7296037296037296E-2</v>
      </c>
      <c r="Q121" s="59">
        <f t="shared" si="13"/>
        <v>218</v>
      </c>
      <c r="R121" s="70">
        <f t="shared" si="7"/>
        <v>0.25407925407925408</v>
      </c>
    </row>
    <row r="122" spans="1:18" s="4" customFormat="1" ht="11.25" x14ac:dyDescent="0.2">
      <c r="A122" s="76" t="s">
        <v>147</v>
      </c>
      <c r="B122" s="106" t="s">
        <v>544</v>
      </c>
      <c r="C122" s="135" t="s">
        <v>795</v>
      </c>
      <c r="D122" s="99">
        <f>'10'!C122</f>
        <v>677</v>
      </c>
      <c r="E122" s="99">
        <f>'10'!D122</f>
        <v>521</v>
      </c>
      <c r="F122" s="99">
        <f>'10'!E122</f>
        <v>1198</v>
      </c>
      <c r="G122" s="59">
        <f>'5'!O122</f>
        <v>22</v>
      </c>
      <c r="H122" s="70">
        <f t="shared" si="8"/>
        <v>1.8363939899833055E-2</v>
      </c>
      <c r="I122" s="59">
        <f>'6'!H122</f>
        <v>0</v>
      </c>
      <c r="J122" s="70">
        <f t="shared" si="9"/>
        <v>0</v>
      </c>
      <c r="K122" s="19">
        <f>'7'!F122</f>
        <v>0</v>
      </c>
      <c r="L122" s="70">
        <f t="shared" si="10"/>
        <v>0</v>
      </c>
      <c r="M122" s="59">
        <f>'8'!M122</f>
        <v>72</v>
      </c>
      <c r="N122" s="70">
        <f t="shared" si="11"/>
        <v>6.0100166944908183E-2</v>
      </c>
      <c r="O122" s="59">
        <f>'9'!O122+'9'!P122</f>
        <v>189.6</v>
      </c>
      <c r="P122" s="70">
        <f t="shared" si="12"/>
        <v>0.15826377295492486</v>
      </c>
      <c r="Q122" s="59">
        <f t="shared" si="13"/>
        <v>283.60000000000002</v>
      </c>
      <c r="R122" s="70">
        <f t="shared" si="7"/>
        <v>0.23672787979966614</v>
      </c>
    </row>
    <row r="123" spans="1:18" s="4" customFormat="1" ht="11.25" x14ac:dyDescent="0.2">
      <c r="A123" s="75" t="s">
        <v>148</v>
      </c>
      <c r="B123" s="109" t="s">
        <v>547</v>
      </c>
      <c r="C123" s="138" t="s">
        <v>796</v>
      </c>
      <c r="D123" s="99">
        <f>'10'!C123</f>
        <v>861</v>
      </c>
      <c r="E123" s="99">
        <f>'10'!D123</f>
        <v>545</v>
      </c>
      <c r="F123" s="99">
        <f>'10'!E123</f>
        <v>1406</v>
      </c>
      <c r="G123" s="59">
        <f>'5'!O123</f>
        <v>38</v>
      </c>
      <c r="H123" s="70">
        <f t="shared" si="8"/>
        <v>2.7027027027027029E-2</v>
      </c>
      <c r="I123" s="59">
        <f>'6'!H123</f>
        <v>0</v>
      </c>
      <c r="J123" s="70">
        <f t="shared" si="9"/>
        <v>0</v>
      </c>
      <c r="K123" s="19">
        <f>'7'!F123</f>
        <v>0</v>
      </c>
      <c r="L123" s="70">
        <f t="shared" si="10"/>
        <v>0</v>
      </c>
      <c r="M123" s="59">
        <f>'8'!M123</f>
        <v>175</v>
      </c>
      <c r="N123" s="70">
        <f t="shared" si="11"/>
        <v>0.12446657183499289</v>
      </c>
      <c r="O123" s="59">
        <f>'9'!O123+'9'!P123</f>
        <v>160.30000000000001</v>
      </c>
      <c r="P123" s="70">
        <f t="shared" si="12"/>
        <v>0.11401137980085349</v>
      </c>
      <c r="Q123" s="59">
        <f t="shared" si="13"/>
        <v>373.3</v>
      </c>
      <c r="R123" s="70">
        <f t="shared" si="7"/>
        <v>0.26550497866287343</v>
      </c>
    </row>
    <row r="124" spans="1:18" s="4" customFormat="1" ht="11.25" x14ac:dyDescent="0.2">
      <c r="A124" s="75" t="s">
        <v>149</v>
      </c>
      <c r="B124" s="109" t="s">
        <v>556</v>
      </c>
      <c r="C124" s="138" t="s">
        <v>796</v>
      </c>
      <c r="D124" s="99">
        <f>'10'!C124</f>
        <v>946</v>
      </c>
      <c r="E124" s="99">
        <f>'10'!D124</f>
        <v>639</v>
      </c>
      <c r="F124" s="99">
        <f>'10'!E124</f>
        <v>1585</v>
      </c>
      <c r="G124" s="59">
        <f>'5'!O124</f>
        <v>3</v>
      </c>
      <c r="H124" s="70">
        <f t="shared" si="8"/>
        <v>1.8927444794952682E-3</v>
      </c>
      <c r="I124" s="59">
        <f>'6'!H124</f>
        <v>0</v>
      </c>
      <c r="J124" s="70">
        <f t="shared" si="9"/>
        <v>0</v>
      </c>
      <c r="K124" s="19">
        <f>'7'!F124</f>
        <v>0</v>
      </c>
      <c r="L124" s="70">
        <f t="shared" si="10"/>
        <v>0</v>
      </c>
      <c r="M124" s="59">
        <f>'8'!M124</f>
        <v>157</v>
      </c>
      <c r="N124" s="70">
        <f t="shared" si="11"/>
        <v>9.9053627760252366E-2</v>
      </c>
      <c r="O124" s="59">
        <f>'9'!O124+'9'!P124</f>
        <v>348.6</v>
      </c>
      <c r="P124" s="70">
        <f t="shared" si="12"/>
        <v>0.21993690851735018</v>
      </c>
      <c r="Q124" s="59">
        <f t="shared" si="13"/>
        <v>508.6</v>
      </c>
      <c r="R124" s="70">
        <f t="shared" si="7"/>
        <v>0.32088328075709782</v>
      </c>
    </row>
    <row r="125" spans="1:18" s="4" customFormat="1" ht="11.25" x14ac:dyDescent="0.2">
      <c r="A125" s="73" t="s">
        <v>150</v>
      </c>
      <c r="B125" s="107" t="s">
        <v>541</v>
      </c>
      <c r="C125" s="137" t="s">
        <v>657</v>
      </c>
      <c r="D125" s="99">
        <f>'10'!C125</f>
        <v>2656</v>
      </c>
      <c r="E125" s="99">
        <f>'10'!D125</f>
        <v>2056</v>
      </c>
      <c r="F125" s="99">
        <f>'10'!E125</f>
        <v>4712</v>
      </c>
      <c r="G125" s="59">
        <f>'5'!O125</f>
        <v>37</v>
      </c>
      <c r="H125" s="70">
        <f t="shared" si="8"/>
        <v>7.8522920203735139E-3</v>
      </c>
      <c r="I125" s="59">
        <f>'6'!H125</f>
        <v>8</v>
      </c>
      <c r="J125" s="70">
        <f t="shared" si="9"/>
        <v>1.697792869269949E-3</v>
      </c>
      <c r="K125" s="19">
        <f>'7'!F125</f>
        <v>0</v>
      </c>
      <c r="L125" s="70">
        <f t="shared" si="10"/>
        <v>0</v>
      </c>
      <c r="M125" s="59">
        <f>'8'!M125</f>
        <v>671</v>
      </c>
      <c r="N125" s="70">
        <f t="shared" si="11"/>
        <v>0.14240237691001698</v>
      </c>
      <c r="O125" s="59">
        <f>'9'!O125+'9'!P125</f>
        <v>326.60000000000002</v>
      </c>
      <c r="P125" s="70">
        <f t="shared" si="12"/>
        <v>6.9312393887945675E-2</v>
      </c>
      <c r="Q125" s="59">
        <f t="shared" si="13"/>
        <v>1042.5999999999999</v>
      </c>
      <c r="R125" s="70">
        <f t="shared" si="7"/>
        <v>0.22126485568760609</v>
      </c>
    </row>
    <row r="126" spans="1:18" s="4" customFormat="1" ht="11.25" x14ac:dyDescent="0.2">
      <c r="A126" s="76" t="s">
        <v>151</v>
      </c>
      <c r="B126" s="106" t="s">
        <v>588</v>
      </c>
      <c r="C126" s="135" t="s">
        <v>795</v>
      </c>
      <c r="D126" s="99">
        <f>'10'!C126</f>
        <v>975</v>
      </c>
      <c r="E126" s="99">
        <f>'10'!D126</f>
        <v>681</v>
      </c>
      <c r="F126" s="99">
        <f>'10'!E126</f>
        <v>1656</v>
      </c>
      <c r="G126" s="59">
        <f>'5'!O126</f>
        <v>200</v>
      </c>
      <c r="H126" s="70">
        <f t="shared" si="8"/>
        <v>0.12077294685990338</v>
      </c>
      <c r="I126" s="59">
        <f>'6'!H126</f>
        <v>52</v>
      </c>
      <c r="J126" s="70">
        <f t="shared" si="9"/>
        <v>3.140096618357488E-2</v>
      </c>
      <c r="K126" s="19">
        <f>'7'!F126</f>
        <v>0</v>
      </c>
      <c r="L126" s="70">
        <f t="shared" si="10"/>
        <v>0</v>
      </c>
      <c r="M126" s="59">
        <f>'8'!M126</f>
        <v>240</v>
      </c>
      <c r="N126" s="70">
        <f t="shared" si="11"/>
        <v>0.14492753623188406</v>
      </c>
      <c r="O126" s="59">
        <f>'9'!O126+'9'!P126</f>
        <v>194.2</v>
      </c>
      <c r="P126" s="70">
        <f t="shared" si="12"/>
        <v>0.11727053140096617</v>
      </c>
      <c r="Q126" s="59">
        <f t="shared" si="13"/>
        <v>686.2</v>
      </c>
      <c r="R126" s="70">
        <f t="shared" si="7"/>
        <v>0.41437198067632852</v>
      </c>
    </row>
    <row r="127" spans="1:18" s="4" customFormat="1" ht="11.25" x14ac:dyDescent="0.2">
      <c r="A127" s="76" t="s">
        <v>152</v>
      </c>
      <c r="B127" s="106" t="s">
        <v>553</v>
      </c>
      <c r="C127" s="135" t="s">
        <v>795</v>
      </c>
      <c r="D127" s="99">
        <f>'10'!C127</f>
        <v>371</v>
      </c>
      <c r="E127" s="99">
        <f>'10'!D127</f>
        <v>238</v>
      </c>
      <c r="F127" s="99">
        <f>'10'!E127</f>
        <v>609</v>
      </c>
      <c r="G127" s="59">
        <f>'5'!O127</f>
        <v>38</v>
      </c>
      <c r="H127" s="70">
        <f t="shared" si="8"/>
        <v>6.2397372742200329E-2</v>
      </c>
      <c r="I127" s="59">
        <f>'6'!H127</f>
        <v>0</v>
      </c>
      <c r="J127" s="70">
        <f t="shared" si="9"/>
        <v>0</v>
      </c>
      <c r="K127" s="19">
        <f>'7'!F127</f>
        <v>0</v>
      </c>
      <c r="L127" s="70">
        <f t="shared" si="10"/>
        <v>0</v>
      </c>
      <c r="M127" s="59">
        <f>'8'!M127</f>
        <v>69</v>
      </c>
      <c r="N127" s="70">
        <f t="shared" si="11"/>
        <v>0.11330049261083744</v>
      </c>
      <c r="O127" s="59">
        <f>'9'!O127+'9'!P127</f>
        <v>28.599999999999998</v>
      </c>
      <c r="P127" s="70">
        <f t="shared" si="12"/>
        <v>4.6962233169129716E-2</v>
      </c>
      <c r="Q127" s="59">
        <f t="shared" si="13"/>
        <v>135.6</v>
      </c>
      <c r="R127" s="70">
        <f t="shared" si="7"/>
        <v>0.22266009852216748</v>
      </c>
    </row>
    <row r="128" spans="1:18" s="4" customFormat="1" ht="11.25" x14ac:dyDescent="0.2">
      <c r="A128" s="75" t="s">
        <v>153</v>
      </c>
      <c r="B128" s="109" t="s">
        <v>539</v>
      </c>
      <c r="C128" s="138" t="s">
        <v>796</v>
      </c>
      <c r="D128" s="99">
        <f>'10'!C128</f>
        <v>310</v>
      </c>
      <c r="E128" s="99">
        <f>'10'!D128</f>
        <v>182</v>
      </c>
      <c r="F128" s="99">
        <f>'10'!E128</f>
        <v>492</v>
      </c>
      <c r="G128" s="59">
        <f>'5'!O128</f>
        <v>84</v>
      </c>
      <c r="H128" s="70">
        <f t="shared" si="8"/>
        <v>0.17073170731707318</v>
      </c>
      <c r="I128" s="59">
        <f>'6'!H128</f>
        <v>0</v>
      </c>
      <c r="J128" s="70">
        <f t="shared" si="9"/>
        <v>0</v>
      </c>
      <c r="K128" s="19">
        <f>'7'!F128</f>
        <v>0</v>
      </c>
      <c r="L128" s="70">
        <f t="shared" si="10"/>
        <v>0</v>
      </c>
      <c r="M128" s="59">
        <f>'8'!M128</f>
        <v>62</v>
      </c>
      <c r="N128" s="70">
        <f t="shared" si="11"/>
        <v>0.12601626016260162</v>
      </c>
      <c r="O128" s="59">
        <f>'9'!O128+'9'!P128</f>
        <v>135.39999999999998</v>
      </c>
      <c r="P128" s="70">
        <f t="shared" si="12"/>
        <v>0.27520325203252027</v>
      </c>
      <c r="Q128" s="59">
        <f t="shared" si="13"/>
        <v>281.39999999999998</v>
      </c>
      <c r="R128" s="70">
        <f t="shared" si="7"/>
        <v>0.57195121951219507</v>
      </c>
    </row>
    <row r="129" spans="1:18" s="4" customFormat="1" ht="11.25" x14ac:dyDescent="0.2">
      <c r="A129" s="75" t="s">
        <v>154</v>
      </c>
      <c r="B129" s="109" t="s">
        <v>539</v>
      </c>
      <c r="C129" s="138" t="s">
        <v>796</v>
      </c>
      <c r="D129" s="99">
        <f>'10'!C129</f>
        <v>550</v>
      </c>
      <c r="E129" s="99">
        <f>'10'!D129</f>
        <v>354</v>
      </c>
      <c r="F129" s="99">
        <f>'10'!E129</f>
        <v>904</v>
      </c>
      <c r="G129" s="59">
        <f>'5'!O129</f>
        <v>85</v>
      </c>
      <c r="H129" s="70">
        <f t="shared" si="8"/>
        <v>9.4026548672566365E-2</v>
      </c>
      <c r="I129" s="59">
        <f>'6'!H129</f>
        <v>38</v>
      </c>
      <c r="J129" s="70">
        <f t="shared" si="9"/>
        <v>4.2035398230088498E-2</v>
      </c>
      <c r="K129" s="19">
        <f>'7'!F129</f>
        <v>0</v>
      </c>
      <c r="L129" s="70">
        <f t="shared" si="10"/>
        <v>0</v>
      </c>
      <c r="M129" s="59">
        <f>'8'!M129</f>
        <v>127</v>
      </c>
      <c r="N129" s="70">
        <f t="shared" si="11"/>
        <v>0.14048672566371681</v>
      </c>
      <c r="O129" s="59">
        <f>'9'!O129+'9'!P129</f>
        <v>111.7</v>
      </c>
      <c r="P129" s="70">
        <f t="shared" si="12"/>
        <v>0.12356194690265487</v>
      </c>
      <c r="Q129" s="59">
        <f t="shared" si="13"/>
        <v>361.7</v>
      </c>
      <c r="R129" s="70">
        <f t="shared" si="7"/>
        <v>0.40011061946902654</v>
      </c>
    </row>
    <row r="130" spans="1:18" s="4" customFormat="1" ht="11.25" x14ac:dyDescent="0.2">
      <c r="A130" s="76" t="s">
        <v>155</v>
      </c>
      <c r="B130" s="106" t="s">
        <v>555</v>
      </c>
      <c r="C130" s="135" t="s">
        <v>795</v>
      </c>
      <c r="D130" s="99">
        <f>'10'!C130</f>
        <v>340</v>
      </c>
      <c r="E130" s="99">
        <f>'10'!D130</f>
        <v>239</v>
      </c>
      <c r="F130" s="99">
        <f>'10'!E130</f>
        <v>579</v>
      </c>
      <c r="G130" s="59">
        <f>'5'!O130</f>
        <v>24</v>
      </c>
      <c r="H130" s="70">
        <f t="shared" si="8"/>
        <v>4.145077720207254E-2</v>
      </c>
      <c r="I130" s="59">
        <f>'6'!H130</f>
        <v>50</v>
      </c>
      <c r="J130" s="70">
        <f t="shared" si="9"/>
        <v>8.6355785837651119E-2</v>
      </c>
      <c r="K130" s="19">
        <f>'7'!F130</f>
        <v>48</v>
      </c>
      <c r="L130" s="70">
        <f t="shared" si="10"/>
        <v>8.2901554404145081E-2</v>
      </c>
      <c r="M130" s="59">
        <f>'8'!M130</f>
        <v>56</v>
      </c>
      <c r="N130" s="70">
        <f t="shared" si="11"/>
        <v>9.6718480138169263E-2</v>
      </c>
      <c r="O130" s="59">
        <f>'9'!O130+'9'!P130</f>
        <v>66.3</v>
      </c>
      <c r="P130" s="70">
        <f t="shared" si="12"/>
        <v>0.11450777202072539</v>
      </c>
      <c r="Q130" s="59">
        <f t="shared" si="13"/>
        <v>244.3</v>
      </c>
      <c r="R130" s="70">
        <f t="shared" si="7"/>
        <v>0.42193436960276343</v>
      </c>
    </row>
    <row r="131" spans="1:18" s="4" customFormat="1" ht="11.25" x14ac:dyDescent="0.2">
      <c r="A131" s="76" t="s">
        <v>156</v>
      </c>
      <c r="B131" s="106" t="s">
        <v>537</v>
      </c>
      <c r="C131" s="135" t="s">
        <v>795</v>
      </c>
      <c r="D131" s="99">
        <f>'10'!C131</f>
        <v>1825</v>
      </c>
      <c r="E131" s="99">
        <f>'10'!D131</f>
        <v>1366</v>
      </c>
      <c r="F131" s="99">
        <f>'10'!E131</f>
        <v>3191</v>
      </c>
      <c r="G131" s="59">
        <f>'5'!O131</f>
        <v>30</v>
      </c>
      <c r="H131" s="70">
        <f t="shared" si="8"/>
        <v>9.4014415543716701E-3</v>
      </c>
      <c r="I131" s="59">
        <f>'6'!H131</f>
        <v>10</v>
      </c>
      <c r="J131" s="70">
        <f t="shared" si="9"/>
        <v>3.1338138514572234E-3</v>
      </c>
      <c r="K131" s="19">
        <f>'7'!F131</f>
        <v>0</v>
      </c>
      <c r="L131" s="70">
        <f t="shared" si="10"/>
        <v>0</v>
      </c>
      <c r="M131" s="59">
        <f>'8'!M131</f>
        <v>519</v>
      </c>
      <c r="N131" s="70">
        <f t="shared" si="11"/>
        <v>0.16264493889062989</v>
      </c>
      <c r="O131" s="59">
        <f>'9'!O131+'9'!P131</f>
        <v>415.6</v>
      </c>
      <c r="P131" s="70">
        <f t="shared" si="12"/>
        <v>0.13024130366656222</v>
      </c>
      <c r="Q131" s="59">
        <f t="shared" si="13"/>
        <v>974.6</v>
      </c>
      <c r="R131" s="70">
        <f t="shared" si="7"/>
        <v>0.30542149796302098</v>
      </c>
    </row>
    <row r="132" spans="1:18" s="4" customFormat="1" ht="11.25" x14ac:dyDescent="0.2">
      <c r="A132" s="73" t="s">
        <v>157</v>
      </c>
      <c r="B132" s="107" t="s">
        <v>577</v>
      </c>
      <c r="C132" s="137" t="s">
        <v>657</v>
      </c>
      <c r="D132" s="99">
        <f>'10'!C132</f>
        <v>685</v>
      </c>
      <c r="E132" s="99">
        <f>'10'!D132</f>
        <v>464</v>
      </c>
      <c r="F132" s="99">
        <f>'10'!E132</f>
        <v>1149</v>
      </c>
      <c r="G132" s="59">
        <f>'5'!O132</f>
        <v>0</v>
      </c>
      <c r="H132" s="70">
        <f t="shared" si="8"/>
        <v>0</v>
      </c>
      <c r="I132" s="59">
        <f>'6'!H132</f>
        <v>13</v>
      </c>
      <c r="J132" s="70">
        <f t="shared" si="9"/>
        <v>1.1314186248912098E-2</v>
      </c>
      <c r="K132" s="19">
        <f>'7'!F132</f>
        <v>0</v>
      </c>
      <c r="L132" s="70">
        <f t="shared" si="10"/>
        <v>0</v>
      </c>
      <c r="M132" s="59">
        <f>'8'!M132</f>
        <v>132</v>
      </c>
      <c r="N132" s="70">
        <f t="shared" si="11"/>
        <v>0.11488250652741515</v>
      </c>
      <c r="O132" s="59">
        <f>'9'!O132+'9'!P132</f>
        <v>175.9</v>
      </c>
      <c r="P132" s="70">
        <f t="shared" si="12"/>
        <v>0.15308964316797216</v>
      </c>
      <c r="Q132" s="59">
        <f t="shared" si="13"/>
        <v>320.89999999999998</v>
      </c>
      <c r="R132" s="70">
        <f t="shared" ref="R132:R195" si="14">Q132/F132</f>
        <v>0.27928633594429936</v>
      </c>
    </row>
    <row r="133" spans="1:18" s="4" customFormat="1" ht="11.25" x14ac:dyDescent="0.2">
      <c r="A133" s="75" t="s">
        <v>158</v>
      </c>
      <c r="B133" s="109" t="s">
        <v>594</v>
      </c>
      <c r="C133" s="138" t="s">
        <v>796</v>
      </c>
      <c r="D133" s="99">
        <f>'10'!C133</f>
        <v>1500</v>
      </c>
      <c r="E133" s="99">
        <f>'10'!D133</f>
        <v>1002</v>
      </c>
      <c r="F133" s="99">
        <f>'10'!E133</f>
        <v>2502</v>
      </c>
      <c r="G133" s="59">
        <f>'5'!O133</f>
        <v>262</v>
      </c>
      <c r="H133" s="70">
        <f t="shared" ref="H133:H196" si="15">G133/F133</f>
        <v>0.10471622701838529</v>
      </c>
      <c r="I133" s="59">
        <f>'6'!H133</f>
        <v>0</v>
      </c>
      <c r="J133" s="70">
        <f t="shared" ref="J133:J196" si="16">I133/F133</f>
        <v>0</v>
      </c>
      <c r="K133" s="19">
        <f>'7'!F133</f>
        <v>0</v>
      </c>
      <c r="L133" s="70">
        <f t="shared" ref="L133:L196" si="17">K133/F133</f>
        <v>0</v>
      </c>
      <c r="M133" s="59">
        <f>'8'!M133</f>
        <v>226</v>
      </c>
      <c r="N133" s="70">
        <f t="shared" ref="N133:N196" si="18">M133/F133</f>
        <v>9.0327737809752201E-2</v>
      </c>
      <c r="O133" s="59">
        <f>'9'!O133+'9'!P133</f>
        <v>340.1</v>
      </c>
      <c r="P133" s="70">
        <f t="shared" ref="P133:P196" si="19">O133/F133</f>
        <v>0.1359312549960032</v>
      </c>
      <c r="Q133" s="59">
        <f t="shared" ref="Q133:Q196" si="20">SUM(G133,I133,K133,M133,O133)</f>
        <v>828.1</v>
      </c>
      <c r="R133" s="70">
        <f t="shared" si="14"/>
        <v>0.33097521982414069</v>
      </c>
    </row>
    <row r="134" spans="1:18" s="4" customFormat="1" ht="11.25" x14ac:dyDescent="0.2">
      <c r="A134" s="75" t="s">
        <v>159</v>
      </c>
      <c r="B134" s="109" t="s">
        <v>547</v>
      </c>
      <c r="C134" s="138" t="s">
        <v>796</v>
      </c>
      <c r="D134" s="99">
        <f>'10'!C134</f>
        <v>1498</v>
      </c>
      <c r="E134" s="99">
        <f>'10'!D134</f>
        <v>979</v>
      </c>
      <c r="F134" s="99">
        <f>'10'!E134</f>
        <v>2477</v>
      </c>
      <c r="G134" s="59">
        <f>'5'!O134</f>
        <v>12</v>
      </c>
      <c r="H134" s="70">
        <f t="shared" si="15"/>
        <v>4.8445700444085587E-3</v>
      </c>
      <c r="I134" s="59">
        <f>'6'!H134</f>
        <v>0</v>
      </c>
      <c r="J134" s="70">
        <f t="shared" si="16"/>
        <v>0</v>
      </c>
      <c r="K134" s="19">
        <f>'7'!F134</f>
        <v>0</v>
      </c>
      <c r="L134" s="70">
        <f t="shared" si="17"/>
        <v>0</v>
      </c>
      <c r="M134" s="59">
        <f>'8'!M134</f>
        <v>149</v>
      </c>
      <c r="N134" s="70">
        <f t="shared" si="18"/>
        <v>6.0153411384739605E-2</v>
      </c>
      <c r="O134" s="59">
        <f>'9'!O134+'9'!P134</f>
        <v>63</v>
      </c>
      <c r="P134" s="70">
        <f t="shared" si="19"/>
        <v>2.5433992733144933E-2</v>
      </c>
      <c r="Q134" s="59">
        <f t="shared" si="20"/>
        <v>224</v>
      </c>
      <c r="R134" s="70">
        <f t="shared" si="14"/>
        <v>9.0431974162293094E-2</v>
      </c>
    </row>
    <row r="135" spans="1:18" s="4" customFormat="1" ht="11.25" x14ac:dyDescent="0.2">
      <c r="A135" s="75" t="s">
        <v>160</v>
      </c>
      <c r="B135" s="109" t="s">
        <v>548</v>
      </c>
      <c r="C135" s="138" t="s">
        <v>796</v>
      </c>
      <c r="D135" s="99">
        <f>'10'!C135</f>
        <v>907</v>
      </c>
      <c r="E135" s="99">
        <f>'10'!D135</f>
        <v>652</v>
      </c>
      <c r="F135" s="99">
        <f>'10'!E135</f>
        <v>1559</v>
      </c>
      <c r="G135" s="59">
        <f>'5'!O135</f>
        <v>39</v>
      </c>
      <c r="H135" s="70">
        <f t="shared" si="15"/>
        <v>2.5016035920461834E-2</v>
      </c>
      <c r="I135" s="59">
        <f>'6'!H135</f>
        <v>0</v>
      </c>
      <c r="J135" s="70">
        <f t="shared" si="16"/>
        <v>0</v>
      </c>
      <c r="K135" s="19">
        <f>'7'!F135</f>
        <v>0</v>
      </c>
      <c r="L135" s="70">
        <f t="shared" si="17"/>
        <v>0</v>
      </c>
      <c r="M135" s="59">
        <f>'8'!M135</f>
        <v>139</v>
      </c>
      <c r="N135" s="70">
        <f t="shared" si="18"/>
        <v>8.9159717767799865E-2</v>
      </c>
      <c r="O135" s="59">
        <f>'9'!O135+'9'!P135</f>
        <v>39.4</v>
      </c>
      <c r="P135" s="70">
        <f t="shared" si="19"/>
        <v>2.5272610647851187E-2</v>
      </c>
      <c r="Q135" s="59">
        <f t="shared" si="20"/>
        <v>217.4</v>
      </c>
      <c r="R135" s="70">
        <f t="shared" si="14"/>
        <v>0.13944836433611291</v>
      </c>
    </row>
    <row r="136" spans="1:18" s="4" customFormat="1" ht="11.25" x14ac:dyDescent="0.2">
      <c r="A136" s="75" t="s">
        <v>161</v>
      </c>
      <c r="B136" s="109" t="s">
        <v>556</v>
      </c>
      <c r="C136" s="138" t="s">
        <v>796</v>
      </c>
      <c r="D136" s="99">
        <f>'10'!C136</f>
        <v>683</v>
      </c>
      <c r="E136" s="99">
        <f>'10'!D136</f>
        <v>422</v>
      </c>
      <c r="F136" s="99">
        <f>'10'!E136</f>
        <v>1105</v>
      </c>
      <c r="G136" s="59">
        <f>'5'!O136</f>
        <v>18</v>
      </c>
      <c r="H136" s="70">
        <f t="shared" si="15"/>
        <v>1.6289592760180997E-2</v>
      </c>
      <c r="I136" s="59">
        <f>'6'!H136</f>
        <v>0</v>
      </c>
      <c r="J136" s="70">
        <f t="shared" si="16"/>
        <v>0</v>
      </c>
      <c r="K136" s="19">
        <f>'7'!F136</f>
        <v>0</v>
      </c>
      <c r="L136" s="70">
        <f t="shared" si="17"/>
        <v>0</v>
      </c>
      <c r="M136" s="59">
        <f>'8'!M136</f>
        <v>104</v>
      </c>
      <c r="N136" s="70">
        <f t="shared" si="18"/>
        <v>9.4117647058823528E-2</v>
      </c>
      <c r="O136" s="59">
        <f>'9'!O136+'9'!P136</f>
        <v>68.099999999999994</v>
      </c>
      <c r="P136" s="70">
        <f t="shared" si="19"/>
        <v>6.1628959276018094E-2</v>
      </c>
      <c r="Q136" s="59">
        <f t="shared" si="20"/>
        <v>190.1</v>
      </c>
      <c r="R136" s="70">
        <f t="shared" si="14"/>
        <v>0.17203619909502263</v>
      </c>
    </row>
    <row r="137" spans="1:18" s="4" customFormat="1" ht="11.25" x14ac:dyDescent="0.2">
      <c r="A137" s="75" t="s">
        <v>162</v>
      </c>
      <c r="B137" s="109" t="s">
        <v>540</v>
      </c>
      <c r="C137" s="138" t="s">
        <v>796</v>
      </c>
      <c r="D137" s="99">
        <f>'10'!C137</f>
        <v>2312</v>
      </c>
      <c r="E137" s="99">
        <f>'10'!D137</f>
        <v>1693</v>
      </c>
      <c r="F137" s="99">
        <f>'10'!E137</f>
        <v>4005</v>
      </c>
      <c r="G137" s="59">
        <f>'5'!O137</f>
        <v>146</v>
      </c>
      <c r="H137" s="70">
        <f t="shared" si="15"/>
        <v>3.6454431960049938E-2</v>
      </c>
      <c r="I137" s="59">
        <f>'6'!H137</f>
        <v>96</v>
      </c>
      <c r="J137" s="70">
        <f t="shared" si="16"/>
        <v>2.3970037453183522E-2</v>
      </c>
      <c r="K137" s="19">
        <f>'7'!F137</f>
        <v>0</v>
      </c>
      <c r="L137" s="70">
        <f t="shared" si="17"/>
        <v>0</v>
      </c>
      <c r="M137" s="59">
        <f>'8'!M137</f>
        <v>558</v>
      </c>
      <c r="N137" s="70">
        <f t="shared" si="18"/>
        <v>0.1393258426966292</v>
      </c>
      <c r="O137" s="59">
        <f>'9'!O137+'9'!P137</f>
        <v>645.79999999999995</v>
      </c>
      <c r="P137" s="70">
        <f t="shared" si="19"/>
        <v>0.16124843945068662</v>
      </c>
      <c r="Q137" s="59">
        <f t="shared" si="20"/>
        <v>1445.8</v>
      </c>
      <c r="R137" s="70">
        <f t="shared" si="14"/>
        <v>0.36099875156054928</v>
      </c>
    </row>
    <row r="138" spans="1:18" s="4" customFormat="1" ht="11.25" x14ac:dyDescent="0.2">
      <c r="A138" s="75" t="s">
        <v>163</v>
      </c>
      <c r="B138" s="109" t="s">
        <v>539</v>
      </c>
      <c r="C138" s="138" t="s">
        <v>796</v>
      </c>
      <c r="D138" s="99">
        <f>'10'!C138</f>
        <v>475</v>
      </c>
      <c r="E138" s="99">
        <f>'10'!D138</f>
        <v>313</v>
      </c>
      <c r="F138" s="99">
        <f>'10'!E138</f>
        <v>788</v>
      </c>
      <c r="G138" s="59">
        <f>'5'!O138</f>
        <v>44</v>
      </c>
      <c r="H138" s="70">
        <f t="shared" si="15"/>
        <v>5.5837563451776651E-2</v>
      </c>
      <c r="I138" s="59">
        <f>'6'!H138</f>
        <v>19</v>
      </c>
      <c r="J138" s="70">
        <f t="shared" si="16"/>
        <v>2.4111675126903553E-2</v>
      </c>
      <c r="K138" s="19">
        <f>'7'!F138</f>
        <v>0</v>
      </c>
      <c r="L138" s="70">
        <f t="shared" si="17"/>
        <v>0</v>
      </c>
      <c r="M138" s="59">
        <f>'8'!M138</f>
        <v>108</v>
      </c>
      <c r="N138" s="70">
        <f t="shared" si="18"/>
        <v>0.13705583756345177</v>
      </c>
      <c r="O138" s="59">
        <f>'9'!O138+'9'!P138</f>
        <v>33.799999999999997</v>
      </c>
      <c r="P138" s="70">
        <f t="shared" si="19"/>
        <v>4.289340101522842E-2</v>
      </c>
      <c r="Q138" s="59">
        <f t="shared" si="20"/>
        <v>204.8</v>
      </c>
      <c r="R138" s="70">
        <f t="shared" si="14"/>
        <v>0.25989847715736042</v>
      </c>
    </row>
    <row r="139" spans="1:18" s="4" customFormat="1" ht="11.25" x14ac:dyDescent="0.2">
      <c r="A139" s="75" t="s">
        <v>164</v>
      </c>
      <c r="B139" s="109" t="s">
        <v>547</v>
      </c>
      <c r="C139" s="138" t="s">
        <v>796</v>
      </c>
      <c r="D139" s="99">
        <f>'10'!C139</f>
        <v>1038</v>
      </c>
      <c r="E139" s="99">
        <f>'10'!D139</f>
        <v>710</v>
      </c>
      <c r="F139" s="99">
        <f>'10'!E139</f>
        <v>1748</v>
      </c>
      <c r="G139" s="59">
        <f>'5'!O139</f>
        <v>0</v>
      </c>
      <c r="H139" s="70">
        <f t="shared" si="15"/>
        <v>0</v>
      </c>
      <c r="I139" s="59">
        <f>'6'!H139</f>
        <v>0</v>
      </c>
      <c r="J139" s="70">
        <f t="shared" si="16"/>
        <v>0</v>
      </c>
      <c r="K139" s="19">
        <f>'7'!F139</f>
        <v>0</v>
      </c>
      <c r="L139" s="70">
        <f t="shared" si="17"/>
        <v>0</v>
      </c>
      <c r="M139" s="59">
        <f>'8'!M139</f>
        <v>197</v>
      </c>
      <c r="N139" s="70">
        <f t="shared" si="18"/>
        <v>0.11270022883295194</v>
      </c>
      <c r="O139" s="59">
        <f>'9'!O139+'9'!P139</f>
        <v>229.8</v>
      </c>
      <c r="P139" s="70">
        <f t="shared" si="19"/>
        <v>0.13146453089244853</v>
      </c>
      <c r="Q139" s="59">
        <f t="shared" si="20"/>
        <v>426.8</v>
      </c>
      <c r="R139" s="70">
        <f t="shared" si="14"/>
        <v>0.24416475972540047</v>
      </c>
    </row>
    <row r="140" spans="1:18" s="4" customFormat="1" ht="11.25" x14ac:dyDescent="0.2">
      <c r="A140" s="76" t="s">
        <v>165</v>
      </c>
      <c r="B140" s="106" t="s">
        <v>580</v>
      </c>
      <c r="C140" s="135" t="s">
        <v>795</v>
      </c>
      <c r="D140" s="99">
        <f>'10'!C140</f>
        <v>308</v>
      </c>
      <c r="E140" s="99">
        <f>'10'!D140</f>
        <v>211</v>
      </c>
      <c r="F140" s="99">
        <f>'10'!E140</f>
        <v>519</v>
      </c>
      <c r="G140" s="59">
        <f>'5'!O140</f>
        <v>65</v>
      </c>
      <c r="H140" s="70">
        <f t="shared" si="15"/>
        <v>0.12524084778420039</v>
      </c>
      <c r="I140" s="59">
        <f>'6'!H140</f>
        <v>0</v>
      </c>
      <c r="J140" s="70">
        <f t="shared" si="16"/>
        <v>0</v>
      </c>
      <c r="K140" s="19">
        <f>'7'!F140</f>
        <v>0</v>
      </c>
      <c r="L140" s="70">
        <f t="shared" si="17"/>
        <v>0</v>
      </c>
      <c r="M140" s="59">
        <f>'8'!M140</f>
        <v>41</v>
      </c>
      <c r="N140" s="70">
        <f t="shared" si="18"/>
        <v>7.8998073217726394E-2</v>
      </c>
      <c r="O140" s="59">
        <f>'9'!O140+'9'!P140</f>
        <v>0</v>
      </c>
      <c r="P140" s="70">
        <f t="shared" si="19"/>
        <v>0</v>
      </c>
      <c r="Q140" s="59">
        <f t="shared" si="20"/>
        <v>106</v>
      </c>
      <c r="R140" s="70">
        <f t="shared" si="14"/>
        <v>0.20423892100192678</v>
      </c>
    </row>
    <row r="141" spans="1:18" s="4" customFormat="1" ht="11.25" x14ac:dyDescent="0.2">
      <c r="A141" s="76" t="s">
        <v>166</v>
      </c>
      <c r="B141" s="106" t="s">
        <v>549</v>
      </c>
      <c r="C141" s="135" t="s">
        <v>795</v>
      </c>
      <c r="D141" s="99">
        <f>'10'!C141</f>
        <v>449</v>
      </c>
      <c r="E141" s="99">
        <f>'10'!D141</f>
        <v>311</v>
      </c>
      <c r="F141" s="99">
        <f>'10'!E141</f>
        <v>760</v>
      </c>
      <c r="G141" s="59">
        <f>'5'!O141</f>
        <v>105</v>
      </c>
      <c r="H141" s="70">
        <f t="shared" si="15"/>
        <v>0.13815789473684212</v>
      </c>
      <c r="I141" s="59">
        <f>'6'!H141</f>
        <v>39</v>
      </c>
      <c r="J141" s="70">
        <f t="shared" si="16"/>
        <v>5.131578947368421E-2</v>
      </c>
      <c r="K141" s="19">
        <f>'7'!F141</f>
        <v>0</v>
      </c>
      <c r="L141" s="70">
        <f t="shared" si="17"/>
        <v>0</v>
      </c>
      <c r="M141" s="59">
        <f>'8'!M141</f>
        <v>72</v>
      </c>
      <c r="N141" s="70">
        <f t="shared" si="18"/>
        <v>9.4736842105263161E-2</v>
      </c>
      <c r="O141" s="59">
        <f>'9'!O141+'9'!P141</f>
        <v>64.599999999999994</v>
      </c>
      <c r="P141" s="70">
        <f t="shared" si="19"/>
        <v>8.4999999999999992E-2</v>
      </c>
      <c r="Q141" s="59">
        <f t="shared" si="20"/>
        <v>280.60000000000002</v>
      </c>
      <c r="R141" s="70">
        <f t="shared" si="14"/>
        <v>0.36921052631578949</v>
      </c>
    </row>
    <row r="142" spans="1:18" s="4" customFormat="1" ht="11.25" x14ac:dyDescent="0.2">
      <c r="A142" s="75" t="s">
        <v>167</v>
      </c>
      <c r="B142" s="109" t="s">
        <v>547</v>
      </c>
      <c r="C142" s="138" t="s">
        <v>796</v>
      </c>
      <c r="D142" s="99">
        <f>'10'!C142</f>
        <v>1508</v>
      </c>
      <c r="E142" s="99">
        <f>'10'!D142</f>
        <v>946</v>
      </c>
      <c r="F142" s="99">
        <f>'10'!E142</f>
        <v>2454</v>
      </c>
      <c r="G142" s="59">
        <f>'5'!O142</f>
        <v>46</v>
      </c>
      <c r="H142" s="70">
        <f t="shared" si="15"/>
        <v>1.8744906275468622E-2</v>
      </c>
      <c r="I142" s="59">
        <f>'6'!H142</f>
        <v>0</v>
      </c>
      <c r="J142" s="70">
        <f t="shared" si="16"/>
        <v>0</v>
      </c>
      <c r="K142" s="19">
        <f>'7'!F142</f>
        <v>0</v>
      </c>
      <c r="L142" s="70">
        <f t="shared" si="17"/>
        <v>0</v>
      </c>
      <c r="M142" s="59">
        <f>'8'!M142</f>
        <v>245</v>
      </c>
      <c r="N142" s="70">
        <f t="shared" si="18"/>
        <v>9.9837000814995927E-2</v>
      </c>
      <c r="O142" s="59">
        <f>'9'!O142+'9'!P142</f>
        <v>283.3</v>
      </c>
      <c r="P142" s="70">
        <f t="shared" si="19"/>
        <v>0.11544417277913611</v>
      </c>
      <c r="Q142" s="59">
        <f t="shared" si="20"/>
        <v>574.29999999999995</v>
      </c>
      <c r="R142" s="70">
        <f t="shared" si="14"/>
        <v>0.23402607986960064</v>
      </c>
    </row>
    <row r="143" spans="1:18" s="4" customFormat="1" ht="11.25" x14ac:dyDescent="0.2">
      <c r="A143" s="74" t="s">
        <v>168</v>
      </c>
      <c r="B143" s="108" t="s">
        <v>543</v>
      </c>
      <c r="C143" s="136" t="s">
        <v>656</v>
      </c>
      <c r="D143" s="99">
        <f>'10'!C143</f>
        <v>4646</v>
      </c>
      <c r="E143" s="99">
        <f>'10'!D143</f>
        <v>3008</v>
      </c>
      <c r="F143" s="99">
        <f>'10'!E143</f>
        <v>7654</v>
      </c>
      <c r="G143" s="59">
        <f>'5'!O143</f>
        <v>732</v>
      </c>
      <c r="H143" s="70">
        <f t="shared" si="15"/>
        <v>9.5636268617716222E-2</v>
      </c>
      <c r="I143" s="59">
        <f>'6'!H143</f>
        <v>308</v>
      </c>
      <c r="J143" s="70">
        <f t="shared" si="16"/>
        <v>4.0240397177946169E-2</v>
      </c>
      <c r="K143" s="19">
        <f>'7'!F143</f>
        <v>0</v>
      </c>
      <c r="L143" s="70">
        <f t="shared" si="17"/>
        <v>0</v>
      </c>
      <c r="M143" s="59">
        <f>'8'!M143</f>
        <v>1342</v>
      </c>
      <c r="N143" s="70">
        <f t="shared" si="18"/>
        <v>0.17533315913247974</v>
      </c>
      <c r="O143" s="59">
        <f>'9'!O143+'9'!P143</f>
        <v>798.8</v>
      </c>
      <c r="P143" s="70">
        <f t="shared" si="19"/>
        <v>0.10436373138228376</v>
      </c>
      <c r="Q143" s="59">
        <f t="shared" si="20"/>
        <v>3180.8</v>
      </c>
      <c r="R143" s="70">
        <f t="shared" si="14"/>
        <v>0.41557355631042592</v>
      </c>
    </row>
    <row r="144" spans="1:18" s="4" customFormat="1" ht="11.25" x14ac:dyDescent="0.2">
      <c r="A144" s="75" t="s">
        <v>169</v>
      </c>
      <c r="B144" s="109" t="s">
        <v>571</v>
      </c>
      <c r="C144" s="138" t="s">
        <v>796</v>
      </c>
      <c r="D144" s="99">
        <f>'10'!C144</f>
        <v>323</v>
      </c>
      <c r="E144" s="99">
        <f>'10'!D144</f>
        <v>203</v>
      </c>
      <c r="F144" s="99">
        <f>'10'!E144</f>
        <v>526</v>
      </c>
      <c r="G144" s="59">
        <f>'5'!O144</f>
        <v>73</v>
      </c>
      <c r="H144" s="70">
        <f t="shared" si="15"/>
        <v>0.13878326996197718</v>
      </c>
      <c r="I144" s="59">
        <f>'6'!H144</f>
        <v>0</v>
      </c>
      <c r="J144" s="70">
        <f t="shared" si="16"/>
        <v>0</v>
      </c>
      <c r="K144" s="19">
        <f>'7'!F144</f>
        <v>0</v>
      </c>
      <c r="L144" s="70">
        <f t="shared" si="17"/>
        <v>0</v>
      </c>
      <c r="M144" s="59">
        <f>'8'!M144</f>
        <v>79</v>
      </c>
      <c r="N144" s="70">
        <f t="shared" si="18"/>
        <v>0.15019011406844107</v>
      </c>
      <c r="O144" s="59">
        <f>'9'!O144+'9'!P144</f>
        <v>43.3</v>
      </c>
      <c r="P144" s="70">
        <f t="shared" si="19"/>
        <v>8.231939163498099E-2</v>
      </c>
      <c r="Q144" s="59">
        <f t="shared" si="20"/>
        <v>195.3</v>
      </c>
      <c r="R144" s="70">
        <f t="shared" si="14"/>
        <v>0.37129277566539926</v>
      </c>
    </row>
    <row r="145" spans="1:18" s="4" customFormat="1" ht="11.25" x14ac:dyDescent="0.2">
      <c r="A145" s="76" t="s">
        <v>170</v>
      </c>
      <c r="B145" s="106" t="s">
        <v>552</v>
      </c>
      <c r="C145" s="135" t="s">
        <v>795</v>
      </c>
      <c r="D145" s="99">
        <f>'10'!C145</f>
        <v>864</v>
      </c>
      <c r="E145" s="99">
        <f>'10'!D145</f>
        <v>625</v>
      </c>
      <c r="F145" s="99">
        <f>'10'!E145</f>
        <v>1489</v>
      </c>
      <c r="G145" s="59">
        <f>'5'!O145</f>
        <v>14</v>
      </c>
      <c r="H145" s="70">
        <f t="shared" si="15"/>
        <v>9.4022834116856951E-3</v>
      </c>
      <c r="I145" s="59">
        <f>'6'!H145</f>
        <v>0</v>
      </c>
      <c r="J145" s="70">
        <f t="shared" si="16"/>
        <v>0</v>
      </c>
      <c r="K145" s="19">
        <f>'7'!F145</f>
        <v>0</v>
      </c>
      <c r="L145" s="70">
        <f t="shared" si="17"/>
        <v>0</v>
      </c>
      <c r="M145" s="59">
        <f>'8'!M145</f>
        <v>179</v>
      </c>
      <c r="N145" s="70">
        <f t="shared" si="18"/>
        <v>0.12021490933512424</v>
      </c>
      <c r="O145" s="59">
        <f>'9'!O145+'9'!P145</f>
        <v>178.8</v>
      </c>
      <c r="P145" s="70">
        <f t="shared" si="19"/>
        <v>0.1200805910006716</v>
      </c>
      <c r="Q145" s="59">
        <f t="shared" si="20"/>
        <v>371.8</v>
      </c>
      <c r="R145" s="70">
        <f t="shared" si="14"/>
        <v>0.24969778374748153</v>
      </c>
    </row>
    <row r="146" spans="1:18" s="4" customFormat="1" ht="11.25" x14ac:dyDescent="0.2">
      <c r="A146" s="75" t="s">
        <v>171</v>
      </c>
      <c r="B146" s="109" t="s">
        <v>576</v>
      </c>
      <c r="C146" s="138" t="s">
        <v>796</v>
      </c>
      <c r="D146" s="99">
        <f>'10'!C146</f>
        <v>212</v>
      </c>
      <c r="E146" s="99">
        <f>'10'!D146</f>
        <v>153</v>
      </c>
      <c r="F146" s="99">
        <f>'10'!E146</f>
        <v>365</v>
      </c>
      <c r="G146" s="59">
        <f>'5'!O146</f>
        <v>6</v>
      </c>
      <c r="H146" s="70">
        <f t="shared" si="15"/>
        <v>1.643835616438356E-2</v>
      </c>
      <c r="I146" s="59">
        <f>'6'!H146</f>
        <v>0</v>
      </c>
      <c r="J146" s="70">
        <f t="shared" si="16"/>
        <v>0</v>
      </c>
      <c r="K146" s="19">
        <f>'7'!F146</f>
        <v>0</v>
      </c>
      <c r="L146" s="70">
        <f t="shared" si="17"/>
        <v>0</v>
      </c>
      <c r="M146" s="59">
        <f>'8'!M146</f>
        <v>29</v>
      </c>
      <c r="N146" s="70">
        <f t="shared" si="18"/>
        <v>7.9452054794520555E-2</v>
      </c>
      <c r="O146" s="59">
        <f>'9'!O146+'9'!P146</f>
        <v>33</v>
      </c>
      <c r="P146" s="70">
        <f t="shared" si="19"/>
        <v>9.0410958904109592E-2</v>
      </c>
      <c r="Q146" s="59">
        <f t="shared" si="20"/>
        <v>68</v>
      </c>
      <c r="R146" s="70">
        <f t="shared" si="14"/>
        <v>0.18630136986301371</v>
      </c>
    </row>
    <row r="147" spans="1:18" s="4" customFormat="1" ht="11.25" x14ac:dyDescent="0.2">
      <c r="A147" s="74" t="s">
        <v>172</v>
      </c>
      <c r="B147" s="108" t="s">
        <v>543</v>
      </c>
      <c r="C147" s="136" t="s">
        <v>656</v>
      </c>
      <c r="D147" s="99">
        <f>'10'!C147</f>
        <v>228</v>
      </c>
      <c r="E147" s="99">
        <f>'10'!D147</f>
        <v>201</v>
      </c>
      <c r="F147" s="99">
        <f>'10'!E147</f>
        <v>429</v>
      </c>
      <c r="G147" s="59">
        <f>'5'!O147</f>
        <v>0</v>
      </c>
      <c r="H147" s="70">
        <f t="shared" si="15"/>
        <v>0</v>
      </c>
      <c r="I147" s="59">
        <f>'6'!H147</f>
        <v>10</v>
      </c>
      <c r="J147" s="70">
        <f t="shared" si="16"/>
        <v>2.3310023310023312E-2</v>
      </c>
      <c r="K147" s="19">
        <f>'7'!F147</f>
        <v>0</v>
      </c>
      <c r="L147" s="70">
        <f t="shared" si="17"/>
        <v>0</v>
      </c>
      <c r="M147" s="59">
        <f>'8'!M147</f>
        <v>69</v>
      </c>
      <c r="N147" s="70">
        <f t="shared" si="18"/>
        <v>0.16083916083916083</v>
      </c>
      <c r="O147" s="59">
        <f>'9'!O147+'9'!P147</f>
        <v>192.1</v>
      </c>
      <c r="P147" s="70">
        <f t="shared" si="19"/>
        <v>0.4477855477855478</v>
      </c>
      <c r="Q147" s="59">
        <f t="shared" si="20"/>
        <v>271.10000000000002</v>
      </c>
      <c r="R147" s="70">
        <f t="shared" si="14"/>
        <v>0.63193473193473204</v>
      </c>
    </row>
    <row r="148" spans="1:18" s="4" customFormat="1" ht="11.25" x14ac:dyDescent="0.2">
      <c r="A148" s="75" t="s">
        <v>173</v>
      </c>
      <c r="B148" s="109" t="s">
        <v>587</v>
      </c>
      <c r="C148" s="138" t="s">
        <v>796</v>
      </c>
      <c r="D148" s="99">
        <f>'10'!C148</f>
        <v>209</v>
      </c>
      <c r="E148" s="99">
        <f>'10'!D148</f>
        <v>138</v>
      </c>
      <c r="F148" s="99">
        <f>'10'!E148</f>
        <v>347</v>
      </c>
      <c r="G148" s="59">
        <f>'5'!O148</f>
        <v>0</v>
      </c>
      <c r="H148" s="70">
        <f t="shared" si="15"/>
        <v>0</v>
      </c>
      <c r="I148" s="59">
        <f>'6'!H148</f>
        <v>19</v>
      </c>
      <c r="J148" s="70">
        <f t="shared" si="16"/>
        <v>5.4755043227665709E-2</v>
      </c>
      <c r="K148" s="19">
        <f>'7'!F148</f>
        <v>0</v>
      </c>
      <c r="L148" s="70">
        <f t="shared" si="17"/>
        <v>0</v>
      </c>
      <c r="M148" s="59">
        <f>'8'!M148</f>
        <v>21</v>
      </c>
      <c r="N148" s="70">
        <f t="shared" si="18"/>
        <v>6.0518731988472622E-2</v>
      </c>
      <c r="O148" s="59">
        <f>'9'!O148+'9'!P148</f>
        <v>0</v>
      </c>
      <c r="P148" s="70">
        <f t="shared" si="19"/>
        <v>0</v>
      </c>
      <c r="Q148" s="59">
        <f t="shared" si="20"/>
        <v>40</v>
      </c>
      <c r="R148" s="70">
        <f t="shared" si="14"/>
        <v>0.11527377521613832</v>
      </c>
    </row>
    <row r="149" spans="1:18" s="4" customFormat="1" ht="11.25" x14ac:dyDescent="0.2">
      <c r="A149" s="76" t="s">
        <v>174</v>
      </c>
      <c r="B149" s="106" t="s">
        <v>589</v>
      </c>
      <c r="C149" s="135" t="s">
        <v>795</v>
      </c>
      <c r="D149" s="99">
        <f>'10'!C149</f>
        <v>195</v>
      </c>
      <c r="E149" s="99">
        <f>'10'!D149</f>
        <v>151</v>
      </c>
      <c r="F149" s="99">
        <f>'10'!E149</f>
        <v>346</v>
      </c>
      <c r="G149" s="59">
        <f>'5'!O149</f>
        <v>62</v>
      </c>
      <c r="H149" s="70">
        <f t="shared" si="15"/>
        <v>0.1791907514450867</v>
      </c>
      <c r="I149" s="59">
        <f>'6'!H149</f>
        <v>0</v>
      </c>
      <c r="J149" s="70">
        <f t="shared" si="16"/>
        <v>0</v>
      </c>
      <c r="K149" s="19">
        <f>'7'!F149</f>
        <v>0</v>
      </c>
      <c r="L149" s="70">
        <f t="shared" si="17"/>
        <v>0</v>
      </c>
      <c r="M149" s="59">
        <f>'8'!M149</f>
        <v>33</v>
      </c>
      <c r="N149" s="70">
        <f t="shared" si="18"/>
        <v>9.5375722543352595E-2</v>
      </c>
      <c r="O149" s="59">
        <f>'9'!O149+'9'!P149</f>
        <v>11</v>
      </c>
      <c r="P149" s="70">
        <f t="shared" si="19"/>
        <v>3.1791907514450865E-2</v>
      </c>
      <c r="Q149" s="59">
        <f t="shared" si="20"/>
        <v>106</v>
      </c>
      <c r="R149" s="70">
        <f t="shared" si="14"/>
        <v>0.30635838150289019</v>
      </c>
    </row>
    <row r="150" spans="1:18" s="4" customFormat="1" ht="11.25" x14ac:dyDescent="0.2">
      <c r="A150" s="76" t="s">
        <v>175</v>
      </c>
      <c r="B150" s="106" t="s">
        <v>546</v>
      </c>
      <c r="C150" s="135" t="s">
        <v>795</v>
      </c>
      <c r="D150" s="99">
        <f>'10'!C150</f>
        <v>163</v>
      </c>
      <c r="E150" s="99">
        <f>'10'!D150</f>
        <v>118</v>
      </c>
      <c r="F150" s="99">
        <f>'10'!E150</f>
        <v>281</v>
      </c>
      <c r="G150" s="59">
        <f>'5'!O150</f>
        <v>4</v>
      </c>
      <c r="H150" s="70">
        <f t="shared" si="15"/>
        <v>1.4234875444839857E-2</v>
      </c>
      <c r="I150" s="59">
        <f>'6'!H150</f>
        <v>0</v>
      </c>
      <c r="J150" s="70">
        <f t="shared" si="16"/>
        <v>0</v>
      </c>
      <c r="K150" s="19">
        <f>'7'!F150</f>
        <v>39</v>
      </c>
      <c r="L150" s="70">
        <f t="shared" si="17"/>
        <v>0.13879003558718861</v>
      </c>
      <c r="M150" s="59">
        <f>'8'!M150</f>
        <v>40</v>
      </c>
      <c r="N150" s="70">
        <f t="shared" si="18"/>
        <v>0.14234875444839859</v>
      </c>
      <c r="O150" s="59">
        <f>'9'!O150+'9'!P150</f>
        <v>0</v>
      </c>
      <c r="P150" s="70">
        <f t="shared" si="19"/>
        <v>0</v>
      </c>
      <c r="Q150" s="59">
        <f t="shared" si="20"/>
        <v>83</v>
      </c>
      <c r="R150" s="70">
        <f t="shared" si="14"/>
        <v>0.29537366548042704</v>
      </c>
    </row>
    <row r="151" spans="1:18" s="4" customFormat="1" ht="11.25" x14ac:dyDescent="0.2">
      <c r="A151" s="76" t="s">
        <v>176</v>
      </c>
      <c r="B151" s="106" t="s">
        <v>552</v>
      </c>
      <c r="C151" s="135" t="s">
        <v>795</v>
      </c>
      <c r="D151" s="99">
        <f>'10'!C151</f>
        <v>572</v>
      </c>
      <c r="E151" s="99">
        <f>'10'!D151</f>
        <v>429</v>
      </c>
      <c r="F151" s="99">
        <f>'10'!E151</f>
        <v>1001</v>
      </c>
      <c r="G151" s="59">
        <f>'5'!O151</f>
        <v>4</v>
      </c>
      <c r="H151" s="70">
        <f t="shared" si="15"/>
        <v>3.996003996003996E-3</v>
      </c>
      <c r="I151" s="59">
        <f>'6'!H151</f>
        <v>26</v>
      </c>
      <c r="J151" s="70">
        <f t="shared" si="16"/>
        <v>2.5974025974025976E-2</v>
      </c>
      <c r="K151" s="19">
        <f>'7'!F151</f>
        <v>0</v>
      </c>
      <c r="L151" s="70">
        <f t="shared" si="17"/>
        <v>0</v>
      </c>
      <c r="M151" s="59">
        <f>'8'!M151</f>
        <v>125</v>
      </c>
      <c r="N151" s="70">
        <f t="shared" si="18"/>
        <v>0.12487512487512488</v>
      </c>
      <c r="O151" s="59">
        <f>'9'!O151+'9'!P151</f>
        <v>149</v>
      </c>
      <c r="P151" s="70">
        <f t="shared" si="19"/>
        <v>0.14885114885114886</v>
      </c>
      <c r="Q151" s="59">
        <f t="shared" si="20"/>
        <v>304</v>
      </c>
      <c r="R151" s="70">
        <f t="shared" si="14"/>
        <v>0.30369630369630368</v>
      </c>
    </row>
    <row r="152" spans="1:18" s="4" customFormat="1" ht="11.25" x14ac:dyDescent="0.2">
      <c r="A152" s="76" t="s">
        <v>177</v>
      </c>
      <c r="B152" s="106" t="s">
        <v>586</v>
      </c>
      <c r="C152" s="135" t="s">
        <v>795</v>
      </c>
      <c r="D152" s="99">
        <f>'10'!C152</f>
        <v>99</v>
      </c>
      <c r="E152" s="99">
        <f>'10'!D152</f>
        <v>61</v>
      </c>
      <c r="F152" s="99">
        <f>'10'!E152</f>
        <v>160</v>
      </c>
      <c r="G152" s="59">
        <f>'5'!O152</f>
        <v>18</v>
      </c>
      <c r="H152" s="70">
        <f t="shared" si="15"/>
        <v>0.1125</v>
      </c>
      <c r="I152" s="59">
        <f>'6'!H152</f>
        <v>0</v>
      </c>
      <c r="J152" s="70">
        <f t="shared" si="16"/>
        <v>0</v>
      </c>
      <c r="K152" s="19">
        <f>'7'!F152</f>
        <v>15</v>
      </c>
      <c r="L152" s="70">
        <f t="shared" si="17"/>
        <v>9.375E-2</v>
      </c>
      <c r="M152" s="59">
        <f>'8'!M152</f>
        <v>23</v>
      </c>
      <c r="N152" s="70">
        <f t="shared" si="18"/>
        <v>0.14374999999999999</v>
      </c>
      <c r="O152" s="59">
        <f>'9'!O152+'9'!P152</f>
        <v>0</v>
      </c>
      <c r="P152" s="70">
        <f t="shared" si="19"/>
        <v>0</v>
      </c>
      <c r="Q152" s="59">
        <f t="shared" si="20"/>
        <v>56</v>
      </c>
      <c r="R152" s="70">
        <f t="shared" si="14"/>
        <v>0.35</v>
      </c>
    </row>
    <row r="153" spans="1:18" s="4" customFormat="1" ht="11.25" x14ac:dyDescent="0.2">
      <c r="A153" s="76" t="s">
        <v>178</v>
      </c>
      <c r="B153" s="106" t="s">
        <v>595</v>
      </c>
      <c r="C153" s="135" t="s">
        <v>795</v>
      </c>
      <c r="D153" s="99">
        <f>'10'!C153</f>
        <v>121</v>
      </c>
      <c r="E153" s="99">
        <f>'10'!D153</f>
        <v>80</v>
      </c>
      <c r="F153" s="99">
        <f>'10'!E153</f>
        <v>201</v>
      </c>
      <c r="G153" s="59">
        <f>'5'!O153</f>
        <v>0</v>
      </c>
      <c r="H153" s="70">
        <f t="shared" si="15"/>
        <v>0</v>
      </c>
      <c r="I153" s="59">
        <f>'6'!H153</f>
        <v>0</v>
      </c>
      <c r="J153" s="70">
        <f t="shared" si="16"/>
        <v>0</v>
      </c>
      <c r="K153" s="19">
        <f>'7'!F153</f>
        <v>25</v>
      </c>
      <c r="L153" s="70">
        <f t="shared" si="17"/>
        <v>0.12437810945273632</v>
      </c>
      <c r="M153" s="59">
        <f>'8'!M153</f>
        <v>29</v>
      </c>
      <c r="N153" s="70">
        <f t="shared" si="18"/>
        <v>0.14427860696517414</v>
      </c>
      <c r="O153" s="59">
        <f>'9'!O153+'9'!P153</f>
        <v>0</v>
      </c>
      <c r="P153" s="70">
        <f t="shared" si="19"/>
        <v>0</v>
      </c>
      <c r="Q153" s="59">
        <f t="shared" si="20"/>
        <v>54</v>
      </c>
      <c r="R153" s="70">
        <f t="shared" si="14"/>
        <v>0.26865671641791045</v>
      </c>
    </row>
    <row r="154" spans="1:18" s="4" customFormat="1" ht="11.25" x14ac:dyDescent="0.2">
      <c r="A154" s="76" t="s">
        <v>179</v>
      </c>
      <c r="B154" s="106" t="s">
        <v>580</v>
      </c>
      <c r="C154" s="135" t="s">
        <v>795</v>
      </c>
      <c r="D154" s="99">
        <f>'10'!C154</f>
        <v>154</v>
      </c>
      <c r="E154" s="99">
        <f>'10'!D154</f>
        <v>113</v>
      </c>
      <c r="F154" s="99">
        <f>'10'!E154</f>
        <v>267</v>
      </c>
      <c r="G154" s="59">
        <f>'5'!O154</f>
        <v>0</v>
      </c>
      <c r="H154" s="70">
        <f t="shared" si="15"/>
        <v>0</v>
      </c>
      <c r="I154" s="59">
        <f>'6'!H154</f>
        <v>31</v>
      </c>
      <c r="J154" s="70">
        <f t="shared" si="16"/>
        <v>0.11610486891385768</v>
      </c>
      <c r="K154" s="19">
        <f>'7'!F154</f>
        <v>48</v>
      </c>
      <c r="L154" s="70">
        <f t="shared" si="17"/>
        <v>0.1797752808988764</v>
      </c>
      <c r="M154" s="59">
        <f>'8'!M154</f>
        <v>32</v>
      </c>
      <c r="N154" s="70">
        <f t="shared" si="18"/>
        <v>0.1198501872659176</v>
      </c>
      <c r="O154" s="59">
        <f>'9'!O154+'9'!P154</f>
        <v>38.5</v>
      </c>
      <c r="P154" s="70">
        <f t="shared" si="19"/>
        <v>0.14419475655430711</v>
      </c>
      <c r="Q154" s="59">
        <f t="shared" si="20"/>
        <v>149.5</v>
      </c>
      <c r="R154" s="70">
        <f t="shared" si="14"/>
        <v>0.55992509363295884</v>
      </c>
    </row>
    <row r="155" spans="1:18" s="4" customFormat="1" ht="11.25" x14ac:dyDescent="0.2">
      <c r="A155" s="76" t="s">
        <v>180</v>
      </c>
      <c r="B155" s="106" t="s">
        <v>546</v>
      </c>
      <c r="C155" s="135" t="s">
        <v>795</v>
      </c>
      <c r="D155" s="99">
        <f>'10'!C155</f>
        <v>363</v>
      </c>
      <c r="E155" s="99">
        <f>'10'!D155</f>
        <v>275</v>
      </c>
      <c r="F155" s="99">
        <f>'10'!E155</f>
        <v>638</v>
      </c>
      <c r="G155" s="59">
        <f>'5'!O155</f>
        <v>35</v>
      </c>
      <c r="H155" s="70">
        <f t="shared" si="15"/>
        <v>5.4858934169278999E-2</v>
      </c>
      <c r="I155" s="59">
        <f>'6'!H155</f>
        <v>0</v>
      </c>
      <c r="J155" s="70">
        <f t="shared" si="16"/>
        <v>0</v>
      </c>
      <c r="K155" s="19">
        <f>'7'!F155</f>
        <v>63</v>
      </c>
      <c r="L155" s="70">
        <f t="shared" si="17"/>
        <v>9.8746081504702196E-2</v>
      </c>
      <c r="M155" s="59">
        <f>'8'!M155</f>
        <v>67</v>
      </c>
      <c r="N155" s="70">
        <f t="shared" si="18"/>
        <v>0.10501567398119123</v>
      </c>
      <c r="O155" s="59">
        <f>'9'!O155+'9'!P155</f>
        <v>65.599999999999994</v>
      </c>
      <c r="P155" s="70">
        <f t="shared" si="19"/>
        <v>0.10282131661442005</v>
      </c>
      <c r="Q155" s="59">
        <f t="shared" si="20"/>
        <v>230.6</v>
      </c>
      <c r="R155" s="70">
        <f t="shared" si="14"/>
        <v>0.36144200626959244</v>
      </c>
    </row>
    <row r="156" spans="1:18" s="4" customFormat="1" ht="11.25" x14ac:dyDescent="0.2">
      <c r="A156" s="75" t="s">
        <v>181</v>
      </c>
      <c r="B156" s="109" t="s">
        <v>570</v>
      </c>
      <c r="C156" s="138" t="s">
        <v>796</v>
      </c>
      <c r="D156" s="99">
        <f>'10'!C156</f>
        <v>240</v>
      </c>
      <c r="E156" s="99">
        <f>'10'!D156</f>
        <v>193</v>
      </c>
      <c r="F156" s="99">
        <f>'10'!E156</f>
        <v>433</v>
      </c>
      <c r="G156" s="59">
        <f>'5'!O156</f>
        <v>0</v>
      </c>
      <c r="H156" s="70">
        <f t="shared" si="15"/>
        <v>0</v>
      </c>
      <c r="I156" s="59">
        <f>'6'!H156</f>
        <v>0</v>
      </c>
      <c r="J156" s="70">
        <f t="shared" si="16"/>
        <v>0</v>
      </c>
      <c r="K156" s="19">
        <f>'7'!F156</f>
        <v>0</v>
      </c>
      <c r="L156" s="70">
        <f t="shared" si="17"/>
        <v>0</v>
      </c>
      <c r="M156" s="59">
        <f>'8'!M156</f>
        <v>33</v>
      </c>
      <c r="N156" s="70">
        <f t="shared" si="18"/>
        <v>7.6212471131639717E-2</v>
      </c>
      <c r="O156" s="59">
        <f>'9'!O156+'9'!P156</f>
        <v>0</v>
      </c>
      <c r="P156" s="70">
        <f t="shared" si="19"/>
        <v>0</v>
      </c>
      <c r="Q156" s="59">
        <f t="shared" si="20"/>
        <v>33</v>
      </c>
      <c r="R156" s="70">
        <f t="shared" si="14"/>
        <v>7.6212471131639717E-2</v>
      </c>
    </row>
    <row r="157" spans="1:18" s="4" customFormat="1" ht="11.25" x14ac:dyDescent="0.2">
      <c r="A157" s="74" t="s">
        <v>182</v>
      </c>
      <c r="B157" s="108" t="s">
        <v>543</v>
      </c>
      <c r="C157" s="136" t="s">
        <v>656</v>
      </c>
      <c r="D157" s="99">
        <f>'10'!C157</f>
        <v>430</v>
      </c>
      <c r="E157" s="99">
        <f>'10'!D157</f>
        <v>294</v>
      </c>
      <c r="F157" s="99">
        <f>'10'!E157</f>
        <v>724</v>
      </c>
      <c r="G157" s="59">
        <f>'5'!O157</f>
        <v>0</v>
      </c>
      <c r="H157" s="70">
        <f t="shared" si="15"/>
        <v>0</v>
      </c>
      <c r="I157" s="59">
        <f>'6'!H157</f>
        <v>16</v>
      </c>
      <c r="J157" s="70">
        <f t="shared" si="16"/>
        <v>2.2099447513812154E-2</v>
      </c>
      <c r="K157" s="19">
        <f>'7'!F157</f>
        <v>0</v>
      </c>
      <c r="L157" s="70">
        <f t="shared" si="17"/>
        <v>0</v>
      </c>
      <c r="M157" s="59">
        <f>'8'!M157</f>
        <v>108</v>
      </c>
      <c r="N157" s="70">
        <f t="shared" si="18"/>
        <v>0.14917127071823205</v>
      </c>
      <c r="O157" s="59">
        <f>'9'!O157+'9'!P157</f>
        <v>419.4</v>
      </c>
      <c r="P157" s="70">
        <f t="shared" si="19"/>
        <v>0.57928176795580111</v>
      </c>
      <c r="Q157" s="59">
        <f t="shared" si="20"/>
        <v>543.4</v>
      </c>
      <c r="R157" s="70">
        <f t="shared" si="14"/>
        <v>0.75055248618784531</v>
      </c>
    </row>
    <row r="158" spans="1:18" s="4" customFormat="1" ht="11.25" x14ac:dyDescent="0.2">
      <c r="A158" s="75" t="s">
        <v>183</v>
      </c>
      <c r="B158" s="109" t="s">
        <v>539</v>
      </c>
      <c r="C158" s="138" t="s">
        <v>796</v>
      </c>
      <c r="D158" s="99">
        <f>'10'!C158</f>
        <v>756</v>
      </c>
      <c r="E158" s="99">
        <f>'10'!D158</f>
        <v>599</v>
      </c>
      <c r="F158" s="99">
        <f>'10'!E158</f>
        <v>1355</v>
      </c>
      <c r="G158" s="59">
        <f>'5'!O158</f>
        <v>43</v>
      </c>
      <c r="H158" s="70">
        <f t="shared" si="15"/>
        <v>3.1734317343173432E-2</v>
      </c>
      <c r="I158" s="59">
        <f>'6'!H158</f>
        <v>0</v>
      </c>
      <c r="J158" s="70">
        <f t="shared" si="16"/>
        <v>0</v>
      </c>
      <c r="K158" s="19">
        <f>'7'!F158</f>
        <v>0</v>
      </c>
      <c r="L158" s="70">
        <f t="shared" si="17"/>
        <v>0</v>
      </c>
      <c r="M158" s="59">
        <f>'8'!M158</f>
        <v>168</v>
      </c>
      <c r="N158" s="70">
        <f t="shared" si="18"/>
        <v>0.12398523985239852</v>
      </c>
      <c r="O158" s="59">
        <f>'9'!O158+'9'!P158</f>
        <v>443.20000000000005</v>
      </c>
      <c r="P158" s="70">
        <f t="shared" si="19"/>
        <v>0.32708487084870852</v>
      </c>
      <c r="Q158" s="59">
        <f t="shared" si="20"/>
        <v>654.20000000000005</v>
      </c>
      <c r="R158" s="70">
        <f t="shared" si="14"/>
        <v>0.48280442804428048</v>
      </c>
    </row>
    <row r="159" spans="1:18" s="4" customFormat="1" ht="11.25" x14ac:dyDescent="0.2">
      <c r="A159" s="74" t="s">
        <v>184</v>
      </c>
      <c r="B159" s="108" t="s">
        <v>591</v>
      </c>
      <c r="C159" s="136" t="s">
        <v>656</v>
      </c>
      <c r="D159" s="99">
        <f>'10'!C159</f>
        <v>576</v>
      </c>
      <c r="E159" s="99">
        <f>'10'!D159</f>
        <v>373</v>
      </c>
      <c r="F159" s="99">
        <f>'10'!E159</f>
        <v>949</v>
      </c>
      <c r="G159" s="59">
        <f>'5'!O159</f>
        <v>142</v>
      </c>
      <c r="H159" s="70">
        <f t="shared" si="15"/>
        <v>0.14963119072708114</v>
      </c>
      <c r="I159" s="59">
        <f>'6'!H159</f>
        <v>66</v>
      </c>
      <c r="J159" s="70">
        <f t="shared" si="16"/>
        <v>6.9546891464699681E-2</v>
      </c>
      <c r="K159" s="19">
        <f>'7'!F159</f>
        <v>0</v>
      </c>
      <c r="L159" s="70">
        <f t="shared" si="17"/>
        <v>0</v>
      </c>
      <c r="M159" s="59">
        <f>'8'!M159</f>
        <v>140</v>
      </c>
      <c r="N159" s="70">
        <f t="shared" si="18"/>
        <v>0.14752370916754479</v>
      </c>
      <c r="O159" s="59">
        <f>'9'!O159+'9'!P159</f>
        <v>0</v>
      </c>
      <c r="P159" s="70">
        <f t="shared" si="19"/>
        <v>0</v>
      </c>
      <c r="Q159" s="59">
        <f t="shared" si="20"/>
        <v>348</v>
      </c>
      <c r="R159" s="70">
        <f t="shared" si="14"/>
        <v>0.36670179135932562</v>
      </c>
    </row>
    <row r="160" spans="1:18" s="4" customFormat="1" ht="11.25" x14ac:dyDescent="0.2">
      <c r="A160" s="73" t="s">
        <v>185</v>
      </c>
      <c r="B160" s="107" t="s">
        <v>572</v>
      </c>
      <c r="C160" s="137" t="s">
        <v>657</v>
      </c>
      <c r="D160" s="99">
        <f>'10'!C160</f>
        <v>590</v>
      </c>
      <c r="E160" s="99">
        <f>'10'!D160</f>
        <v>476</v>
      </c>
      <c r="F160" s="99">
        <f>'10'!E160</f>
        <v>1066</v>
      </c>
      <c r="G160" s="59">
        <f>'5'!O160</f>
        <v>1</v>
      </c>
      <c r="H160" s="70">
        <f t="shared" si="15"/>
        <v>9.3808630393996248E-4</v>
      </c>
      <c r="I160" s="59">
        <f>'6'!H160</f>
        <v>0</v>
      </c>
      <c r="J160" s="70">
        <f t="shared" si="16"/>
        <v>0</v>
      </c>
      <c r="K160" s="19">
        <f>'7'!F160</f>
        <v>0</v>
      </c>
      <c r="L160" s="70">
        <f t="shared" si="17"/>
        <v>0</v>
      </c>
      <c r="M160" s="59">
        <f>'8'!M160</f>
        <v>136</v>
      </c>
      <c r="N160" s="70">
        <f t="shared" si="18"/>
        <v>0.12757973733583489</v>
      </c>
      <c r="O160" s="59">
        <f>'9'!O160+'9'!P160</f>
        <v>127.9</v>
      </c>
      <c r="P160" s="70">
        <f t="shared" si="19"/>
        <v>0.11998123827392121</v>
      </c>
      <c r="Q160" s="59">
        <f t="shared" si="20"/>
        <v>264.89999999999998</v>
      </c>
      <c r="R160" s="70">
        <f t="shared" si="14"/>
        <v>0.24849906191369603</v>
      </c>
    </row>
    <row r="161" spans="1:18" s="4" customFormat="1" ht="11.25" x14ac:dyDescent="0.2">
      <c r="A161" s="74" t="s">
        <v>186</v>
      </c>
      <c r="B161" s="108" t="s">
        <v>566</v>
      </c>
      <c r="C161" s="136" t="s">
        <v>656</v>
      </c>
      <c r="D161" s="99">
        <f>'10'!C161</f>
        <v>211</v>
      </c>
      <c r="E161" s="99">
        <f>'10'!D161</f>
        <v>156</v>
      </c>
      <c r="F161" s="99">
        <f>'10'!E161</f>
        <v>367</v>
      </c>
      <c r="G161" s="59">
        <f>'5'!O161</f>
        <v>32</v>
      </c>
      <c r="H161" s="70">
        <f t="shared" si="15"/>
        <v>8.7193460490463212E-2</v>
      </c>
      <c r="I161" s="59">
        <f>'6'!H161</f>
        <v>43</v>
      </c>
      <c r="J161" s="70">
        <f t="shared" si="16"/>
        <v>0.11716621253405994</v>
      </c>
      <c r="K161" s="19">
        <f>'7'!F161</f>
        <v>80</v>
      </c>
      <c r="L161" s="70">
        <f t="shared" si="17"/>
        <v>0.21798365122615804</v>
      </c>
      <c r="M161" s="59">
        <f>'8'!M161</f>
        <v>36</v>
      </c>
      <c r="N161" s="70">
        <f t="shared" si="18"/>
        <v>9.8092643051771122E-2</v>
      </c>
      <c r="O161" s="59">
        <f>'9'!O161+'9'!P161</f>
        <v>0</v>
      </c>
      <c r="P161" s="70">
        <f t="shared" si="19"/>
        <v>0</v>
      </c>
      <c r="Q161" s="59">
        <f t="shared" si="20"/>
        <v>191</v>
      </c>
      <c r="R161" s="70">
        <f t="shared" si="14"/>
        <v>0.52043596730245234</v>
      </c>
    </row>
    <row r="162" spans="1:18" s="4" customFormat="1" ht="11.25" x14ac:dyDescent="0.2">
      <c r="A162" s="75" t="s">
        <v>187</v>
      </c>
      <c r="B162" s="109" t="s">
        <v>565</v>
      </c>
      <c r="C162" s="138" t="s">
        <v>796</v>
      </c>
      <c r="D162" s="99">
        <f>'10'!C162</f>
        <v>317</v>
      </c>
      <c r="E162" s="99">
        <f>'10'!D162</f>
        <v>202</v>
      </c>
      <c r="F162" s="99">
        <f>'10'!E162</f>
        <v>519</v>
      </c>
      <c r="G162" s="59">
        <f>'5'!O162</f>
        <v>5</v>
      </c>
      <c r="H162" s="70">
        <f t="shared" si="15"/>
        <v>9.6339113680154135E-3</v>
      </c>
      <c r="I162" s="59">
        <f>'6'!H162</f>
        <v>0</v>
      </c>
      <c r="J162" s="70">
        <f t="shared" si="16"/>
        <v>0</v>
      </c>
      <c r="K162" s="19">
        <f>'7'!F162</f>
        <v>0</v>
      </c>
      <c r="L162" s="70">
        <f t="shared" si="17"/>
        <v>0</v>
      </c>
      <c r="M162" s="59">
        <f>'8'!M162</f>
        <v>85</v>
      </c>
      <c r="N162" s="70">
        <f t="shared" si="18"/>
        <v>0.16377649325626203</v>
      </c>
      <c r="O162" s="59">
        <f>'9'!O162+'9'!P162</f>
        <v>30.8</v>
      </c>
      <c r="P162" s="70">
        <f t="shared" si="19"/>
        <v>5.9344894026974952E-2</v>
      </c>
      <c r="Q162" s="59">
        <f t="shared" si="20"/>
        <v>120.8</v>
      </c>
      <c r="R162" s="70">
        <f t="shared" si="14"/>
        <v>0.23275529865125241</v>
      </c>
    </row>
    <row r="163" spans="1:18" s="4" customFormat="1" ht="11.25" x14ac:dyDescent="0.2">
      <c r="A163" s="75" t="s">
        <v>188</v>
      </c>
      <c r="B163" s="109" t="s">
        <v>567</v>
      </c>
      <c r="C163" s="138" t="s">
        <v>796</v>
      </c>
      <c r="D163" s="99">
        <f>'10'!C163</f>
        <v>366</v>
      </c>
      <c r="E163" s="99">
        <f>'10'!D163</f>
        <v>265</v>
      </c>
      <c r="F163" s="99">
        <f>'10'!E163</f>
        <v>631</v>
      </c>
      <c r="G163" s="59">
        <f>'5'!O163</f>
        <v>5</v>
      </c>
      <c r="H163" s="70">
        <f t="shared" si="15"/>
        <v>7.9239302694136295E-3</v>
      </c>
      <c r="I163" s="59">
        <f>'6'!H163</f>
        <v>0</v>
      </c>
      <c r="J163" s="70">
        <f t="shared" si="16"/>
        <v>0</v>
      </c>
      <c r="K163" s="19">
        <f>'7'!F163</f>
        <v>0</v>
      </c>
      <c r="L163" s="70">
        <f t="shared" si="17"/>
        <v>0</v>
      </c>
      <c r="M163" s="59">
        <f>'8'!M163</f>
        <v>81</v>
      </c>
      <c r="N163" s="70">
        <f t="shared" si="18"/>
        <v>0.12836767036450078</v>
      </c>
      <c r="O163" s="59">
        <f>'9'!O163+'9'!P163</f>
        <v>144.19999999999999</v>
      </c>
      <c r="P163" s="70">
        <f t="shared" si="19"/>
        <v>0.22852614896988904</v>
      </c>
      <c r="Q163" s="59">
        <f t="shared" si="20"/>
        <v>230.2</v>
      </c>
      <c r="R163" s="70">
        <f t="shared" si="14"/>
        <v>0.36481774960380348</v>
      </c>
    </row>
    <row r="164" spans="1:18" s="4" customFormat="1" ht="11.25" x14ac:dyDescent="0.2">
      <c r="A164" s="74" t="s">
        <v>189</v>
      </c>
      <c r="B164" s="108" t="s">
        <v>569</v>
      </c>
      <c r="C164" s="136" t="s">
        <v>656</v>
      </c>
      <c r="D164" s="99">
        <f>'10'!C164</f>
        <v>101</v>
      </c>
      <c r="E164" s="99">
        <f>'10'!D164</f>
        <v>64</v>
      </c>
      <c r="F164" s="99">
        <f>'10'!E164</f>
        <v>165</v>
      </c>
      <c r="G164" s="59">
        <f>'5'!O164</f>
        <v>0</v>
      </c>
      <c r="H164" s="70">
        <f t="shared" si="15"/>
        <v>0</v>
      </c>
      <c r="I164" s="59">
        <f>'6'!H164</f>
        <v>20</v>
      </c>
      <c r="J164" s="70">
        <f t="shared" si="16"/>
        <v>0.12121212121212122</v>
      </c>
      <c r="K164" s="19">
        <f>'7'!F164</f>
        <v>26</v>
      </c>
      <c r="L164" s="70">
        <f t="shared" si="17"/>
        <v>0.15757575757575756</v>
      </c>
      <c r="M164" s="59">
        <f>'8'!M164</f>
        <v>25</v>
      </c>
      <c r="N164" s="70">
        <f t="shared" si="18"/>
        <v>0.15151515151515152</v>
      </c>
      <c r="O164" s="59">
        <f>'9'!O164+'9'!P164</f>
        <v>45.5</v>
      </c>
      <c r="P164" s="70">
        <f t="shared" si="19"/>
        <v>0.27575757575757576</v>
      </c>
      <c r="Q164" s="59">
        <f t="shared" si="20"/>
        <v>116.5</v>
      </c>
      <c r="R164" s="70">
        <f t="shared" si="14"/>
        <v>0.70606060606060606</v>
      </c>
    </row>
    <row r="165" spans="1:18" s="4" customFormat="1" ht="11.25" x14ac:dyDescent="0.2">
      <c r="A165" s="75" t="s">
        <v>190</v>
      </c>
      <c r="B165" s="109" t="s">
        <v>542</v>
      </c>
      <c r="C165" s="138" t="s">
        <v>796</v>
      </c>
      <c r="D165" s="99">
        <f>'10'!C165</f>
        <v>696</v>
      </c>
      <c r="E165" s="99">
        <f>'10'!D165</f>
        <v>594</v>
      </c>
      <c r="F165" s="99">
        <f>'10'!E165</f>
        <v>1290</v>
      </c>
      <c r="G165" s="59">
        <f>'5'!O165</f>
        <v>37</v>
      </c>
      <c r="H165" s="70">
        <f t="shared" si="15"/>
        <v>2.8682170542635659E-2</v>
      </c>
      <c r="I165" s="59">
        <f>'6'!H165</f>
        <v>0</v>
      </c>
      <c r="J165" s="70">
        <f t="shared" si="16"/>
        <v>0</v>
      </c>
      <c r="K165" s="19">
        <f>'7'!F165</f>
        <v>0</v>
      </c>
      <c r="L165" s="70">
        <f t="shared" si="17"/>
        <v>0</v>
      </c>
      <c r="M165" s="59">
        <f>'8'!M165</f>
        <v>173</v>
      </c>
      <c r="N165" s="70">
        <f t="shared" si="18"/>
        <v>0.13410852713178295</v>
      </c>
      <c r="O165" s="59">
        <f>'9'!O165+'9'!P165</f>
        <v>131.6</v>
      </c>
      <c r="P165" s="70">
        <f t="shared" si="19"/>
        <v>0.10201550387596899</v>
      </c>
      <c r="Q165" s="59">
        <f t="shared" si="20"/>
        <v>341.6</v>
      </c>
      <c r="R165" s="70">
        <f t="shared" si="14"/>
        <v>0.26480620155038759</v>
      </c>
    </row>
    <row r="166" spans="1:18" s="4" customFormat="1" ht="11.25" x14ac:dyDescent="0.2">
      <c r="A166" s="75" t="s">
        <v>191</v>
      </c>
      <c r="B166" s="109" t="s">
        <v>539</v>
      </c>
      <c r="C166" s="138" t="s">
        <v>796</v>
      </c>
      <c r="D166" s="99">
        <f>'10'!C166</f>
        <v>957</v>
      </c>
      <c r="E166" s="99">
        <f>'10'!D166</f>
        <v>614</v>
      </c>
      <c r="F166" s="99">
        <f>'10'!E166</f>
        <v>1571</v>
      </c>
      <c r="G166" s="59">
        <f>'5'!O166</f>
        <v>92</v>
      </c>
      <c r="H166" s="70">
        <f t="shared" si="15"/>
        <v>5.8561425843411841E-2</v>
      </c>
      <c r="I166" s="59">
        <f>'6'!H166</f>
        <v>0</v>
      </c>
      <c r="J166" s="70">
        <f t="shared" si="16"/>
        <v>0</v>
      </c>
      <c r="K166" s="19">
        <f>'7'!F166</f>
        <v>0</v>
      </c>
      <c r="L166" s="70">
        <f t="shared" si="17"/>
        <v>0</v>
      </c>
      <c r="M166" s="59">
        <f>'8'!M166</f>
        <v>203</v>
      </c>
      <c r="N166" s="70">
        <f t="shared" si="18"/>
        <v>0.12921705919796309</v>
      </c>
      <c r="O166" s="59">
        <f>'9'!O166+'9'!P166</f>
        <v>203.1</v>
      </c>
      <c r="P166" s="70">
        <f t="shared" si="19"/>
        <v>0.12928071292170593</v>
      </c>
      <c r="Q166" s="59">
        <f t="shared" si="20"/>
        <v>498.1</v>
      </c>
      <c r="R166" s="70">
        <f t="shared" si="14"/>
        <v>0.31705919796308085</v>
      </c>
    </row>
    <row r="167" spans="1:18" s="4" customFormat="1" ht="11.25" x14ac:dyDescent="0.2">
      <c r="A167" s="74" t="s">
        <v>192</v>
      </c>
      <c r="B167" s="108" t="s">
        <v>543</v>
      </c>
      <c r="C167" s="136" t="s">
        <v>656</v>
      </c>
      <c r="D167" s="99">
        <f>'10'!C167</f>
        <v>423</v>
      </c>
      <c r="E167" s="99">
        <f>'10'!D167</f>
        <v>286</v>
      </c>
      <c r="F167" s="99">
        <f>'10'!E167</f>
        <v>709</v>
      </c>
      <c r="G167" s="59">
        <f>'5'!O167</f>
        <v>0</v>
      </c>
      <c r="H167" s="70">
        <f t="shared" si="15"/>
        <v>0</v>
      </c>
      <c r="I167" s="59">
        <f>'6'!H167</f>
        <v>0</v>
      </c>
      <c r="J167" s="70">
        <f t="shared" si="16"/>
        <v>0</v>
      </c>
      <c r="K167" s="19">
        <f>'7'!F167</f>
        <v>0</v>
      </c>
      <c r="L167" s="70">
        <f t="shared" si="17"/>
        <v>0</v>
      </c>
      <c r="M167" s="59">
        <f>'8'!M167</f>
        <v>106</v>
      </c>
      <c r="N167" s="70">
        <f t="shared" si="18"/>
        <v>0.14950634696755993</v>
      </c>
      <c r="O167" s="59">
        <f>'9'!O167+'9'!P167</f>
        <v>195.2</v>
      </c>
      <c r="P167" s="70">
        <f t="shared" si="19"/>
        <v>0.27531734837799715</v>
      </c>
      <c r="Q167" s="59">
        <f t="shared" si="20"/>
        <v>301.2</v>
      </c>
      <c r="R167" s="70">
        <f t="shared" si="14"/>
        <v>0.42482369534555708</v>
      </c>
    </row>
    <row r="168" spans="1:18" s="4" customFormat="1" ht="11.25" x14ac:dyDescent="0.2">
      <c r="A168" s="75" t="s">
        <v>193</v>
      </c>
      <c r="B168" s="109" t="s">
        <v>576</v>
      </c>
      <c r="C168" s="138" t="s">
        <v>796</v>
      </c>
      <c r="D168" s="99">
        <f>'10'!C168</f>
        <v>730</v>
      </c>
      <c r="E168" s="99">
        <f>'10'!D168</f>
        <v>523</v>
      </c>
      <c r="F168" s="99">
        <f>'10'!E168</f>
        <v>1253</v>
      </c>
      <c r="G168" s="59">
        <f>'5'!O168</f>
        <v>78</v>
      </c>
      <c r="H168" s="70">
        <f t="shared" si="15"/>
        <v>6.2250598563447723E-2</v>
      </c>
      <c r="I168" s="59">
        <f>'6'!H168</f>
        <v>0</v>
      </c>
      <c r="J168" s="70">
        <f t="shared" si="16"/>
        <v>0</v>
      </c>
      <c r="K168" s="19">
        <f>'7'!F168</f>
        <v>0</v>
      </c>
      <c r="L168" s="70">
        <f t="shared" si="17"/>
        <v>0</v>
      </c>
      <c r="M168" s="59">
        <f>'8'!M168</f>
        <v>103</v>
      </c>
      <c r="N168" s="70">
        <f t="shared" si="18"/>
        <v>8.2202713487629683E-2</v>
      </c>
      <c r="O168" s="59">
        <f>'9'!O168+'9'!P168</f>
        <v>171.7</v>
      </c>
      <c r="P168" s="70">
        <f t="shared" si="19"/>
        <v>0.13703112529928171</v>
      </c>
      <c r="Q168" s="59">
        <f t="shared" si="20"/>
        <v>352.7</v>
      </c>
      <c r="R168" s="70">
        <f t="shared" si="14"/>
        <v>0.28148443735035911</v>
      </c>
    </row>
    <row r="169" spans="1:18" s="4" customFormat="1" ht="11.25" x14ac:dyDescent="0.2">
      <c r="A169" s="74" t="s">
        <v>194</v>
      </c>
      <c r="B169" s="108" t="s">
        <v>543</v>
      </c>
      <c r="C169" s="136" t="s">
        <v>656</v>
      </c>
      <c r="D169" s="99">
        <f>'10'!C169</f>
        <v>387</v>
      </c>
      <c r="E169" s="99">
        <f>'10'!D169</f>
        <v>282</v>
      </c>
      <c r="F169" s="99">
        <f>'10'!E169</f>
        <v>669</v>
      </c>
      <c r="G169" s="59">
        <f>'5'!O169</f>
        <v>50</v>
      </c>
      <c r="H169" s="70">
        <f t="shared" si="15"/>
        <v>7.4738415545590436E-2</v>
      </c>
      <c r="I169" s="59">
        <f>'6'!H169</f>
        <v>18</v>
      </c>
      <c r="J169" s="70">
        <f t="shared" si="16"/>
        <v>2.6905829596412557E-2</v>
      </c>
      <c r="K169" s="19">
        <f>'7'!F169</f>
        <v>55</v>
      </c>
      <c r="L169" s="70">
        <f t="shared" si="17"/>
        <v>8.2212257100149483E-2</v>
      </c>
      <c r="M169" s="59">
        <f>'8'!M169</f>
        <v>124</v>
      </c>
      <c r="N169" s="70">
        <f t="shared" si="18"/>
        <v>0.18535127055306427</v>
      </c>
      <c r="O169" s="59">
        <f>'9'!O169+'9'!P169</f>
        <v>134.69999999999999</v>
      </c>
      <c r="P169" s="70">
        <f t="shared" si="19"/>
        <v>0.20134529147982061</v>
      </c>
      <c r="Q169" s="59">
        <f t="shared" si="20"/>
        <v>381.7</v>
      </c>
      <c r="R169" s="70">
        <f t="shared" si="14"/>
        <v>0.57055306427503738</v>
      </c>
    </row>
    <row r="170" spans="1:18" s="4" customFormat="1" ht="11.25" x14ac:dyDescent="0.2">
      <c r="A170" s="76" t="s">
        <v>195</v>
      </c>
      <c r="B170" s="106" t="s">
        <v>588</v>
      </c>
      <c r="C170" s="135" t="s">
        <v>795</v>
      </c>
      <c r="D170" s="99">
        <f>'10'!C170</f>
        <v>156</v>
      </c>
      <c r="E170" s="99">
        <f>'10'!D170</f>
        <v>109</v>
      </c>
      <c r="F170" s="99">
        <f>'10'!E170</f>
        <v>265</v>
      </c>
      <c r="G170" s="59">
        <f>'5'!O170</f>
        <v>29</v>
      </c>
      <c r="H170" s="70">
        <f t="shared" si="15"/>
        <v>0.10943396226415095</v>
      </c>
      <c r="I170" s="59">
        <f>'6'!H170</f>
        <v>0</v>
      </c>
      <c r="J170" s="70">
        <f t="shared" si="16"/>
        <v>0</v>
      </c>
      <c r="K170" s="19">
        <f>'7'!F170</f>
        <v>0</v>
      </c>
      <c r="L170" s="70">
        <f t="shared" si="17"/>
        <v>0</v>
      </c>
      <c r="M170" s="59">
        <f>'8'!M170</f>
        <v>35</v>
      </c>
      <c r="N170" s="70">
        <f t="shared" si="18"/>
        <v>0.13207547169811321</v>
      </c>
      <c r="O170" s="59">
        <f>'9'!O170+'9'!P170</f>
        <v>6.5</v>
      </c>
      <c r="P170" s="70">
        <f t="shared" si="19"/>
        <v>2.4528301886792454E-2</v>
      </c>
      <c r="Q170" s="59">
        <f t="shared" si="20"/>
        <v>70.5</v>
      </c>
      <c r="R170" s="70">
        <f t="shared" si="14"/>
        <v>0.2660377358490566</v>
      </c>
    </row>
    <row r="171" spans="1:18" s="4" customFormat="1" ht="11.25" x14ac:dyDescent="0.2">
      <c r="A171" s="76" t="s">
        <v>196</v>
      </c>
      <c r="B171" s="106" t="s">
        <v>552</v>
      </c>
      <c r="C171" s="135" t="s">
        <v>795</v>
      </c>
      <c r="D171" s="99">
        <f>'10'!C171</f>
        <v>890</v>
      </c>
      <c r="E171" s="99">
        <f>'10'!D171</f>
        <v>675</v>
      </c>
      <c r="F171" s="99">
        <f>'10'!E171</f>
        <v>1565</v>
      </c>
      <c r="G171" s="59">
        <f>'5'!O171</f>
        <v>19</v>
      </c>
      <c r="H171" s="70">
        <f t="shared" si="15"/>
        <v>1.2140575079872205E-2</v>
      </c>
      <c r="I171" s="59">
        <f>'6'!H171</f>
        <v>0</v>
      </c>
      <c r="J171" s="70">
        <f t="shared" si="16"/>
        <v>0</v>
      </c>
      <c r="K171" s="19">
        <f>'7'!F171</f>
        <v>0</v>
      </c>
      <c r="L171" s="70">
        <f t="shared" si="17"/>
        <v>0</v>
      </c>
      <c r="M171" s="59">
        <f>'8'!M171</f>
        <v>185</v>
      </c>
      <c r="N171" s="70">
        <f t="shared" si="18"/>
        <v>0.1182108626198083</v>
      </c>
      <c r="O171" s="59">
        <f>'9'!O171+'9'!P171</f>
        <v>149</v>
      </c>
      <c r="P171" s="70">
        <f t="shared" si="19"/>
        <v>9.5207667731629392E-2</v>
      </c>
      <c r="Q171" s="59">
        <f t="shared" si="20"/>
        <v>353</v>
      </c>
      <c r="R171" s="70">
        <f t="shared" si="14"/>
        <v>0.22555910543130991</v>
      </c>
    </row>
    <row r="172" spans="1:18" s="4" customFormat="1" ht="11.25" x14ac:dyDescent="0.2">
      <c r="A172" s="73" t="s">
        <v>197</v>
      </c>
      <c r="B172" s="107" t="s">
        <v>541</v>
      </c>
      <c r="C172" s="137" t="s">
        <v>657</v>
      </c>
      <c r="D172" s="99">
        <f>'10'!C172</f>
        <v>871</v>
      </c>
      <c r="E172" s="99">
        <f>'10'!D172</f>
        <v>683</v>
      </c>
      <c r="F172" s="99">
        <f>'10'!E172</f>
        <v>1554</v>
      </c>
      <c r="G172" s="59">
        <f>'5'!O172</f>
        <v>0</v>
      </c>
      <c r="H172" s="70">
        <f t="shared" si="15"/>
        <v>0</v>
      </c>
      <c r="I172" s="59">
        <f>'6'!H172</f>
        <v>8</v>
      </c>
      <c r="J172" s="70">
        <f t="shared" si="16"/>
        <v>5.1480051480051478E-3</v>
      </c>
      <c r="K172" s="19">
        <f>'7'!F172</f>
        <v>0</v>
      </c>
      <c r="L172" s="70">
        <f t="shared" si="17"/>
        <v>0</v>
      </c>
      <c r="M172" s="59">
        <f>'8'!M172</f>
        <v>192</v>
      </c>
      <c r="N172" s="70">
        <f t="shared" si="18"/>
        <v>0.12355212355212356</v>
      </c>
      <c r="O172" s="59">
        <f>'9'!O172+'9'!P172</f>
        <v>293.89999999999998</v>
      </c>
      <c r="P172" s="70">
        <f t="shared" si="19"/>
        <v>0.1891248391248391</v>
      </c>
      <c r="Q172" s="59">
        <f t="shared" si="20"/>
        <v>493.9</v>
      </c>
      <c r="R172" s="70">
        <f t="shared" si="14"/>
        <v>0.31782496782496783</v>
      </c>
    </row>
    <row r="173" spans="1:18" s="4" customFormat="1" ht="11.25" x14ac:dyDescent="0.2">
      <c r="A173" s="76" t="s">
        <v>198</v>
      </c>
      <c r="B173" s="106" t="s">
        <v>546</v>
      </c>
      <c r="C173" s="135" t="s">
        <v>795</v>
      </c>
      <c r="D173" s="99">
        <f>'10'!C173</f>
        <v>1018</v>
      </c>
      <c r="E173" s="99">
        <f>'10'!D173</f>
        <v>648</v>
      </c>
      <c r="F173" s="99">
        <f>'10'!E173</f>
        <v>1666</v>
      </c>
      <c r="G173" s="59">
        <f>'5'!O173</f>
        <v>370</v>
      </c>
      <c r="H173" s="70">
        <f t="shared" si="15"/>
        <v>0.22208883553421369</v>
      </c>
      <c r="I173" s="59">
        <f>'6'!H173</f>
        <v>51</v>
      </c>
      <c r="J173" s="70">
        <f t="shared" si="16"/>
        <v>3.0612244897959183E-2</v>
      </c>
      <c r="K173" s="19">
        <f>'7'!F173</f>
        <v>171</v>
      </c>
      <c r="L173" s="70">
        <f t="shared" si="17"/>
        <v>0.10264105642256903</v>
      </c>
      <c r="M173" s="59">
        <f>'8'!M173</f>
        <v>298</v>
      </c>
      <c r="N173" s="70">
        <f t="shared" si="18"/>
        <v>0.17887154861944779</v>
      </c>
      <c r="O173" s="59">
        <f>'9'!O173+'9'!P173</f>
        <v>311.89999999999998</v>
      </c>
      <c r="P173" s="70">
        <f t="shared" si="19"/>
        <v>0.18721488595438174</v>
      </c>
      <c r="Q173" s="59">
        <f t="shared" si="20"/>
        <v>1201.9000000000001</v>
      </c>
      <c r="R173" s="70">
        <f t="shared" si="14"/>
        <v>0.72142857142857153</v>
      </c>
    </row>
    <row r="174" spans="1:18" s="4" customFormat="1" ht="11.25" x14ac:dyDescent="0.2">
      <c r="A174" s="73" t="s">
        <v>199</v>
      </c>
      <c r="B174" s="107" t="s">
        <v>572</v>
      </c>
      <c r="C174" s="137" t="s">
        <v>657</v>
      </c>
      <c r="D174" s="99">
        <f>'10'!C174</f>
        <v>749</v>
      </c>
      <c r="E174" s="99">
        <f>'10'!D174</f>
        <v>604</v>
      </c>
      <c r="F174" s="99">
        <f>'10'!E174</f>
        <v>1353</v>
      </c>
      <c r="G174" s="59">
        <f>'5'!O174</f>
        <v>100</v>
      </c>
      <c r="H174" s="70">
        <f t="shared" si="15"/>
        <v>7.3909830007390986E-2</v>
      </c>
      <c r="I174" s="59">
        <f>'6'!H174</f>
        <v>39</v>
      </c>
      <c r="J174" s="70">
        <f t="shared" si="16"/>
        <v>2.8824833702882482E-2</v>
      </c>
      <c r="K174" s="19">
        <f>'7'!F174</f>
        <v>0</v>
      </c>
      <c r="L174" s="70">
        <f t="shared" si="17"/>
        <v>0</v>
      </c>
      <c r="M174" s="59">
        <f>'8'!M174</f>
        <v>181</v>
      </c>
      <c r="N174" s="70">
        <f t="shared" si="18"/>
        <v>0.13377679231337769</v>
      </c>
      <c r="O174" s="59">
        <f>'9'!O174+'9'!P174</f>
        <v>159.9</v>
      </c>
      <c r="P174" s="70">
        <f t="shared" si="19"/>
        <v>0.11818181818181818</v>
      </c>
      <c r="Q174" s="59">
        <f t="shared" si="20"/>
        <v>479.9</v>
      </c>
      <c r="R174" s="70">
        <f t="shared" si="14"/>
        <v>0.35469327420546931</v>
      </c>
    </row>
    <row r="175" spans="1:18" s="4" customFormat="1" ht="11.25" x14ac:dyDescent="0.2">
      <c r="A175" s="74" t="s">
        <v>200</v>
      </c>
      <c r="B175" s="108" t="s">
        <v>545</v>
      </c>
      <c r="C175" s="136" t="s">
        <v>656</v>
      </c>
      <c r="D175" s="99">
        <f>'10'!C175</f>
        <v>546</v>
      </c>
      <c r="E175" s="99">
        <f>'10'!D175</f>
        <v>343</v>
      </c>
      <c r="F175" s="99">
        <f>'10'!E175</f>
        <v>889</v>
      </c>
      <c r="G175" s="59">
        <f>'5'!O175</f>
        <v>96</v>
      </c>
      <c r="H175" s="70">
        <f t="shared" si="15"/>
        <v>0.10798650168728909</v>
      </c>
      <c r="I175" s="59">
        <f>'6'!H175</f>
        <v>38</v>
      </c>
      <c r="J175" s="70">
        <f t="shared" si="16"/>
        <v>4.2744656917885267E-2</v>
      </c>
      <c r="K175" s="19">
        <f>'7'!F175</f>
        <v>0</v>
      </c>
      <c r="L175" s="70">
        <f t="shared" si="17"/>
        <v>0</v>
      </c>
      <c r="M175" s="59">
        <f>'8'!M175</f>
        <v>88</v>
      </c>
      <c r="N175" s="70">
        <f t="shared" si="18"/>
        <v>9.8987626546681667E-2</v>
      </c>
      <c r="O175" s="59">
        <f>'9'!O175+'9'!P175</f>
        <v>40.6</v>
      </c>
      <c r="P175" s="70">
        <f t="shared" si="19"/>
        <v>4.5669291338582677E-2</v>
      </c>
      <c r="Q175" s="59">
        <f t="shared" si="20"/>
        <v>262.60000000000002</v>
      </c>
      <c r="R175" s="70">
        <f t="shared" si="14"/>
        <v>0.29538807649043874</v>
      </c>
    </row>
    <row r="176" spans="1:18" s="4" customFormat="1" ht="11.25" x14ac:dyDescent="0.2">
      <c r="A176" s="75" t="s">
        <v>201</v>
      </c>
      <c r="B176" s="109" t="s">
        <v>587</v>
      </c>
      <c r="C176" s="138" t="s">
        <v>796</v>
      </c>
      <c r="D176" s="99">
        <f>'10'!C176</f>
        <v>736</v>
      </c>
      <c r="E176" s="99">
        <f>'10'!D176</f>
        <v>518</v>
      </c>
      <c r="F176" s="99">
        <f>'10'!E176</f>
        <v>1254</v>
      </c>
      <c r="G176" s="59">
        <f>'5'!O176</f>
        <v>39</v>
      </c>
      <c r="H176" s="70">
        <f t="shared" si="15"/>
        <v>3.1100478468899521E-2</v>
      </c>
      <c r="I176" s="59">
        <f>'6'!H176</f>
        <v>0</v>
      </c>
      <c r="J176" s="70">
        <f t="shared" si="16"/>
        <v>0</v>
      </c>
      <c r="K176" s="19">
        <f>'7'!F176</f>
        <v>0</v>
      </c>
      <c r="L176" s="70">
        <f t="shared" si="17"/>
        <v>0</v>
      </c>
      <c r="M176" s="59">
        <f>'8'!M176</f>
        <v>90</v>
      </c>
      <c r="N176" s="70">
        <f t="shared" si="18"/>
        <v>7.1770334928229665E-2</v>
      </c>
      <c r="O176" s="59">
        <f>'9'!O176+'9'!P176</f>
        <v>29.5</v>
      </c>
      <c r="P176" s="70">
        <f t="shared" si="19"/>
        <v>2.3524720893141945E-2</v>
      </c>
      <c r="Q176" s="59">
        <f t="shared" si="20"/>
        <v>158.5</v>
      </c>
      <c r="R176" s="70">
        <f t="shared" si="14"/>
        <v>0.12639553429027114</v>
      </c>
    </row>
    <row r="177" spans="1:18" s="4" customFormat="1" ht="11.25" x14ac:dyDescent="0.2">
      <c r="A177" s="73" t="s">
        <v>202</v>
      </c>
      <c r="B177" s="107" t="s">
        <v>572</v>
      </c>
      <c r="C177" s="137" t="s">
        <v>657</v>
      </c>
      <c r="D177" s="99">
        <f>'10'!C177</f>
        <v>763</v>
      </c>
      <c r="E177" s="99">
        <f>'10'!D177</f>
        <v>500</v>
      </c>
      <c r="F177" s="99">
        <f>'10'!E177</f>
        <v>1263</v>
      </c>
      <c r="G177" s="59">
        <f>'5'!O177</f>
        <v>114</v>
      </c>
      <c r="H177" s="70">
        <f t="shared" si="15"/>
        <v>9.0261282660332537E-2</v>
      </c>
      <c r="I177" s="59">
        <f>'6'!H177</f>
        <v>74</v>
      </c>
      <c r="J177" s="70">
        <f t="shared" si="16"/>
        <v>5.8590657165479017E-2</v>
      </c>
      <c r="K177" s="19">
        <f>'7'!F177</f>
        <v>0</v>
      </c>
      <c r="L177" s="70">
        <f t="shared" si="17"/>
        <v>0</v>
      </c>
      <c r="M177" s="59">
        <f>'8'!M177</f>
        <v>161</v>
      </c>
      <c r="N177" s="70">
        <f t="shared" si="18"/>
        <v>0.12747426761678543</v>
      </c>
      <c r="O177" s="59">
        <f>'9'!O177+'9'!P177</f>
        <v>642.6</v>
      </c>
      <c r="P177" s="70">
        <f t="shared" si="19"/>
        <v>0.50878859857482184</v>
      </c>
      <c r="Q177" s="59">
        <f t="shared" si="20"/>
        <v>991.6</v>
      </c>
      <c r="R177" s="70">
        <f t="shared" si="14"/>
        <v>0.7851148060174189</v>
      </c>
    </row>
    <row r="178" spans="1:18" s="4" customFormat="1" ht="11.25" x14ac:dyDescent="0.2">
      <c r="A178" s="76" t="s">
        <v>203</v>
      </c>
      <c r="B178" s="106" t="s">
        <v>589</v>
      </c>
      <c r="C178" s="135" t="s">
        <v>795</v>
      </c>
      <c r="D178" s="99">
        <f>'10'!C178</f>
        <v>300</v>
      </c>
      <c r="E178" s="99">
        <f>'10'!D178</f>
        <v>195</v>
      </c>
      <c r="F178" s="99">
        <f>'10'!E178</f>
        <v>495</v>
      </c>
      <c r="G178" s="59">
        <f>'5'!O178</f>
        <v>28</v>
      </c>
      <c r="H178" s="70">
        <f t="shared" si="15"/>
        <v>5.6565656565656569E-2</v>
      </c>
      <c r="I178" s="59">
        <f>'6'!H178</f>
        <v>10</v>
      </c>
      <c r="J178" s="70">
        <f t="shared" si="16"/>
        <v>2.0202020202020204E-2</v>
      </c>
      <c r="K178" s="19">
        <f>'7'!F178</f>
        <v>0</v>
      </c>
      <c r="L178" s="70">
        <f t="shared" si="17"/>
        <v>0</v>
      </c>
      <c r="M178" s="59">
        <f>'8'!M178</f>
        <v>78</v>
      </c>
      <c r="N178" s="70">
        <f t="shared" si="18"/>
        <v>0.15757575757575756</v>
      </c>
      <c r="O178" s="59">
        <f>'9'!O178+'9'!P178</f>
        <v>11</v>
      </c>
      <c r="P178" s="70">
        <f t="shared" si="19"/>
        <v>2.2222222222222223E-2</v>
      </c>
      <c r="Q178" s="59">
        <f t="shared" si="20"/>
        <v>127</v>
      </c>
      <c r="R178" s="70">
        <f t="shared" si="14"/>
        <v>0.25656565656565655</v>
      </c>
    </row>
    <row r="179" spans="1:18" s="4" customFormat="1" ht="11.25" x14ac:dyDescent="0.2">
      <c r="A179" s="75" t="s">
        <v>204</v>
      </c>
      <c r="B179" s="109" t="s">
        <v>596</v>
      </c>
      <c r="C179" s="138" t="s">
        <v>796</v>
      </c>
      <c r="D179" s="99">
        <f>'10'!C179</f>
        <v>187</v>
      </c>
      <c r="E179" s="99">
        <f>'10'!D179</f>
        <v>121</v>
      </c>
      <c r="F179" s="99">
        <f>'10'!E179</f>
        <v>308</v>
      </c>
      <c r="G179" s="59">
        <f>'5'!O179</f>
        <v>0</v>
      </c>
      <c r="H179" s="70">
        <f t="shared" si="15"/>
        <v>0</v>
      </c>
      <c r="I179" s="59">
        <f>'6'!H179</f>
        <v>0</v>
      </c>
      <c r="J179" s="70">
        <f t="shared" si="16"/>
        <v>0</v>
      </c>
      <c r="K179" s="19">
        <f>'7'!F179</f>
        <v>0</v>
      </c>
      <c r="L179" s="70">
        <f t="shared" si="17"/>
        <v>0</v>
      </c>
      <c r="M179" s="59">
        <f>'8'!M179</f>
        <v>23</v>
      </c>
      <c r="N179" s="70">
        <f t="shared" si="18"/>
        <v>7.4675324675324672E-2</v>
      </c>
      <c r="O179" s="59">
        <f>'9'!O179+'9'!P179</f>
        <v>0</v>
      </c>
      <c r="P179" s="70">
        <f t="shared" si="19"/>
        <v>0</v>
      </c>
      <c r="Q179" s="59">
        <f t="shared" si="20"/>
        <v>23</v>
      </c>
      <c r="R179" s="70">
        <f t="shared" si="14"/>
        <v>7.4675324675324672E-2</v>
      </c>
    </row>
    <row r="180" spans="1:18" s="4" customFormat="1" ht="11.25" x14ac:dyDescent="0.2">
      <c r="A180" s="76" t="s">
        <v>205</v>
      </c>
      <c r="B180" s="106" t="s">
        <v>589</v>
      </c>
      <c r="C180" s="135" t="s">
        <v>795</v>
      </c>
      <c r="D180" s="99">
        <f>'10'!C180</f>
        <v>450</v>
      </c>
      <c r="E180" s="99">
        <f>'10'!D180</f>
        <v>337</v>
      </c>
      <c r="F180" s="99">
        <f>'10'!E180</f>
        <v>787</v>
      </c>
      <c r="G180" s="59">
        <f>'5'!O180</f>
        <v>22</v>
      </c>
      <c r="H180" s="70">
        <f t="shared" si="15"/>
        <v>2.795425667090216E-2</v>
      </c>
      <c r="I180" s="59">
        <f>'6'!H180</f>
        <v>14</v>
      </c>
      <c r="J180" s="70">
        <f t="shared" si="16"/>
        <v>1.7789072426937738E-2</v>
      </c>
      <c r="K180" s="19">
        <f>'7'!F180</f>
        <v>0</v>
      </c>
      <c r="L180" s="70">
        <f t="shared" si="17"/>
        <v>0</v>
      </c>
      <c r="M180" s="59">
        <f>'8'!M180</f>
        <v>77</v>
      </c>
      <c r="N180" s="70">
        <f t="shared" si="18"/>
        <v>9.7839898348157567E-2</v>
      </c>
      <c r="O180" s="59">
        <f>'9'!O180+'9'!P180</f>
        <v>150.19999999999999</v>
      </c>
      <c r="P180" s="70">
        <f t="shared" si="19"/>
        <v>0.19085133418043201</v>
      </c>
      <c r="Q180" s="59">
        <f t="shared" si="20"/>
        <v>263.2</v>
      </c>
      <c r="R180" s="70">
        <f t="shared" si="14"/>
        <v>0.33443456162642948</v>
      </c>
    </row>
    <row r="181" spans="1:18" s="4" customFormat="1" ht="11.25" x14ac:dyDescent="0.2">
      <c r="A181" s="76" t="s">
        <v>206</v>
      </c>
      <c r="B181" s="106" t="s">
        <v>544</v>
      </c>
      <c r="C181" s="135" t="s">
        <v>795</v>
      </c>
      <c r="D181" s="99">
        <f>'10'!C181</f>
        <v>246</v>
      </c>
      <c r="E181" s="99">
        <f>'10'!D181</f>
        <v>186</v>
      </c>
      <c r="F181" s="99">
        <f>'10'!E181</f>
        <v>432</v>
      </c>
      <c r="G181" s="59">
        <f>'5'!O181</f>
        <v>0</v>
      </c>
      <c r="H181" s="70">
        <f t="shared" si="15"/>
        <v>0</v>
      </c>
      <c r="I181" s="59">
        <f>'6'!H181</f>
        <v>31</v>
      </c>
      <c r="J181" s="70">
        <f t="shared" si="16"/>
        <v>7.1759259259259259E-2</v>
      </c>
      <c r="K181" s="19">
        <f>'7'!F181</f>
        <v>15</v>
      </c>
      <c r="L181" s="70">
        <f t="shared" si="17"/>
        <v>3.4722222222222224E-2</v>
      </c>
      <c r="M181" s="59">
        <f>'8'!M181</f>
        <v>31</v>
      </c>
      <c r="N181" s="70">
        <f t="shared" si="18"/>
        <v>7.1759259259259259E-2</v>
      </c>
      <c r="O181" s="59">
        <f>'9'!O181+'9'!P181</f>
        <v>62.2</v>
      </c>
      <c r="P181" s="70">
        <f t="shared" si="19"/>
        <v>0.14398148148148149</v>
      </c>
      <c r="Q181" s="59">
        <f t="shared" si="20"/>
        <v>139.19999999999999</v>
      </c>
      <c r="R181" s="70">
        <f t="shared" si="14"/>
        <v>0.32222222222222219</v>
      </c>
    </row>
    <row r="182" spans="1:18" s="4" customFormat="1" ht="11.25" x14ac:dyDescent="0.2">
      <c r="A182" s="76" t="s">
        <v>207</v>
      </c>
      <c r="B182" s="106" t="s">
        <v>552</v>
      </c>
      <c r="C182" s="135" t="s">
        <v>795</v>
      </c>
      <c r="D182" s="99">
        <f>'10'!C182</f>
        <v>501</v>
      </c>
      <c r="E182" s="99">
        <f>'10'!D182</f>
        <v>362</v>
      </c>
      <c r="F182" s="99">
        <f>'10'!E182</f>
        <v>863</v>
      </c>
      <c r="G182" s="59">
        <f>'5'!O182</f>
        <v>15</v>
      </c>
      <c r="H182" s="70">
        <f t="shared" si="15"/>
        <v>1.7381228273464659E-2</v>
      </c>
      <c r="I182" s="59">
        <f>'6'!H182</f>
        <v>0</v>
      </c>
      <c r="J182" s="70">
        <f t="shared" si="16"/>
        <v>0</v>
      </c>
      <c r="K182" s="19">
        <f>'7'!F182</f>
        <v>0</v>
      </c>
      <c r="L182" s="70">
        <f t="shared" si="17"/>
        <v>0</v>
      </c>
      <c r="M182" s="59">
        <f>'8'!M182</f>
        <v>115</v>
      </c>
      <c r="N182" s="70">
        <f t="shared" si="18"/>
        <v>0.1332560834298957</v>
      </c>
      <c r="O182" s="59">
        <f>'9'!O182+'9'!P182</f>
        <v>122</v>
      </c>
      <c r="P182" s="70">
        <f t="shared" si="19"/>
        <v>0.14136732329084589</v>
      </c>
      <c r="Q182" s="59">
        <f t="shared" si="20"/>
        <v>252</v>
      </c>
      <c r="R182" s="70">
        <f t="shared" si="14"/>
        <v>0.29200463499420626</v>
      </c>
    </row>
    <row r="183" spans="1:18" s="4" customFormat="1" ht="11.25" x14ac:dyDescent="0.2">
      <c r="A183" s="75" t="s">
        <v>208</v>
      </c>
      <c r="B183" s="109" t="s">
        <v>539</v>
      </c>
      <c r="C183" s="138" t="s">
        <v>796</v>
      </c>
      <c r="D183" s="99">
        <f>'10'!C183</f>
        <v>475</v>
      </c>
      <c r="E183" s="99">
        <f>'10'!D183</f>
        <v>373</v>
      </c>
      <c r="F183" s="99">
        <f>'10'!E183</f>
        <v>848</v>
      </c>
      <c r="G183" s="59">
        <f>'5'!O183</f>
        <v>10</v>
      </c>
      <c r="H183" s="70">
        <f t="shared" si="15"/>
        <v>1.179245283018868E-2</v>
      </c>
      <c r="I183" s="59">
        <f>'6'!H183</f>
        <v>0</v>
      </c>
      <c r="J183" s="70">
        <f t="shared" si="16"/>
        <v>0</v>
      </c>
      <c r="K183" s="19">
        <f>'7'!F183</f>
        <v>0</v>
      </c>
      <c r="L183" s="70">
        <f t="shared" si="17"/>
        <v>0</v>
      </c>
      <c r="M183" s="59">
        <f>'8'!M183</f>
        <v>117</v>
      </c>
      <c r="N183" s="70">
        <f t="shared" si="18"/>
        <v>0.13797169811320756</v>
      </c>
      <c r="O183" s="59">
        <f>'9'!O183+'9'!P183</f>
        <v>135.39999999999998</v>
      </c>
      <c r="P183" s="70">
        <f t="shared" si="19"/>
        <v>0.1596698113207547</v>
      </c>
      <c r="Q183" s="59">
        <f t="shared" si="20"/>
        <v>262.39999999999998</v>
      </c>
      <c r="R183" s="70">
        <f t="shared" si="14"/>
        <v>0.30943396226415093</v>
      </c>
    </row>
    <row r="184" spans="1:18" s="4" customFormat="1" ht="11.25" x14ac:dyDescent="0.2">
      <c r="A184" s="74" t="s">
        <v>209</v>
      </c>
      <c r="B184" s="108" t="s">
        <v>545</v>
      </c>
      <c r="C184" s="136" t="s">
        <v>656</v>
      </c>
      <c r="D184" s="99">
        <f>'10'!C184</f>
        <v>547</v>
      </c>
      <c r="E184" s="99">
        <f>'10'!D184</f>
        <v>359</v>
      </c>
      <c r="F184" s="99">
        <f>'10'!E184</f>
        <v>906</v>
      </c>
      <c r="G184" s="59">
        <f>'5'!O184</f>
        <v>75</v>
      </c>
      <c r="H184" s="70">
        <f t="shared" si="15"/>
        <v>8.2781456953642391E-2</v>
      </c>
      <c r="I184" s="59">
        <f>'6'!H184</f>
        <v>38</v>
      </c>
      <c r="J184" s="70">
        <f t="shared" si="16"/>
        <v>4.194260485651214E-2</v>
      </c>
      <c r="K184" s="19">
        <f>'7'!F184</f>
        <v>0</v>
      </c>
      <c r="L184" s="70">
        <f t="shared" si="17"/>
        <v>0</v>
      </c>
      <c r="M184" s="59">
        <f>'8'!M184</f>
        <v>80</v>
      </c>
      <c r="N184" s="70">
        <f t="shared" si="18"/>
        <v>8.8300220750551883E-2</v>
      </c>
      <c r="O184" s="59">
        <f>'9'!O184+'9'!P184</f>
        <v>33.6</v>
      </c>
      <c r="P184" s="70">
        <f t="shared" si="19"/>
        <v>3.7086092715231792E-2</v>
      </c>
      <c r="Q184" s="59">
        <f t="shared" si="20"/>
        <v>226.6</v>
      </c>
      <c r="R184" s="70">
        <f t="shared" si="14"/>
        <v>0.25011037527593816</v>
      </c>
    </row>
    <row r="185" spans="1:18" s="4" customFormat="1" ht="11.25" x14ac:dyDescent="0.2">
      <c r="A185" s="75" t="s">
        <v>210</v>
      </c>
      <c r="B185" s="109" t="s">
        <v>556</v>
      </c>
      <c r="C185" s="138" t="s">
        <v>796</v>
      </c>
      <c r="D185" s="99">
        <f>'10'!C185</f>
        <v>641</v>
      </c>
      <c r="E185" s="99">
        <f>'10'!D185</f>
        <v>403</v>
      </c>
      <c r="F185" s="99">
        <f>'10'!E185</f>
        <v>1044</v>
      </c>
      <c r="G185" s="59">
        <f>'5'!O185</f>
        <v>74</v>
      </c>
      <c r="H185" s="70">
        <f t="shared" si="15"/>
        <v>7.0881226053639848E-2</v>
      </c>
      <c r="I185" s="59">
        <f>'6'!H185</f>
        <v>0</v>
      </c>
      <c r="J185" s="70">
        <f t="shared" si="16"/>
        <v>0</v>
      </c>
      <c r="K185" s="19">
        <f>'7'!F185</f>
        <v>0</v>
      </c>
      <c r="L185" s="70">
        <f t="shared" si="17"/>
        <v>0</v>
      </c>
      <c r="M185" s="59">
        <f>'8'!M185</f>
        <v>121</v>
      </c>
      <c r="N185" s="70">
        <f t="shared" si="18"/>
        <v>0.11590038314176246</v>
      </c>
      <c r="O185" s="59">
        <f>'9'!O185+'9'!P185</f>
        <v>308.39999999999998</v>
      </c>
      <c r="P185" s="70">
        <f t="shared" si="19"/>
        <v>0.29540229885057467</v>
      </c>
      <c r="Q185" s="59">
        <f t="shared" si="20"/>
        <v>503.4</v>
      </c>
      <c r="R185" s="70">
        <f t="shared" si="14"/>
        <v>0.48218390804597699</v>
      </c>
    </row>
    <row r="186" spans="1:18" s="4" customFormat="1" ht="11.25" x14ac:dyDescent="0.2">
      <c r="A186" s="74" t="s">
        <v>211</v>
      </c>
      <c r="B186" s="108" t="s">
        <v>543</v>
      </c>
      <c r="C186" s="136" t="s">
        <v>656</v>
      </c>
      <c r="D186" s="99">
        <f>'10'!C186</f>
        <v>382</v>
      </c>
      <c r="E186" s="99">
        <f>'10'!D186</f>
        <v>299</v>
      </c>
      <c r="F186" s="99">
        <f>'10'!E186</f>
        <v>681</v>
      </c>
      <c r="G186" s="59">
        <f>'5'!O186</f>
        <v>0</v>
      </c>
      <c r="H186" s="70">
        <f t="shared" si="15"/>
        <v>0</v>
      </c>
      <c r="I186" s="59">
        <f>'6'!H186</f>
        <v>35</v>
      </c>
      <c r="J186" s="70">
        <f t="shared" si="16"/>
        <v>5.1395007342143903E-2</v>
      </c>
      <c r="K186" s="19">
        <f>'7'!F186</f>
        <v>0</v>
      </c>
      <c r="L186" s="70">
        <f t="shared" si="17"/>
        <v>0</v>
      </c>
      <c r="M186" s="59">
        <f>'8'!M186</f>
        <v>114</v>
      </c>
      <c r="N186" s="70">
        <f t="shared" si="18"/>
        <v>0.16740088105726872</v>
      </c>
      <c r="O186" s="59">
        <f>'9'!O186+'9'!P186</f>
        <v>300.3</v>
      </c>
      <c r="P186" s="70">
        <f t="shared" si="19"/>
        <v>0.44096916299559474</v>
      </c>
      <c r="Q186" s="59">
        <f t="shared" si="20"/>
        <v>449.3</v>
      </c>
      <c r="R186" s="70">
        <f t="shared" si="14"/>
        <v>0.65976505139500741</v>
      </c>
    </row>
    <row r="187" spans="1:18" s="4" customFormat="1" ht="11.25" x14ac:dyDescent="0.2">
      <c r="A187" s="76" t="s">
        <v>212</v>
      </c>
      <c r="B187" s="106" t="s">
        <v>588</v>
      </c>
      <c r="C187" s="135" t="s">
        <v>795</v>
      </c>
      <c r="D187" s="99">
        <f>'10'!C187</f>
        <v>74</v>
      </c>
      <c r="E187" s="99">
        <f>'10'!D187</f>
        <v>48</v>
      </c>
      <c r="F187" s="99">
        <f>'10'!E187</f>
        <v>122</v>
      </c>
      <c r="G187" s="59">
        <f>'5'!O187</f>
        <v>34</v>
      </c>
      <c r="H187" s="70">
        <f t="shared" si="15"/>
        <v>0.27868852459016391</v>
      </c>
      <c r="I187" s="59">
        <f>'6'!H187</f>
        <v>14</v>
      </c>
      <c r="J187" s="70">
        <f t="shared" si="16"/>
        <v>0.11475409836065574</v>
      </c>
      <c r="K187" s="19">
        <f>'7'!F187</f>
        <v>14</v>
      </c>
      <c r="L187" s="70">
        <f t="shared" si="17"/>
        <v>0.11475409836065574</v>
      </c>
      <c r="M187" s="59">
        <f>'8'!M187</f>
        <v>21</v>
      </c>
      <c r="N187" s="70">
        <f t="shared" si="18"/>
        <v>0.1721311475409836</v>
      </c>
      <c r="O187" s="59">
        <f>'9'!O187+'9'!P187</f>
        <v>0</v>
      </c>
      <c r="P187" s="70">
        <f t="shared" si="19"/>
        <v>0</v>
      </c>
      <c r="Q187" s="59">
        <f t="shared" si="20"/>
        <v>83</v>
      </c>
      <c r="R187" s="70">
        <f t="shared" si="14"/>
        <v>0.68032786885245899</v>
      </c>
    </row>
    <row r="188" spans="1:18" s="4" customFormat="1" ht="11.25" x14ac:dyDescent="0.2">
      <c r="A188" s="76" t="s">
        <v>213</v>
      </c>
      <c r="B188" s="106" t="s">
        <v>544</v>
      </c>
      <c r="C188" s="135" t="s">
        <v>795</v>
      </c>
      <c r="D188" s="99">
        <f>'10'!C188</f>
        <v>2673</v>
      </c>
      <c r="E188" s="99">
        <f>'10'!D188</f>
        <v>1719</v>
      </c>
      <c r="F188" s="99">
        <f>'10'!E188</f>
        <v>4392</v>
      </c>
      <c r="G188" s="59">
        <f>'5'!O188</f>
        <v>574</v>
      </c>
      <c r="H188" s="70">
        <f t="shared" si="15"/>
        <v>0.13069216757741348</v>
      </c>
      <c r="I188" s="59">
        <f>'6'!H188</f>
        <v>332</v>
      </c>
      <c r="J188" s="70">
        <f t="shared" si="16"/>
        <v>7.5591985428050998E-2</v>
      </c>
      <c r="K188" s="19">
        <f>'7'!F188</f>
        <v>0</v>
      </c>
      <c r="L188" s="70">
        <f t="shared" si="17"/>
        <v>0</v>
      </c>
      <c r="M188" s="59">
        <f>'8'!M188</f>
        <v>466</v>
      </c>
      <c r="N188" s="70">
        <f t="shared" si="18"/>
        <v>0.10610200364298725</v>
      </c>
      <c r="O188" s="59">
        <f>'9'!O188+'9'!P188</f>
        <v>1058.9000000000001</v>
      </c>
      <c r="P188" s="70">
        <f t="shared" si="19"/>
        <v>0.24109744990892534</v>
      </c>
      <c r="Q188" s="59">
        <f t="shared" si="20"/>
        <v>2430.9</v>
      </c>
      <c r="R188" s="70">
        <f t="shared" si="14"/>
        <v>0.55348360655737705</v>
      </c>
    </row>
    <row r="189" spans="1:18" s="4" customFormat="1" ht="11.25" x14ac:dyDescent="0.2">
      <c r="A189" s="73" t="s">
        <v>214</v>
      </c>
      <c r="B189" s="107" t="s">
        <v>550</v>
      </c>
      <c r="C189" s="137" t="s">
        <v>657</v>
      </c>
      <c r="D189" s="99">
        <f>'10'!C189</f>
        <v>1092</v>
      </c>
      <c r="E189" s="99">
        <f>'10'!D189</f>
        <v>676</v>
      </c>
      <c r="F189" s="99">
        <f>'10'!E189</f>
        <v>1768</v>
      </c>
      <c r="G189" s="59">
        <f>'5'!O189</f>
        <v>0</v>
      </c>
      <c r="H189" s="70">
        <f t="shared" si="15"/>
        <v>0</v>
      </c>
      <c r="I189" s="59">
        <f>'6'!H189</f>
        <v>15</v>
      </c>
      <c r="J189" s="70">
        <f t="shared" si="16"/>
        <v>8.4841628959276012E-3</v>
      </c>
      <c r="K189" s="19">
        <f>'7'!F189</f>
        <v>0</v>
      </c>
      <c r="L189" s="70">
        <f t="shared" si="17"/>
        <v>0</v>
      </c>
      <c r="M189" s="59">
        <f>'8'!M189</f>
        <v>228</v>
      </c>
      <c r="N189" s="70">
        <f t="shared" si="18"/>
        <v>0.12895927601809956</v>
      </c>
      <c r="O189" s="59">
        <f>'9'!O189+'9'!P189</f>
        <v>411.9</v>
      </c>
      <c r="P189" s="70">
        <f t="shared" si="19"/>
        <v>0.23297511312217192</v>
      </c>
      <c r="Q189" s="59">
        <f t="shared" si="20"/>
        <v>654.9</v>
      </c>
      <c r="R189" s="70">
        <f t="shared" si="14"/>
        <v>0.37041855203619906</v>
      </c>
    </row>
    <row r="190" spans="1:18" s="4" customFormat="1" ht="11.25" x14ac:dyDescent="0.2">
      <c r="A190" s="75" t="s">
        <v>215</v>
      </c>
      <c r="B190" s="109" t="s">
        <v>542</v>
      </c>
      <c r="C190" s="138" t="s">
        <v>796</v>
      </c>
      <c r="D190" s="99">
        <f>'10'!C190</f>
        <v>1871</v>
      </c>
      <c r="E190" s="99">
        <f>'10'!D190</f>
        <v>1321</v>
      </c>
      <c r="F190" s="99">
        <f>'10'!E190</f>
        <v>3192</v>
      </c>
      <c r="G190" s="59">
        <f>'5'!O190</f>
        <v>0</v>
      </c>
      <c r="H190" s="70">
        <f t="shared" si="15"/>
        <v>0</v>
      </c>
      <c r="I190" s="59">
        <f>'6'!H190</f>
        <v>0</v>
      </c>
      <c r="J190" s="70">
        <f t="shared" si="16"/>
        <v>0</v>
      </c>
      <c r="K190" s="19">
        <f>'7'!F190</f>
        <v>0</v>
      </c>
      <c r="L190" s="70">
        <f t="shared" si="17"/>
        <v>0</v>
      </c>
      <c r="M190" s="59">
        <f>'8'!M190</f>
        <v>350</v>
      </c>
      <c r="N190" s="70">
        <f t="shared" si="18"/>
        <v>0.10964912280701754</v>
      </c>
      <c r="O190" s="59">
        <f>'9'!O190+'9'!P190</f>
        <v>64.3</v>
      </c>
      <c r="P190" s="70">
        <f t="shared" si="19"/>
        <v>2.0144110275689221E-2</v>
      </c>
      <c r="Q190" s="59">
        <f t="shared" si="20"/>
        <v>414.3</v>
      </c>
      <c r="R190" s="70">
        <f t="shared" si="14"/>
        <v>0.12979323308270677</v>
      </c>
    </row>
    <row r="191" spans="1:18" s="4" customFormat="1" ht="11.25" x14ac:dyDescent="0.2">
      <c r="A191" s="74" t="s">
        <v>216</v>
      </c>
      <c r="B191" s="108" t="s">
        <v>545</v>
      </c>
      <c r="C191" s="136" t="s">
        <v>656</v>
      </c>
      <c r="D191" s="99">
        <f>'10'!C191</f>
        <v>2502</v>
      </c>
      <c r="E191" s="99">
        <f>'10'!D191</f>
        <v>1761</v>
      </c>
      <c r="F191" s="99">
        <f>'10'!E191</f>
        <v>4263</v>
      </c>
      <c r="G191" s="59">
        <f>'5'!O191</f>
        <v>209</v>
      </c>
      <c r="H191" s="70">
        <f t="shared" si="15"/>
        <v>4.9026507154585973E-2</v>
      </c>
      <c r="I191" s="59">
        <f>'6'!H191</f>
        <v>125</v>
      </c>
      <c r="J191" s="70">
        <f t="shared" si="16"/>
        <v>2.9322073657049027E-2</v>
      </c>
      <c r="K191" s="19">
        <f>'7'!F191</f>
        <v>0</v>
      </c>
      <c r="L191" s="70">
        <f t="shared" si="17"/>
        <v>0</v>
      </c>
      <c r="M191" s="59">
        <f>'8'!M191</f>
        <v>317</v>
      </c>
      <c r="N191" s="70">
        <f t="shared" si="18"/>
        <v>7.4360778794276328E-2</v>
      </c>
      <c r="O191" s="59">
        <f>'9'!O191+'9'!P191</f>
        <v>620.09999999999991</v>
      </c>
      <c r="P191" s="70">
        <f t="shared" si="19"/>
        <v>0.14546094299788878</v>
      </c>
      <c r="Q191" s="59">
        <f t="shared" si="20"/>
        <v>1271.0999999999999</v>
      </c>
      <c r="R191" s="70">
        <f t="shared" si="14"/>
        <v>0.29817030260380012</v>
      </c>
    </row>
    <row r="192" spans="1:18" s="4" customFormat="1" ht="11.25" x14ac:dyDescent="0.2">
      <c r="A192" s="73" t="s">
        <v>217</v>
      </c>
      <c r="B192" s="107" t="s">
        <v>572</v>
      </c>
      <c r="C192" s="137" t="s">
        <v>657</v>
      </c>
      <c r="D192" s="99">
        <f>'10'!C192</f>
        <v>1365</v>
      </c>
      <c r="E192" s="99">
        <f>'10'!D192</f>
        <v>914</v>
      </c>
      <c r="F192" s="99">
        <f>'10'!E192</f>
        <v>2279</v>
      </c>
      <c r="G192" s="59">
        <f>'5'!O192</f>
        <v>3</v>
      </c>
      <c r="H192" s="70">
        <f t="shared" si="15"/>
        <v>1.3163668275559457E-3</v>
      </c>
      <c r="I192" s="59">
        <f>'6'!H192</f>
        <v>20</v>
      </c>
      <c r="J192" s="70">
        <f t="shared" si="16"/>
        <v>8.7757788503729714E-3</v>
      </c>
      <c r="K192" s="19">
        <f>'7'!F192</f>
        <v>0</v>
      </c>
      <c r="L192" s="70">
        <f t="shared" si="17"/>
        <v>0</v>
      </c>
      <c r="M192" s="59">
        <f>'8'!M192</f>
        <v>343</v>
      </c>
      <c r="N192" s="70">
        <f t="shared" si="18"/>
        <v>0.15050460728389645</v>
      </c>
      <c r="O192" s="59">
        <f>'9'!O192+'9'!P192</f>
        <v>127.9</v>
      </c>
      <c r="P192" s="70">
        <f t="shared" si="19"/>
        <v>5.6121105748135149E-2</v>
      </c>
      <c r="Q192" s="59">
        <f t="shared" si="20"/>
        <v>493.9</v>
      </c>
      <c r="R192" s="70">
        <f t="shared" si="14"/>
        <v>0.21671785870996049</v>
      </c>
    </row>
    <row r="193" spans="1:18" s="4" customFormat="1" ht="11.25" x14ac:dyDescent="0.2">
      <c r="A193" s="75" t="s">
        <v>218</v>
      </c>
      <c r="B193" s="109" t="s">
        <v>547</v>
      </c>
      <c r="C193" s="138" t="s">
        <v>796</v>
      </c>
      <c r="D193" s="99">
        <f>'10'!C193</f>
        <v>1556</v>
      </c>
      <c r="E193" s="99">
        <f>'10'!D193</f>
        <v>1144</v>
      </c>
      <c r="F193" s="99">
        <f>'10'!E193</f>
        <v>2700</v>
      </c>
      <c r="G193" s="59">
        <f>'5'!O193</f>
        <v>27</v>
      </c>
      <c r="H193" s="70">
        <f t="shared" si="15"/>
        <v>0.01</v>
      </c>
      <c r="I193" s="59">
        <f>'6'!H193</f>
        <v>20</v>
      </c>
      <c r="J193" s="70">
        <f t="shared" si="16"/>
        <v>7.4074074074074077E-3</v>
      </c>
      <c r="K193" s="19">
        <f>'7'!F193</f>
        <v>0</v>
      </c>
      <c r="L193" s="70">
        <f t="shared" si="17"/>
        <v>0</v>
      </c>
      <c r="M193" s="59">
        <f>'8'!M193</f>
        <v>301</v>
      </c>
      <c r="N193" s="70">
        <f t="shared" si="18"/>
        <v>0.11148148148148149</v>
      </c>
      <c r="O193" s="59">
        <f>'9'!O193+'9'!P193</f>
        <v>97.4</v>
      </c>
      <c r="P193" s="70">
        <f t="shared" si="19"/>
        <v>3.6074074074074078E-2</v>
      </c>
      <c r="Q193" s="59">
        <f t="shared" si="20"/>
        <v>445.4</v>
      </c>
      <c r="R193" s="70">
        <f t="shared" si="14"/>
        <v>0.16496296296296295</v>
      </c>
    </row>
    <row r="194" spans="1:18" s="4" customFormat="1" ht="11.25" x14ac:dyDescent="0.2">
      <c r="A194" s="76" t="s">
        <v>219</v>
      </c>
      <c r="B194" s="106" t="s">
        <v>589</v>
      </c>
      <c r="C194" s="135" t="s">
        <v>795</v>
      </c>
      <c r="D194" s="99">
        <f>'10'!C194</f>
        <v>429</v>
      </c>
      <c r="E194" s="99">
        <f>'10'!D194</f>
        <v>315</v>
      </c>
      <c r="F194" s="99">
        <f>'10'!E194</f>
        <v>744</v>
      </c>
      <c r="G194" s="59">
        <f>'5'!O194</f>
        <v>46</v>
      </c>
      <c r="H194" s="70">
        <f t="shared" si="15"/>
        <v>6.1827956989247312E-2</v>
      </c>
      <c r="I194" s="59">
        <f>'6'!H194</f>
        <v>15</v>
      </c>
      <c r="J194" s="70">
        <f t="shared" si="16"/>
        <v>2.0161290322580645E-2</v>
      </c>
      <c r="K194" s="19">
        <f>'7'!F194</f>
        <v>0</v>
      </c>
      <c r="L194" s="70">
        <f t="shared" si="17"/>
        <v>0</v>
      </c>
      <c r="M194" s="59">
        <f>'8'!M194</f>
        <v>84</v>
      </c>
      <c r="N194" s="70">
        <f t="shared" si="18"/>
        <v>0.11290322580645161</v>
      </c>
      <c r="O194" s="59">
        <f>'9'!O194+'9'!P194</f>
        <v>202.1</v>
      </c>
      <c r="P194" s="70">
        <f t="shared" si="19"/>
        <v>0.27163978494623653</v>
      </c>
      <c r="Q194" s="59">
        <f t="shared" si="20"/>
        <v>347.1</v>
      </c>
      <c r="R194" s="70">
        <f t="shared" si="14"/>
        <v>0.46653225806451615</v>
      </c>
    </row>
    <row r="195" spans="1:18" s="4" customFormat="1" ht="11.25" x14ac:dyDescent="0.2">
      <c r="A195" s="75" t="s">
        <v>220</v>
      </c>
      <c r="B195" s="109" t="s">
        <v>539</v>
      </c>
      <c r="C195" s="138" t="s">
        <v>796</v>
      </c>
      <c r="D195" s="99">
        <f>'10'!C195</f>
        <v>702</v>
      </c>
      <c r="E195" s="99">
        <f>'10'!D195</f>
        <v>452</v>
      </c>
      <c r="F195" s="99">
        <f>'10'!E195</f>
        <v>1154</v>
      </c>
      <c r="G195" s="59">
        <f>'5'!O195</f>
        <v>130</v>
      </c>
      <c r="H195" s="70">
        <f t="shared" si="15"/>
        <v>0.11265164644714037</v>
      </c>
      <c r="I195" s="59">
        <f>'6'!H195</f>
        <v>34</v>
      </c>
      <c r="J195" s="70">
        <f t="shared" si="16"/>
        <v>2.9462738301559793E-2</v>
      </c>
      <c r="K195" s="19">
        <f>'7'!F195</f>
        <v>39</v>
      </c>
      <c r="L195" s="70">
        <f t="shared" si="17"/>
        <v>3.3795493934142114E-2</v>
      </c>
      <c r="M195" s="59">
        <f>'8'!M195</f>
        <v>166</v>
      </c>
      <c r="N195" s="70">
        <f t="shared" si="18"/>
        <v>0.14384748700173311</v>
      </c>
      <c r="O195" s="59">
        <f>'9'!O195+'9'!P195</f>
        <v>0</v>
      </c>
      <c r="P195" s="70">
        <f t="shared" si="19"/>
        <v>0</v>
      </c>
      <c r="Q195" s="59">
        <f t="shared" si="20"/>
        <v>369</v>
      </c>
      <c r="R195" s="70">
        <f t="shared" si="14"/>
        <v>0.31975736568457541</v>
      </c>
    </row>
    <row r="196" spans="1:18" s="4" customFormat="1" ht="11.25" x14ac:dyDescent="0.2">
      <c r="A196" s="76" t="s">
        <v>221</v>
      </c>
      <c r="B196" s="106" t="s">
        <v>538</v>
      </c>
      <c r="C196" s="135" t="s">
        <v>795</v>
      </c>
      <c r="D196" s="99">
        <f>'10'!C196</f>
        <v>799</v>
      </c>
      <c r="E196" s="99">
        <f>'10'!D196</f>
        <v>553</v>
      </c>
      <c r="F196" s="99">
        <f>'10'!E196</f>
        <v>1352</v>
      </c>
      <c r="G196" s="59">
        <f>'5'!O196</f>
        <v>100</v>
      </c>
      <c r="H196" s="70">
        <f t="shared" si="15"/>
        <v>7.3964497041420121E-2</v>
      </c>
      <c r="I196" s="59">
        <f>'6'!H196</f>
        <v>0</v>
      </c>
      <c r="J196" s="70">
        <f t="shared" si="16"/>
        <v>0</v>
      </c>
      <c r="K196" s="19">
        <f>'7'!F196</f>
        <v>0</v>
      </c>
      <c r="L196" s="70">
        <f t="shared" si="17"/>
        <v>0</v>
      </c>
      <c r="M196" s="59">
        <f>'8'!M196</f>
        <v>215</v>
      </c>
      <c r="N196" s="70">
        <f t="shared" si="18"/>
        <v>0.15902366863905326</v>
      </c>
      <c r="O196" s="59">
        <f>'9'!O196+'9'!P196</f>
        <v>102.1</v>
      </c>
      <c r="P196" s="70">
        <f t="shared" si="19"/>
        <v>7.5517751479289935E-2</v>
      </c>
      <c r="Q196" s="59">
        <f t="shared" si="20"/>
        <v>417.1</v>
      </c>
      <c r="R196" s="70">
        <f t="shared" ref="R196:R259" si="21">Q196/F196</f>
        <v>0.30850591715976333</v>
      </c>
    </row>
    <row r="197" spans="1:18" s="4" customFormat="1" ht="11.25" x14ac:dyDescent="0.2">
      <c r="A197" s="75" t="s">
        <v>222</v>
      </c>
      <c r="B197" s="109" t="s">
        <v>578</v>
      </c>
      <c r="C197" s="138" t="s">
        <v>796</v>
      </c>
      <c r="D197" s="99">
        <f>'10'!C197</f>
        <v>181</v>
      </c>
      <c r="E197" s="99">
        <f>'10'!D197</f>
        <v>146</v>
      </c>
      <c r="F197" s="99">
        <f>'10'!E197</f>
        <v>327</v>
      </c>
      <c r="G197" s="59">
        <f>'5'!O197</f>
        <v>151</v>
      </c>
      <c r="H197" s="70">
        <f t="shared" ref="H197:H260" si="22">G197/F197</f>
        <v>0.46177370030581039</v>
      </c>
      <c r="I197" s="59">
        <f>'6'!H197</f>
        <v>15</v>
      </c>
      <c r="J197" s="70">
        <f t="shared" ref="J197:J260" si="23">I197/F197</f>
        <v>4.5871559633027525E-2</v>
      </c>
      <c r="K197" s="19">
        <f>'7'!F197</f>
        <v>0</v>
      </c>
      <c r="L197" s="70">
        <f t="shared" ref="L197:L260" si="24">K197/F197</f>
        <v>0</v>
      </c>
      <c r="M197" s="59">
        <f>'8'!M197</f>
        <v>50</v>
      </c>
      <c r="N197" s="70">
        <f t="shared" ref="N197:N260" si="25">M197/F197</f>
        <v>0.1529051987767584</v>
      </c>
      <c r="O197" s="59">
        <f>'9'!O197+'9'!P197</f>
        <v>9</v>
      </c>
      <c r="P197" s="70">
        <f t="shared" ref="P197:P260" si="26">O197/F197</f>
        <v>2.7522935779816515E-2</v>
      </c>
      <c r="Q197" s="59">
        <f t="shared" ref="Q197:Q260" si="27">SUM(G197,I197,K197,M197,O197)</f>
        <v>225</v>
      </c>
      <c r="R197" s="70">
        <f t="shared" si="21"/>
        <v>0.68807339449541283</v>
      </c>
    </row>
    <row r="198" spans="1:18" s="4" customFormat="1" ht="11.25" x14ac:dyDescent="0.2">
      <c r="A198" s="75" t="s">
        <v>223</v>
      </c>
      <c r="B198" s="109" t="s">
        <v>565</v>
      </c>
      <c r="C198" s="138" t="s">
        <v>796</v>
      </c>
      <c r="D198" s="99">
        <f>'10'!C198</f>
        <v>504</v>
      </c>
      <c r="E198" s="99">
        <f>'10'!D198</f>
        <v>344</v>
      </c>
      <c r="F198" s="99">
        <f>'10'!E198</f>
        <v>848</v>
      </c>
      <c r="G198" s="59">
        <f>'5'!O198</f>
        <v>3</v>
      </c>
      <c r="H198" s="70">
        <f t="shared" si="22"/>
        <v>3.5377358490566039E-3</v>
      </c>
      <c r="I198" s="59">
        <f>'6'!H198</f>
        <v>0</v>
      </c>
      <c r="J198" s="70">
        <f t="shared" si="23"/>
        <v>0</v>
      </c>
      <c r="K198" s="19">
        <f>'7'!F198</f>
        <v>0</v>
      </c>
      <c r="L198" s="70">
        <f t="shared" si="24"/>
        <v>0</v>
      </c>
      <c r="M198" s="59">
        <f>'8'!M198</f>
        <v>125</v>
      </c>
      <c r="N198" s="70">
        <f t="shared" si="25"/>
        <v>0.1474056603773585</v>
      </c>
      <c r="O198" s="59">
        <f>'9'!O198+'9'!P198</f>
        <v>289.39999999999998</v>
      </c>
      <c r="P198" s="70">
        <f t="shared" si="26"/>
        <v>0.34127358490566034</v>
      </c>
      <c r="Q198" s="59">
        <f t="shared" si="27"/>
        <v>417.4</v>
      </c>
      <c r="R198" s="70">
        <f t="shared" si="21"/>
        <v>0.49221698113207546</v>
      </c>
    </row>
    <row r="199" spans="1:18" s="4" customFormat="1" ht="11.25" x14ac:dyDescent="0.2">
      <c r="A199" s="76" t="s">
        <v>224</v>
      </c>
      <c r="B199" s="106" t="s">
        <v>597</v>
      </c>
      <c r="C199" s="135" t="s">
        <v>795</v>
      </c>
      <c r="D199" s="99">
        <f>'10'!C199</f>
        <v>554</v>
      </c>
      <c r="E199" s="99">
        <f>'10'!D199</f>
        <v>379</v>
      </c>
      <c r="F199" s="99">
        <f>'10'!E199</f>
        <v>933</v>
      </c>
      <c r="G199" s="59">
        <f>'5'!O199</f>
        <v>83</v>
      </c>
      <c r="H199" s="70">
        <f t="shared" si="22"/>
        <v>8.8960342979635579E-2</v>
      </c>
      <c r="I199" s="59">
        <f>'6'!H199</f>
        <v>19</v>
      </c>
      <c r="J199" s="70">
        <f t="shared" si="23"/>
        <v>2.0364415862808145E-2</v>
      </c>
      <c r="K199" s="19">
        <f>'7'!F199</f>
        <v>0</v>
      </c>
      <c r="L199" s="70">
        <f t="shared" si="24"/>
        <v>0</v>
      </c>
      <c r="M199" s="59">
        <f>'8'!M199</f>
        <v>112</v>
      </c>
      <c r="N199" s="70">
        <f t="shared" si="25"/>
        <v>0.12004287245444802</v>
      </c>
      <c r="O199" s="59">
        <f>'9'!O199+'9'!P199</f>
        <v>110.69999999999999</v>
      </c>
      <c r="P199" s="70">
        <f t="shared" si="26"/>
        <v>0.11864951768488745</v>
      </c>
      <c r="Q199" s="59">
        <f t="shared" si="27"/>
        <v>324.7</v>
      </c>
      <c r="R199" s="70">
        <f t="shared" si="21"/>
        <v>0.34801714898177921</v>
      </c>
    </row>
    <row r="200" spans="1:18" s="4" customFormat="1" ht="11.25" x14ac:dyDescent="0.2">
      <c r="A200" s="75" t="s">
        <v>225</v>
      </c>
      <c r="B200" s="109" t="s">
        <v>578</v>
      </c>
      <c r="C200" s="138" t="s">
        <v>796</v>
      </c>
      <c r="D200" s="99">
        <f>'10'!C200</f>
        <v>718</v>
      </c>
      <c r="E200" s="99">
        <f>'10'!D200</f>
        <v>496</v>
      </c>
      <c r="F200" s="99">
        <f>'10'!E200</f>
        <v>1214</v>
      </c>
      <c r="G200" s="59">
        <f>'5'!O200</f>
        <v>92</v>
      </c>
      <c r="H200" s="70">
        <f t="shared" si="22"/>
        <v>7.57825370675453E-2</v>
      </c>
      <c r="I200" s="59">
        <f>'6'!H200</f>
        <v>69</v>
      </c>
      <c r="J200" s="70">
        <f t="shared" si="23"/>
        <v>5.6836902800658978E-2</v>
      </c>
      <c r="K200" s="19">
        <f>'7'!F200</f>
        <v>34</v>
      </c>
      <c r="L200" s="70">
        <f t="shared" si="24"/>
        <v>2.800658978583196E-2</v>
      </c>
      <c r="M200" s="59">
        <f>'8'!M200</f>
        <v>167</v>
      </c>
      <c r="N200" s="70">
        <f t="shared" si="25"/>
        <v>0.13756177924217464</v>
      </c>
      <c r="O200" s="59">
        <f>'9'!O200+'9'!P200</f>
        <v>257.20000000000005</v>
      </c>
      <c r="P200" s="70">
        <f t="shared" si="26"/>
        <v>0.21186161449752886</v>
      </c>
      <c r="Q200" s="59">
        <f t="shared" si="27"/>
        <v>619.20000000000005</v>
      </c>
      <c r="R200" s="70">
        <f t="shared" si="21"/>
        <v>0.51004942339373971</v>
      </c>
    </row>
    <row r="201" spans="1:18" s="4" customFormat="1" ht="11.25" x14ac:dyDescent="0.2">
      <c r="A201" s="75" t="s">
        <v>226</v>
      </c>
      <c r="B201" s="109" t="s">
        <v>542</v>
      </c>
      <c r="C201" s="138" t="s">
        <v>796</v>
      </c>
      <c r="D201" s="99">
        <f>'10'!C201</f>
        <v>763</v>
      </c>
      <c r="E201" s="99">
        <f>'10'!D201</f>
        <v>500</v>
      </c>
      <c r="F201" s="99">
        <f>'10'!E201</f>
        <v>1263</v>
      </c>
      <c r="G201" s="59">
        <f>'5'!O201</f>
        <v>0</v>
      </c>
      <c r="H201" s="70">
        <f t="shared" si="22"/>
        <v>0</v>
      </c>
      <c r="I201" s="59">
        <f>'6'!H201</f>
        <v>0</v>
      </c>
      <c r="J201" s="70">
        <f t="shared" si="23"/>
        <v>0</v>
      </c>
      <c r="K201" s="19">
        <f>'7'!F201</f>
        <v>0</v>
      </c>
      <c r="L201" s="70">
        <f t="shared" si="24"/>
        <v>0</v>
      </c>
      <c r="M201" s="59">
        <f>'8'!M201</f>
        <v>170</v>
      </c>
      <c r="N201" s="70">
        <f t="shared" si="25"/>
        <v>0.13460015835312747</v>
      </c>
      <c r="O201" s="59">
        <f>'9'!O201+'9'!P201</f>
        <v>192.9</v>
      </c>
      <c r="P201" s="70">
        <f t="shared" si="26"/>
        <v>0.15273159144893111</v>
      </c>
      <c r="Q201" s="59">
        <f t="shared" si="27"/>
        <v>362.9</v>
      </c>
      <c r="R201" s="70">
        <f t="shared" si="21"/>
        <v>0.28733174980205856</v>
      </c>
    </row>
    <row r="202" spans="1:18" s="4" customFormat="1" ht="11.25" x14ac:dyDescent="0.2">
      <c r="A202" s="74" t="s">
        <v>227</v>
      </c>
      <c r="B202" s="108" t="s">
        <v>543</v>
      </c>
      <c r="C202" s="136" t="s">
        <v>656</v>
      </c>
      <c r="D202" s="99">
        <f>'10'!C202</f>
        <v>254</v>
      </c>
      <c r="E202" s="99">
        <f>'10'!D202</f>
        <v>184</v>
      </c>
      <c r="F202" s="99">
        <f>'10'!E202</f>
        <v>438</v>
      </c>
      <c r="G202" s="59">
        <f>'5'!O202</f>
        <v>0</v>
      </c>
      <c r="H202" s="70">
        <f t="shared" si="22"/>
        <v>0</v>
      </c>
      <c r="I202" s="59">
        <f>'6'!H202</f>
        <v>16</v>
      </c>
      <c r="J202" s="70">
        <f t="shared" si="23"/>
        <v>3.6529680365296802E-2</v>
      </c>
      <c r="K202" s="19">
        <f>'7'!F202</f>
        <v>0</v>
      </c>
      <c r="L202" s="70">
        <f t="shared" si="24"/>
        <v>0</v>
      </c>
      <c r="M202" s="59">
        <f>'8'!M202</f>
        <v>69</v>
      </c>
      <c r="N202" s="70">
        <f t="shared" si="25"/>
        <v>0.15753424657534246</v>
      </c>
      <c r="O202" s="59">
        <f>'9'!O202+'9'!P202</f>
        <v>0</v>
      </c>
      <c r="P202" s="70">
        <f t="shared" si="26"/>
        <v>0</v>
      </c>
      <c r="Q202" s="59">
        <f t="shared" si="27"/>
        <v>85</v>
      </c>
      <c r="R202" s="70">
        <f t="shared" si="21"/>
        <v>0.19406392694063926</v>
      </c>
    </row>
    <row r="203" spans="1:18" s="4" customFormat="1" ht="11.25" x14ac:dyDescent="0.2">
      <c r="A203" s="76" t="s">
        <v>228</v>
      </c>
      <c r="B203" s="106" t="s">
        <v>589</v>
      </c>
      <c r="C203" s="135" t="s">
        <v>795</v>
      </c>
      <c r="D203" s="99">
        <f>'10'!C203</f>
        <v>98</v>
      </c>
      <c r="E203" s="99">
        <f>'10'!D203</f>
        <v>91</v>
      </c>
      <c r="F203" s="99">
        <f>'10'!E203</f>
        <v>189</v>
      </c>
      <c r="G203" s="59">
        <f>'5'!O203</f>
        <v>16</v>
      </c>
      <c r="H203" s="70">
        <f t="shared" si="22"/>
        <v>8.4656084656084651E-2</v>
      </c>
      <c r="I203" s="59">
        <f>'6'!H203</f>
        <v>0</v>
      </c>
      <c r="J203" s="70">
        <f t="shared" si="23"/>
        <v>0</v>
      </c>
      <c r="K203" s="19">
        <f>'7'!F203</f>
        <v>0</v>
      </c>
      <c r="L203" s="70">
        <f t="shared" si="24"/>
        <v>0</v>
      </c>
      <c r="M203" s="59">
        <f>'8'!M203</f>
        <v>24</v>
      </c>
      <c r="N203" s="70">
        <f t="shared" si="25"/>
        <v>0.12698412698412698</v>
      </c>
      <c r="O203" s="59">
        <f>'9'!O203+'9'!P203</f>
        <v>3.5</v>
      </c>
      <c r="P203" s="70">
        <f t="shared" si="26"/>
        <v>1.8518518518518517E-2</v>
      </c>
      <c r="Q203" s="59">
        <f t="shared" si="27"/>
        <v>43.5</v>
      </c>
      <c r="R203" s="70">
        <f t="shared" si="21"/>
        <v>0.23015873015873015</v>
      </c>
    </row>
    <row r="204" spans="1:18" s="4" customFormat="1" ht="11.25" x14ac:dyDescent="0.2">
      <c r="A204" s="73" t="s">
        <v>229</v>
      </c>
      <c r="B204" s="107" t="s">
        <v>572</v>
      </c>
      <c r="C204" s="137" t="s">
        <v>657</v>
      </c>
      <c r="D204" s="99">
        <f>'10'!C204</f>
        <v>372</v>
      </c>
      <c r="E204" s="99">
        <f>'10'!D204</f>
        <v>249</v>
      </c>
      <c r="F204" s="99">
        <f>'10'!E204</f>
        <v>621</v>
      </c>
      <c r="G204" s="59">
        <f>'5'!O204</f>
        <v>104</v>
      </c>
      <c r="H204" s="70">
        <f t="shared" si="22"/>
        <v>0.16747181964573268</v>
      </c>
      <c r="I204" s="59">
        <f>'6'!H204</f>
        <v>18</v>
      </c>
      <c r="J204" s="70">
        <f t="shared" si="23"/>
        <v>2.8985507246376812E-2</v>
      </c>
      <c r="K204" s="19">
        <f>'7'!F204</f>
        <v>1</v>
      </c>
      <c r="L204" s="70">
        <f t="shared" si="24"/>
        <v>1.6103059581320451E-3</v>
      </c>
      <c r="M204" s="59">
        <f>'8'!M204</f>
        <v>106</v>
      </c>
      <c r="N204" s="70">
        <f t="shared" si="25"/>
        <v>0.17069243156199679</v>
      </c>
      <c r="O204" s="59">
        <f>'9'!O204+'9'!P204</f>
        <v>95.9</v>
      </c>
      <c r="P204" s="70">
        <f t="shared" si="26"/>
        <v>0.15442834138486314</v>
      </c>
      <c r="Q204" s="59">
        <f t="shared" si="27"/>
        <v>324.89999999999998</v>
      </c>
      <c r="R204" s="70">
        <f t="shared" si="21"/>
        <v>0.52318840579710146</v>
      </c>
    </row>
    <row r="205" spans="1:18" s="4" customFormat="1" ht="11.25" x14ac:dyDescent="0.2">
      <c r="A205" s="74" t="s">
        <v>230</v>
      </c>
      <c r="B205" s="108" t="s">
        <v>585</v>
      </c>
      <c r="C205" s="136" t="s">
        <v>656</v>
      </c>
      <c r="D205" s="99">
        <f>'10'!C205</f>
        <v>163</v>
      </c>
      <c r="E205" s="99">
        <f>'10'!D205</f>
        <v>107</v>
      </c>
      <c r="F205" s="99">
        <f>'10'!E205</f>
        <v>270</v>
      </c>
      <c r="G205" s="59">
        <f>'5'!O205</f>
        <v>20</v>
      </c>
      <c r="H205" s="70">
        <f t="shared" si="22"/>
        <v>7.407407407407407E-2</v>
      </c>
      <c r="I205" s="59">
        <f>'6'!H205</f>
        <v>17</v>
      </c>
      <c r="J205" s="70">
        <f t="shared" si="23"/>
        <v>6.2962962962962957E-2</v>
      </c>
      <c r="K205" s="19">
        <f>'7'!F205</f>
        <v>20</v>
      </c>
      <c r="L205" s="70">
        <f t="shared" si="24"/>
        <v>7.407407407407407E-2</v>
      </c>
      <c r="M205" s="59">
        <f>'8'!M205</f>
        <v>40</v>
      </c>
      <c r="N205" s="70">
        <f t="shared" si="25"/>
        <v>0.14814814814814814</v>
      </c>
      <c r="O205" s="59">
        <f>'9'!O205+'9'!P205</f>
        <v>0</v>
      </c>
      <c r="P205" s="70">
        <f t="shared" si="26"/>
        <v>0</v>
      </c>
      <c r="Q205" s="59">
        <f t="shared" si="27"/>
        <v>97</v>
      </c>
      <c r="R205" s="70">
        <f t="shared" si="21"/>
        <v>0.35925925925925928</v>
      </c>
    </row>
    <row r="206" spans="1:18" s="4" customFormat="1" ht="11.25" x14ac:dyDescent="0.2">
      <c r="A206" s="73" t="s">
        <v>231</v>
      </c>
      <c r="B206" s="107" t="s">
        <v>550</v>
      </c>
      <c r="C206" s="137" t="s">
        <v>657</v>
      </c>
      <c r="D206" s="99">
        <f>'10'!C206</f>
        <v>123</v>
      </c>
      <c r="E206" s="99">
        <f>'10'!D206</f>
        <v>84</v>
      </c>
      <c r="F206" s="99">
        <f>'10'!E206</f>
        <v>207</v>
      </c>
      <c r="G206" s="59">
        <f>'5'!O206</f>
        <v>0</v>
      </c>
      <c r="H206" s="70">
        <f t="shared" si="22"/>
        <v>0</v>
      </c>
      <c r="I206" s="59">
        <f>'6'!H206</f>
        <v>0</v>
      </c>
      <c r="J206" s="70">
        <f t="shared" si="23"/>
        <v>0</v>
      </c>
      <c r="K206" s="19">
        <f>'7'!F206</f>
        <v>0</v>
      </c>
      <c r="L206" s="70">
        <f t="shared" si="24"/>
        <v>0</v>
      </c>
      <c r="M206" s="59">
        <f>'8'!M206</f>
        <v>17</v>
      </c>
      <c r="N206" s="70">
        <f t="shared" si="25"/>
        <v>8.2125603864734303E-2</v>
      </c>
      <c r="O206" s="59">
        <f>'9'!O206+'9'!P206</f>
        <v>0</v>
      </c>
      <c r="P206" s="70">
        <f t="shared" si="26"/>
        <v>0</v>
      </c>
      <c r="Q206" s="59">
        <f t="shared" si="27"/>
        <v>17</v>
      </c>
      <c r="R206" s="70">
        <f t="shared" si="21"/>
        <v>8.2125603864734303E-2</v>
      </c>
    </row>
    <row r="207" spans="1:18" s="4" customFormat="1" ht="11.25" x14ac:dyDescent="0.2">
      <c r="A207" s="76" t="s">
        <v>232</v>
      </c>
      <c r="B207" s="106" t="s">
        <v>555</v>
      </c>
      <c r="C207" s="135" t="s">
        <v>795</v>
      </c>
      <c r="D207" s="99">
        <f>'10'!C207</f>
        <v>583</v>
      </c>
      <c r="E207" s="99">
        <f>'10'!D207</f>
        <v>471</v>
      </c>
      <c r="F207" s="99">
        <f>'10'!E207</f>
        <v>1054</v>
      </c>
      <c r="G207" s="59">
        <f>'5'!O207</f>
        <v>24</v>
      </c>
      <c r="H207" s="70">
        <f t="shared" si="22"/>
        <v>2.2770398481973434E-2</v>
      </c>
      <c r="I207" s="59">
        <f>'6'!H207</f>
        <v>20</v>
      </c>
      <c r="J207" s="70">
        <f t="shared" si="23"/>
        <v>1.8975332068311195E-2</v>
      </c>
      <c r="K207" s="19">
        <f>'7'!F207</f>
        <v>0</v>
      </c>
      <c r="L207" s="70">
        <f t="shared" si="24"/>
        <v>0</v>
      </c>
      <c r="M207" s="59">
        <f>'8'!M207</f>
        <v>101</v>
      </c>
      <c r="N207" s="70">
        <f t="shared" si="25"/>
        <v>9.5825426944971537E-2</v>
      </c>
      <c r="O207" s="59">
        <f>'9'!O207+'9'!P207</f>
        <v>227.6</v>
      </c>
      <c r="P207" s="70">
        <f t="shared" si="26"/>
        <v>0.21593927893738141</v>
      </c>
      <c r="Q207" s="59">
        <f t="shared" si="27"/>
        <v>372.6</v>
      </c>
      <c r="R207" s="70">
        <f t="shared" si="21"/>
        <v>0.35351043643263758</v>
      </c>
    </row>
    <row r="208" spans="1:18" s="4" customFormat="1" ht="11.25" x14ac:dyDescent="0.2">
      <c r="A208" s="76" t="s">
        <v>233</v>
      </c>
      <c r="B208" s="106" t="s">
        <v>598</v>
      </c>
      <c r="C208" s="135" t="s">
        <v>795</v>
      </c>
      <c r="D208" s="99">
        <f>'10'!C208</f>
        <v>481</v>
      </c>
      <c r="E208" s="99">
        <f>'10'!D208</f>
        <v>325</v>
      </c>
      <c r="F208" s="99">
        <f>'10'!E208</f>
        <v>806</v>
      </c>
      <c r="G208" s="59">
        <f>'5'!O208</f>
        <v>0</v>
      </c>
      <c r="H208" s="70">
        <f t="shared" si="22"/>
        <v>0</v>
      </c>
      <c r="I208" s="59">
        <f>'6'!H208</f>
        <v>40</v>
      </c>
      <c r="J208" s="70">
        <f t="shared" si="23"/>
        <v>4.9627791563275438E-2</v>
      </c>
      <c r="K208" s="19">
        <f>'7'!F208</f>
        <v>39</v>
      </c>
      <c r="L208" s="70">
        <f t="shared" si="24"/>
        <v>4.8387096774193547E-2</v>
      </c>
      <c r="M208" s="59">
        <f>'8'!M208</f>
        <v>61</v>
      </c>
      <c r="N208" s="70">
        <f t="shared" si="25"/>
        <v>7.5682382133995044E-2</v>
      </c>
      <c r="O208" s="59">
        <f>'9'!O208+'9'!P208</f>
        <v>37.1</v>
      </c>
      <c r="P208" s="70">
        <f t="shared" si="26"/>
        <v>4.6029776674937968E-2</v>
      </c>
      <c r="Q208" s="59">
        <f t="shared" si="27"/>
        <v>177.1</v>
      </c>
      <c r="R208" s="70">
        <f t="shared" si="21"/>
        <v>0.21972704714640198</v>
      </c>
    </row>
    <row r="209" spans="1:18" s="4" customFormat="1" ht="11.25" x14ac:dyDescent="0.2">
      <c r="A209" s="75" t="s">
        <v>234</v>
      </c>
      <c r="B209" s="109" t="s">
        <v>563</v>
      </c>
      <c r="C209" s="138" t="s">
        <v>796</v>
      </c>
      <c r="D209" s="99">
        <f>'10'!C209</f>
        <v>142</v>
      </c>
      <c r="E209" s="99">
        <f>'10'!D209</f>
        <v>105</v>
      </c>
      <c r="F209" s="99">
        <f>'10'!E209</f>
        <v>247</v>
      </c>
      <c r="G209" s="59">
        <f>'5'!O209</f>
        <v>17</v>
      </c>
      <c r="H209" s="70">
        <f t="shared" si="22"/>
        <v>6.8825910931174086E-2</v>
      </c>
      <c r="I209" s="59">
        <f>'6'!H209</f>
        <v>14</v>
      </c>
      <c r="J209" s="70">
        <f t="shared" si="23"/>
        <v>5.6680161943319839E-2</v>
      </c>
      <c r="K209" s="19">
        <f>'7'!F209</f>
        <v>13</v>
      </c>
      <c r="L209" s="70">
        <f t="shared" si="24"/>
        <v>5.2631578947368418E-2</v>
      </c>
      <c r="M209" s="59">
        <f>'8'!M209</f>
        <v>28</v>
      </c>
      <c r="N209" s="70">
        <f t="shared" si="25"/>
        <v>0.11336032388663968</v>
      </c>
      <c r="O209" s="59">
        <f>'9'!O209+'9'!P209</f>
        <v>0</v>
      </c>
      <c r="P209" s="70">
        <f t="shared" si="26"/>
        <v>0</v>
      </c>
      <c r="Q209" s="59">
        <f t="shared" si="27"/>
        <v>72</v>
      </c>
      <c r="R209" s="70">
        <f t="shared" si="21"/>
        <v>0.291497975708502</v>
      </c>
    </row>
    <row r="210" spans="1:18" s="4" customFormat="1" ht="11.25" x14ac:dyDescent="0.2">
      <c r="A210" s="75" t="s">
        <v>235</v>
      </c>
      <c r="B210" s="109" t="s">
        <v>599</v>
      </c>
      <c r="C210" s="138" t="s">
        <v>796</v>
      </c>
      <c r="D210" s="99">
        <f>'10'!C210</f>
        <v>896</v>
      </c>
      <c r="E210" s="99">
        <f>'10'!D210</f>
        <v>625</v>
      </c>
      <c r="F210" s="99">
        <f>'10'!E210</f>
        <v>1521</v>
      </c>
      <c r="G210" s="59">
        <f>'5'!O210</f>
        <v>34</v>
      </c>
      <c r="H210" s="70">
        <f t="shared" si="22"/>
        <v>2.2353714661406968E-2</v>
      </c>
      <c r="I210" s="59">
        <f>'6'!H210</f>
        <v>34</v>
      </c>
      <c r="J210" s="70">
        <f t="shared" si="23"/>
        <v>2.2353714661406968E-2</v>
      </c>
      <c r="K210" s="19">
        <f>'7'!F210</f>
        <v>0</v>
      </c>
      <c r="L210" s="70">
        <f t="shared" si="24"/>
        <v>0</v>
      </c>
      <c r="M210" s="59">
        <f>'8'!M210</f>
        <v>150</v>
      </c>
      <c r="N210" s="70">
        <f t="shared" si="25"/>
        <v>9.8619329388560162E-2</v>
      </c>
      <c r="O210" s="59">
        <f>'9'!O210+'9'!P210</f>
        <v>87.8</v>
      </c>
      <c r="P210" s="70">
        <f t="shared" si="26"/>
        <v>5.7725180802103877E-2</v>
      </c>
      <c r="Q210" s="59">
        <f t="shared" si="27"/>
        <v>305.8</v>
      </c>
      <c r="R210" s="70">
        <f t="shared" si="21"/>
        <v>0.201051939513478</v>
      </c>
    </row>
    <row r="211" spans="1:18" s="4" customFormat="1" ht="11.25" x14ac:dyDescent="0.2">
      <c r="A211" s="76" t="s">
        <v>236</v>
      </c>
      <c r="B211" s="106" t="s">
        <v>597</v>
      </c>
      <c r="C211" s="135" t="s">
        <v>795</v>
      </c>
      <c r="D211" s="99">
        <f>'10'!C211</f>
        <v>159</v>
      </c>
      <c r="E211" s="99">
        <f>'10'!D211</f>
        <v>115</v>
      </c>
      <c r="F211" s="99">
        <f>'10'!E211</f>
        <v>274</v>
      </c>
      <c r="G211" s="59">
        <f>'5'!O211</f>
        <v>169</v>
      </c>
      <c r="H211" s="70">
        <f t="shared" si="22"/>
        <v>0.61678832116788318</v>
      </c>
      <c r="I211" s="59">
        <f>'6'!H211</f>
        <v>0</v>
      </c>
      <c r="J211" s="70">
        <f t="shared" si="23"/>
        <v>0</v>
      </c>
      <c r="K211" s="19">
        <f>'7'!F211</f>
        <v>0</v>
      </c>
      <c r="L211" s="70">
        <f t="shared" si="24"/>
        <v>0</v>
      </c>
      <c r="M211" s="59">
        <f>'8'!M211</f>
        <v>40</v>
      </c>
      <c r="N211" s="70">
        <f t="shared" si="25"/>
        <v>0.145985401459854</v>
      </c>
      <c r="O211" s="59">
        <f>'9'!O211+'9'!P211</f>
        <v>40.700000000000003</v>
      </c>
      <c r="P211" s="70">
        <f t="shared" si="26"/>
        <v>0.14854014598540147</v>
      </c>
      <c r="Q211" s="59">
        <f t="shared" si="27"/>
        <v>249.7</v>
      </c>
      <c r="R211" s="70">
        <f t="shared" si="21"/>
        <v>0.91131386861313868</v>
      </c>
    </row>
    <row r="212" spans="1:18" s="4" customFormat="1" ht="11.25" x14ac:dyDescent="0.2">
      <c r="A212" s="76" t="s">
        <v>237</v>
      </c>
      <c r="B212" s="106" t="s">
        <v>581</v>
      </c>
      <c r="C212" s="135" t="s">
        <v>795</v>
      </c>
      <c r="D212" s="99">
        <f>'10'!C212</f>
        <v>234</v>
      </c>
      <c r="E212" s="99">
        <f>'10'!D212</f>
        <v>185</v>
      </c>
      <c r="F212" s="99">
        <f>'10'!E212</f>
        <v>419</v>
      </c>
      <c r="G212" s="59">
        <f>'5'!O212</f>
        <v>35</v>
      </c>
      <c r="H212" s="70">
        <f t="shared" si="22"/>
        <v>8.3532219570405727E-2</v>
      </c>
      <c r="I212" s="59">
        <f>'6'!H212</f>
        <v>0</v>
      </c>
      <c r="J212" s="70">
        <f t="shared" si="23"/>
        <v>0</v>
      </c>
      <c r="K212" s="19">
        <f>'7'!F212</f>
        <v>0</v>
      </c>
      <c r="L212" s="70">
        <f t="shared" si="24"/>
        <v>0</v>
      </c>
      <c r="M212" s="59">
        <f>'8'!M212</f>
        <v>55</v>
      </c>
      <c r="N212" s="70">
        <f t="shared" si="25"/>
        <v>0.13126491646778043</v>
      </c>
      <c r="O212" s="59">
        <f>'9'!O212+'9'!P212</f>
        <v>99.2</v>
      </c>
      <c r="P212" s="70">
        <f t="shared" si="26"/>
        <v>0.23675417661097853</v>
      </c>
      <c r="Q212" s="59">
        <f t="shared" si="27"/>
        <v>189.2</v>
      </c>
      <c r="R212" s="70">
        <f t="shared" si="21"/>
        <v>0.45155131264916465</v>
      </c>
    </row>
    <row r="213" spans="1:18" s="4" customFormat="1" ht="11.25" x14ac:dyDescent="0.2">
      <c r="A213" s="73" t="s">
        <v>238</v>
      </c>
      <c r="B213" s="107" t="s">
        <v>583</v>
      </c>
      <c r="C213" s="137" t="s">
        <v>657</v>
      </c>
      <c r="D213" s="99">
        <f>'10'!C213</f>
        <v>293</v>
      </c>
      <c r="E213" s="99">
        <f>'10'!D213</f>
        <v>243</v>
      </c>
      <c r="F213" s="99">
        <f>'10'!E213</f>
        <v>536</v>
      </c>
      <c r="G213" s="59">
        <f>'5'!O213</f>
        <v>34</v>
      </c>
      <c r="H213" s="70">
        <f t="shared" si="22"/>
        <v>6.3432835820895525E-2</v>
      </c>
      <c r="I213" s="59">
        <f>'6'!H213</f>
        <v>19</v>
      </c>
      <c r="J213" s="70">
        <f t="shared" si="23"/>
        <v>3.5447761194029849E-2</v>
      </c>
      <c r="K213" s="19">
        <f>'7'!F213</f>
        <v>0</v>
      </c>
      <c r="L213" s="70">
        <f t="shared" si="24"/>
        <v>0</v>
      </c>
      <c r="M213" s="59">
        <f>'8'!M213</f>
        <v>49</v>
      </c>
      <c r="N213" s="70">
        <f t="shared" si="25"/>
        <v>9.1417910447761194E-2</v>
      </c>
      <c r="O213" s="59">
        <f>'9'!O213+'9'!P213</f>
        <v>0</v>
      </c>
      <c r="P213" s="70">
        <f t="shared" si="26"/>
        <v>0</v>
      </c>
      <c r="Q213" s="59">
        <f t="shared" si="27"/>
        <v>102</v>
      </c>
      <c r="R213" s="70">
        <f t="shared" si="21"/>
        <v>0.19029850746268656</v>
      </c>
    </row>
    <row r="214" spans="1:18" s="4" customFormat="1" ht="11.25" x14ac:dyDescent="0.2">
      <c r="A214" s="73" t="s">
        <v>239</v>
      </c>
      <c r="B214" s="107" t="s">
        <v>541</v>
      </c>
      <c r="C214" s="137" t="s">
        <v>657</v>
      </c>
      <c r="D214" s="99">
        <f>'10'!C214</f>
        <v>1068</v>
      </c>
      <c r="E214" s="99">
        <f>'10'!D214</f>
        <v>776</v>
      </c>
      <c r="F214" s="99">
        <f>'10'!E214</f>
        <v>1844</v>
      </c>
      <c r="G214" s="59">
        <f>'5'!O214</f>
        <v>146</v>
      </c>
      <c r="H214" s="70">
        <f t="shared" si="22"/>
        <v>7.9175704989154008E-2</v>
      </c>
      <c r="I214" s="59">
        <f>'6'!H214</f>
        <v>15</v>
      </c>
      <c r="J214" s="70">
        <f t="shared" si="23"/>
        <v>8.1344902386117132E-3</v>
      </c>
      <c r="K214" s="19">
        <f>'7'!F214</f>
        <v>0</v>
      </c>
      <c r="L214" s="70">
        <f t="shared" si="24"/>
        <v>0</v>
      </c>
      <c r="M214" s="59">
        <f>'8'!M214</f>
        <v>225</v>
      </c>
      <c r="N214" s="70">
        <f t="shared" si="25"/>
        <v>0.1220173535791757</v>
      </c>
      <c r="O214" s="59">
        <f>'9'!O214+'9'!P214</f>
        <v>359.2</v>
      </c>
      <c r="P214" s="70">
        <f t="shared" si="26"/>
        <v>0.1947939262472885</v>
      </c>
      <c r="Q214" s="59">
        <f t="shared" si="27"/>
        <v>745.2</v>
      </c>
      <c r="R214" s="70">
        <f t="shared" si="21"/>
        <v>0.40412147505422996</v>
      </c>
    </row>
    <row r="215" spans="1:18" s="4" customFormat="1" ht="11.25" x14ac:dyDescent="0.2">
      <c r="A215" s="76" t="s">
        <v>240</v>
      </c>
      <c r="B215" s="106" t="s">
        <v>600</v>
      </c>
      <c r="C215" s="135" t="s">
        <v>795</v>
      </c>
      <c r="D215" s="99">
        <f>'10'!C215</f>
        <v>1228</v>
      </c>
      <c r="E215" s="99">
        <f>'10'!D215</f>
        <v>850</v>
      </c>
      <c r="F215" s="99">
        <f>'10'!E215</f>
        <v>2078</v>
      </c>
      <c r="G215" s="59">
        <f>'5'!O215</f>
        <v>158</v>
      </c>
      <c r="H215" s="70">
        <f t="shared" si="22"/>
        <v>7.6034648700673724E-2</v>
      </c>
      <c r="I215" s="59">
        <f>'6'!H215</f>
        <v>71</v>
      </c>
      <c r="J215" s="70">
        <f t="shared" si="23"/>
        <v>3.4167468719923003E-2</v>
      </c>
      <c r="K215" s="19">
        <f>'7'!F215</f>
        <v>0</v>
      </c>
      <c r="L215" s="70">
        <f t="shared" si="24"/>
        <v>0</v>
      </c>
      <c r="M215" s="59">
        <f>'8'!M215</f>
        <v>269</v>
      </c>
      <c r="N215" s="70">
        <f t="shared" si="25"/>
        <v>0.12945139557266602</v>
      </c>
      <c r="O215" s="59">
        <f>'9'!O215+'9'!P215</f>
        <v>157.69999999999999</v>
      </c>
      <c r="P215" s="70">
        <f t="shared" si="26"/>
        <v>7.5890279114533193E-2</v>
      </c>
      <c r="Q215" s="59">
        <f t="shared" si="27"/>
        <v>655.7</v>
      </c>
      <c r="R215" s="70">
        <f t="shared" si="21"/>
        <v>0.31554379210779598</v>
      </c>
    </row>
    <row r="216" spans="1:18" s="4" customFormat="1" ht="11.25" x14ac:dyDescent="0.2">
      <c r="A216" s="75" t="s">
        <v>241</v>
      </c>
      <c r="B216" s="109" t="s">
        <v>539</v>
      </c>
      <c r="C216" s="138" t="s">
        <v>796</v>
      </c>
      <c r="D216" s="99">
        <f>'10'!C216</f>
        <v>616</v>
      </c>
      <c r="E216" s="99">
        <f>'10'!D216</f>
        <v>405</v>
      </c>
      <c r="F216" s="99">
        <f>'10'!E216</f>
        <v>1021</v>
      </c>
      <c r="G216" s="59">
        <f>'5'!O216</f>
        <v>25</v>
      </c>
      <c r="H216" s="70">
        <f t="shared" si="22"/>
        <v>2.4485798237022526E-2</v>
      </c>
      <c r="I216" s="59">
        <f>'6'!H216</f>
        <v>7</v>
      </c>
      <c r="J216" s="70">
        <f t="shared" si="23"/>
        <v>6.8560235063663075E-3</v>
      </c>
      <c r="K216" s="19">
        <f>'7'!F216</f>
        <v>0</v>
      </c>
      <c r="L216" s="70">
        <f t="shared" si="24"/>
        <v>0</v>
      </c>
      <c r="M216" s="59">
        <f>'8'!M216</f>
        <v>122</v>
      </c>
      <c r="N216" s="70">
        <f t="shared" si="25"/>
        <v>0.11949069539666993</v>
      </c>
      <c r="O216" s="59">
        <f>'9'!O216+'9'!P216</f>
        <v>473.9</v>
      </c>
      <c r="P216" s="70">
        <f t="shared" si="26"/>
        <v>0.46415279138099902</v>
      </c>
      <c r="Q216" s="59">
        <f t="shared" si="27"/>
        <v>627.9</v>
      </c>
      <c r="R216" s="70">
        <f t="shared" si="21"/>
        <v>0.61498530852105782</v>
      </c>
    </row>
    <row r="217" spans="1:18" s="4" customFormat="1" ht="11.25" x14ac:dyDescent="0.2">
      <c r="A217" s="76" t="s">
        <v>242</v>
      </c>
      <c r="B217" s="106" t="s">
        <v>564</v>
      </c>
      <c r="C217" s="135" t="s">
        <v>795</v>
      </c>
      <c r="D217" s="99">
        <f>'10'!C217</f>
        <v>265</v>
      </c>
      <c r="E217" s="99">
        <f>'10'!D217</f>
        <v>179</v>
      </c>
      <c r="F217" s="99">
        <f>'10'!E217</f>
        <v>444</v>
      </c>
      <c r="G217" s="59">
        <f>'5'!O217</f>
        <v>21</v>
      </c>
      <c r="H217" s="70">
        <f t="shared" si="22"/>
        <v>4.72972972972973E-2</v>
      </c>
      <c r="I217" s="59">
        <f>'6'!H217</f>
        <v>36</v>
      </c>
      <c r="J217" s="70">
        <f t="shared" si="23"/>
        <v>8.1081081081081086E-2</v>
      </c>
      <c r="K217" s="19">
        <f>'7'!F217</f>
        <v>0</v>
      </c>
      <c r="L217" s="70">
        <f t="shared" si="24"/>
        <v>0</v>
      </c>
      <c r="M217" s="59">
        <f>'8'!M217</f>
        <v>60</v>
      </c>
      <c r="N217" s="70">
        <f t="shared" si="25"/>
        <v>0.13513513513513514</v>
      </c>
      <c r="O217" s="59">
        <f>'9'!O217+'9'!P217</f>
        <v>70</v>
      </c>
      <c r="P217" s="70">
        <f t="shared" si="26"/>
        <v>0.15765765765765766</v>
      </c>
      <c r="Q217" s="59">
        <f t="shared" si="27"/>
        <v>187</v>
      </c>
      <c r="R217" s="70">
        <f t="shared" si="21"/>
        <v>0.42117117117117114</v>
      </c>
    </row>
    <row r="218" spans="1:18" s="4" customFormat="1" ht="11.25" x14ac:dyDescent="0.2">
      <c r="A218" s="73" t="s">
        <v>243</v>
      </c>
      <c r="B218" s="107" t="s">
        <v>572</v>
      </c>
      <c r="C218" s="137" t="s">
        <v>657</v>
      </c>
      <c r="D218" s="99">
        <f>'10'!C218</f>
        <v>798</v>
      </c>
      <c r="E218" s="99">
        <f>'10'!D218</f>
        <v>602</v>
      </c>
      <c r="F218" s="99">
        <f>'10'!E218</f>
        <v>1400</v>
      </c>
      <c r="G218" s="59">
        <f>'5'!O218</f>
        <v>62</v>
      </c>
      <c r="H218" s="70">
        <f t="shared" si="22"/>
        <v>4.4285714285714282E-2</v>
      </c>
      <c r="I218" s="59">
        <f>'6'!H218</f>
        <v>17</v>
      </c>
      <c r="J218" s="70">
        <f t="shared" si="23"/>
        <v>1.2142857142857143E-2</v>
      </c>
      <c r="K218" s="19">
        <f>'7'!F218</f>
        <v>0</v>
      </c>
      <c r="L218" s="70">
        <f t="shared" si="24"/>
        <v>0</v>
      </c>
      <c r="M218" s="59">
        <f>'8'!M218</f>
        <v>208</v>
      </c>
      <c r="N218" s="70">
        <f t="shared" si="25"/>
        <v>0.14857142857142858</v>
      </c>
      <c r="O218" s="59">
        <f>'9'!O218+'9'!P218</f>
        <v>159.9</v>
      </c>
      <c r="P218" s="70">
        <f t="shared" si="26"/>
        <v>0.11421428571428571</v>
      </c>
      <c r="Q218" s="59">
        <f t="shared" si="27"/>
        <v>446.9</v>
      </c>
      <c r="R218" s="70">
        <f t="shared" si="21"/>
        <v>0.31921428571428567</v>
      </c>
    </row>
    <row r="219" spans="1:18" s="4" customFormat="1" ht="11.25" x14ac:dyDescent="0.2">
      <c r="A219" s="76" t="s">
        <v>244</v>
      </c>
      <c r="B219" s="106" t="s">
        <v>552</v>
      </c>
      <c r="C219" s="135" t="s">
        <v>795</v>
      </c>
      <c r="D219" s="99">
        <f>'10'!C219</f>
        <v>395</v>
      </c>
      <c r="E219" s="99">
        <f>'10'!D219</f>
        <v>261</v>
      </c>
      <c r="F219" s="99">
        <f>'10'!E219</f>
        <v>656</v>
      </c>
      <c r="G219" s="59">
        <f>'5'!O219</f>
        <v>2</v>
      </c>
      <c r="H219" s="70">
        <f t="shared" si="22"/>
        <v>3.0487804878048782E-3</v>
      </c>
      <c r="I219" s="59">
        <f>'6'!H219</f>
        <v>33</v>
      </c>
      <c r="J219" s="70">
        <f t="shared" si="23"/>
        <v>5.0304878048780491E-2</v>
      </c>
      <c r="K219" s="19">
        <f>'7'!F219</f>
        <v>0</v>
      </c>
      <c r="L219" s="70">
        <f t="shared" si="24"/>
        <v>0</v>
      </c>
      <c r="M219" s="59">
        <f>'8'!M219</f>
        <v>64</v>
      </c>
      <c r="N219" s="70">
        <f t="shared" si="25"/>
        <v>9.7560975609756101E-2</v>
      </c>
      <c r="O219" s="59">
        <f>'9'!O219+'9'!P219</f>
        <v>0</v>
      </c>
      <c r="P219" s="70">
        <f t="shared" si="26"/>
        <v>0</v>
      </c>
      <c r="Q219" s="59">
        <f t="shared" si="27"/>
        <v>99</v>
      </c>
      <c r="R219" s="70">
        <f t="shared" si="21"/>
        <v>0.15091463414634146</v>
      </c>
    </row>
    <row r="220" spans="1:18" s="4" customFormat="1" ht="11.25" x14ac:dyDescent="0.2">
      <c r="A220" s="75" t="s">
        <v>245</v>
      </c>
      <c r="B220" s="109" t="s">
        <v>601</v>
      </c>
      <c r="C220" s="138" t="s">
        <v>796</v>
      </c>
      <c r="D220" s="99">
        <f>'10'!C220</f>
        <v>247</v>
      </c>
      <c r="E220" s="99">
        <f>'10'!D220</f>
        <v>178</v>
      </c>
      <c r="F220" s="99">
        <f>'10'!E220</f>
        <v>425</v>
      </c>
      <c r="G220" s="59">
        <f>'5'!O220</f>
        <v>11</v>
      </c>
      <c r="H220" s="70">
        <f t="shared" si="22"/>
        <v>2.5882352941176471E-2</v>
      </c>
      <c r="I220" s="59">
        <f>'6'!H220</f>
        <v>0</v>
      </c>
      <c r="J220" s="70">
        <f t="shared" si="23"/>
        <v>0</v>
      </c>
      <c r="K220" s="19">
        <f>'7'!F220</f>
        <v>0</v>
      </c>
      <c r="L220" s="70">
        <f t="shared" si="24"/>
        <v>0</v>
      </c>
      <c r="M220" s="59">
        <f>'8'!M220</f>
        <v>33</v>
      </c>
      <c r="N220" s="70">
        <f t="shared" si="25"/>
        <v>7.7647058823529416E-2</v>
      </c>
      <c r="O220" s="59">
        <f>'9'!O220+'9'!P220</f>
        <v>70</v>
      </c>
      <c r="P220" s="70">
        <f t="shared" si="26"/>
        <v>0.16470588235294117</v>
      </c>
      <c r="Q220" s="59">
        <f t="shared" si="27"/>
        <v>114</v>
      </c>
      <c r="R220" s="70">
        <f t="shared" si="21"/>
        <v>0.26823529411764707</v>
      </c>
    </row>
    <row r="221" spans="1:18" s="4" customFormat="1" ht="11.25" x14ac:dyDescent="0.2">
      <c r="A221" s="76" t="s">
        <v>246</v>
      </c>
      <c r="B221" s="106" t="s">
        <v>553</v>
      </c>
      <c r="C221" s="135" t="s">
        <v>795</v>
      </c>
      <c r="D221" s="99">
        <f>'10'!C221</f>
        <v>322</v>
      </c>
      <c r="E221" s="99">
        <f>'10'!D221</f>
        <v>261</v>
      </c>
      <c r="F221" s="99">
        <f>'10'!E221</f>
        <v>583</v>
      </c>
      <c r="G221" s="59">
        <f>'5'!O221</f>
        <v>67</v>
      </c>
      <c r="H221" s="70">
        <f t="shared" si="22"/>
        <v>0.11492281303602059</v>
      </c>
      <c r="I221" s="59">
        <f>'6'!H221</f>
        <v>0</v>
      </c>
      <c r="J221" s="70">
        <f t="shared" si="23"/>
        <v>0</v>
      </c>
      <c r="K221" s="19">
        <f>'7'!F221</f>
        <v>0</v>
      </c>
      <c r="L221" s="70">
        <f t="shared" si="24"/>
        <v>0</v>
      </c>
      <c r="M221" s="59">
        <f>'8'!M221</f>
        <v>76</v>
      </c>
      <c r="N221" s="70">
        <f t="shared" si="25"/>
        <v>0.13036020583190394</v>
      </c>
      <c r="O221" s="59">
        <f>'9'!O221+'9'!P221</f>
        <v>57.099999999999994</v>
      </c>
      <c r="P221" s="70">
        <f t="shared" si="26"/>
        <v>9.794168096054888E-2</v>
      </c>
      <c r="Q221" s="59">
        <f t="shared" si="27"/>
        <v>200.1</v>
      </c>
      <c r="R221" s="70">
        <f t="shared" si="21"/>
        <v>0.34322469982847342</v>
      </c>
    </row>
    <row r="222" spans="1:18" s="4" customFormat="1" ht="11.25" x14ac:dyDescent="0.2">
      <c r="A222" s="74" t="s">
        <v>247</v>
      </c>
      <c r="B222" s="108" t="s">
        <v>545</v>
      </c>
      <c r="C222" s="136" t="s">
        <v>656</v>
      </c>
      <c r="D222" s="99">
        <f>'10'!C222</f>
        <v>395</v>
      </c>
      <c r="E222" s="99">
        <f>'10'!D222</f>
        <v>286</v>
      </c>
      <c r="F222" s="99">
        <f>'10'!E222</f>
        <v>681</v>
      </c>
      <c r="G222" s="59">
        <f>'5'!O222</f>
        <v>32</v>
      </c>
      <c r="H222" s="70">
        <f t="shared" si="22"/>
        <v>4.6989720998531569E-2</v>
      </c>
      <c r="I222" s="59">
        <f>'6'!H222</f>
        <v>0</v>
      </c>
      <c r="J222" s="70">
        <f t="shared" si="23"/>
        <v>0</v>
      </c>
      <c r="K222" s="19">
        <f>'7'!F222</f>
        <v>0</v>
      </c>
      <c r="L222" s="70">
        <f t="shared" si="24"/>
        <v>0</v>
      </c>
      <c r="M222" s="59">
        <f>'8'!M222</f>
        <v>47</v>
      </c>
      <c r="N222" s="70">
        <f t="shared" si="25"/>
        <v>6.901615271659324E-2</v>
      </c>
      <c r="O222" s="59">
        <f>'9'!O222+'9'!P222</f>
        <v>100.8</v>
      </c>
      <c r="P222" s="70">
        <f t="shared" si="26"/>
        <v>0.14801762114537445</v>
      </c>
      <c r="Q222" s="59">
        <f t="shared" si="27"/>
        <v>179.8</v>
      </c>
      <c r="R222" s="70">
        <f t="shared" si="21"/>
        <v>0.26402349486049931</v>
      </c>
    </row>
    <row r="223" spans="1:18" s="4" customFormat="1" ht="11.25" x14ac:dyDescent="0.2">
      <c r="A223" s="76" t="s">
        <v>248</v>
      </c>
      <c r="B223" s="106" t="s">
        <v>589</v>
      </c>
      <c r="C223" s="135" t="s">
        <v>795</v>
      </c>
      <c r="D223" s="99">
        <f>'10'!C223</f>
        <v>284</v>
      </c>
      <c r="E223" s="99">
        <f>'10'!D223</f>
        <v>203</v>
      </c>
      <c r="F223" s="99">
        <f>'10'!E223</f>
        <v>487</v>
      </c>
      <c r="G223" s="59">
        <f>'5'!O223</f>
        <v>23</v>
      </c>
      <c r="H223" s="70">
        <f t="shared" si="22"/>
        <v>4.7227926078028747E-2</v>
      </c>
      <c r="I223" s="59">
        <f>'6'!H223</f>
        <v>0</v>
      </c>
      <c r="J223" s="70">
        <f t="shared" si="23"/>
        <v>0</v>
      </c>
      <c r="K223" s="19">
        <f>'7'!F223</f>
        <v>0</v>
      </c>
      <c r="L223" s="70">
        <f t="shared" si="24"/>
        <v>0</v>
      </c>
      <c r="M223" s="59">
        <f>'8'!M223</f>
        <v>49</v>
      </c>
      <c r="N223" s="70">
        <f t="shared" si="25"/>
        <v>0.10061601642710473</v>
      </c>
      <c r="O223" s="59">
        <f>'9'!O223+'9'!P223</f>
        <v>0</v>
      </c>
      <c r="P223" s="70">
        <f t="shared" si="26"/>
        <v>0</v>
      </c>
      <c r="Q223" s="59">
        <f t="shared" si="27"/>
        <v>72</v>
      </c>
      <c r="R223" s="70">
        <f t="shared" si="21"/>
        <v>0.14784394250513347</v>
      </c>
    </row>
    <row r="224" spans="1:18" s="4" customFormat="1" ht="11.25" x14ac:dyDescent="0.2">
      <c r="A224" s="75" t="s">
        <v>249</v>
      </c>
      <c r="B224" s="109" t="s">
        <v>547</v>
      </c>
      <c r="C224" s="138" t="s">
        <v>796</v>
      </c>
      <c r="D224" s="99">
        <f>'10'!C224</f>
        <v>722</v>
      </c>
      <c r="E224" s="99">
        <f>'10'!D224</f>
        <v>517</v>
      </c>
      <c r="F224" s="99">
        <f>'10'!E224</f>
        <v>1239</v>
      </c>
      <c r="G224" s="59">
        <f>'5'!O224</f>
        <v>0</v>
      </c>
      <c r="H224" s="70">
        <f t="shared" si="22"/>
        <v>0</v>
      </c>
      <c r="I224" s="59">
        <f>'6'!H224</f>
        <v>0</v>
      </c>
      <c r="J224" s="70">
        <f t="shared" si="23"/>
        <v>0</v>
      </c>
      <c r="K224" s="19">
        <f>'7'!F224</f>
        <v>0</v>
      </c>
      <c r="L224" s="70">
        <f t="shared" si="24"/>
        <v>0</v>
      </c>
      <c r="M224" s="59">
        <f>'8'!M224</f>
        <v>110</v>
      </c>
      <c r="N224" s="70">
        <f t="shared" si="25"/>
        <v>8.8781275221953185E-2</v>
      </c>
      <c r="O224" s="59">
        <f>'9'!O224+'9'!P224</f>
        <v>100.4</v>
      </c>
      <c r="P224" s="70">
        <f t="shared" si="26"/>
        <v>8.103309120258273E-2</v>
      </c>
      <c r="Q224" s="59">
        <f t="shared" si="27"/>
        <v>210.4</v>
      </c>
      <c r="R224" s="70">
        <f t="shared" si="21"/>
        <v>0.16981436642453593</v>
      </c>
    </row>
    <row r="225" spans="1:18" s="4" customFormat="1" ht="11.25" x14ac:dyDescent="0.2">
      <c r="A225" s="75" t="s">
        <v>250</v>
      </c>
      <c r="B225" s="109" t="s">
        <v>547</v>
      </c>
      <c r="C225" s="138" t="s">
        <v>796</v>
      </c>
      <c r="D225" s="99">
        <f>'10'!C225</f>
        <v>3510</v>
      </c>
      <c r="E225" s="99">
        <f>'10'!D225</f>
        <v>2201</v>
      </c>
      <c r="F225" s="99">
        <f>'10'!E225</f>
        <v>5711</v>
      </c>
      <c r="G225" s="59">
        <f>'5'!O225</f>
        <v>354</v>
      </c>
      <c r="H225" s="70">
        <f t="shared" si="22"/>
        <v>6.1985641744002805E-2</v>
      </c>
      <c r="I225" s="59">
        <f>'6'!H225</f>
        <v>167</v>
      </c>
      <c r="J225" s="70">
        <f t="shared" si="23"/>
        <v>2.9241814043074767E-2</v>
      </c>
      <c r="K225" s="19">
        <f>'7'!F225</f>
        <v>387</v>
      </c>
      <c r="L225" s="70">
        <f t="shared" si="24"/>
        <v>6.7763964279460687E-2</v>
      </c>
      <c r="M225" s="59">
        <f>'8'!M225</f>
        <v>886</v>
      </c>
      <c r="N225" s="70">
        <f t="shared" si="25"/>
        <v>0.15513920504289966</v>
      </c>
      <c r="O225" s="59">
        <f>'9'!O225+'9'!P225</f>
        <v>1179.4000000000001</v>
      </c>
      <c r="P225" s="70">
        <f t="shared" si="26"/>
        <v>0.20651374540360709</v>
      </c>
      <c r="Q225" s="59">
        <f t="shared" si="27"/>
        <v>2973.4</v>
      </c>
      <c r="R225" s="70">
        <f t="shared" si="21"/>
        <v>0.52064437051304502</v>
      </c>
    </row>
    <row r="226" spans="1:18" s="4" customFormat="1" ht="11.25" x14ac:dyDescent="0.2">
      <c r="A226" s="74" t="s">
        <v>251</v>
      </c>
      <c r="B226" s="108" t="s">
        <v>566</v>
      </c>
      <c r="C226" s="136" t="s">
        <v>656</v>
      </c>
      <c r="D226" s="99">
        <f>'10'!C226</f>
        <v>578</v>
      </c>
      <c r="E226" s="99">
        <f>'10'!D226</f>
        <v>502</v>
      </c>
      <c r="F226" s="99">
        <f>'10'!E226</f>
        <v>1080</v>
      </c>
      <c r="G226" s="59">
        <f>'5'!O226</f>
        <v>148</v>
      </c>
      <c r="H226" s="70">
        <f t="shared" si="22"/>
        <v>0.13703703703703704</v>
      </c>
      <c r="I226" s="59">
        <f>'6'!H226</f>
        <v>22</v>
      </c>
      <c r="J226" s="70">
        <f t="shared" si="23"/>
        <v>2.0370370370370372E-2</v>
      </c>
      <c r="K226" s="19">
        <f>'7'!F226</f>
        <v>0</v>
      </c>
      <c r="L226" s="70">
        <f t="shared" si="24"/>
        <v>0</v>
      </c>
      <c r="M226" s="59">
        <f>'8'!M226</f>
        <v>146</v>
      </c>
      <c r="N226" s="70">
        <f t="shared" si="25"/>
        <v>0.13518518518518519</v>
      </c>
      <c r="O226" s="59">
        <f>'9'!O226+'9'!P226</f>
        <v>64.800000000000011</v>
      </c>
      <c r="P226" s="70">
        <f t="shared" si="26"/>
        <v>6.0000000000000012E-2</v>
      </c>
      <c r="Q226" s="59">
        <f t="shared" si="27"/>
        <v>380.8</v>
      </c>
      <c r="R226" s="70">
        <f t="shared" si="21"/>
        <v>0.35259259259259262</v>
      </c>
    </row>
    <row r="227" spans="1:18" s="4" customFormat="1" ht="11.25" x14ac:dyDescent="0.2">
      <c r="A227" s="76" t="s">
        <v>252</v>
      </c>
      <c r="B227" s="106" t="s">
        <v>549</v>
      </c>
      <c r="C227" s="135" t="s">
        <v>795</v>
      </c>
      <c r="D227" s="99">
        <f>'10'!C227</f>
        <v>231</v>
      </c>
      <c r="E227" s="99">
        <f>'10'!D227</f>
        <v>157</v>
      </c>
      <c r="F227" s="99">
        <f>'10'!E227</f>
        <v>388</v>
      </c>
      <c r="G227" s="59">
        <f>'5'!O227</f>
        <v>21</v>
      </c>
      <c r="H227" s="70">
        <f t="shared" si="22"/>
        <v>5.4123711340206188E-2</v>
      </c>
      <c r="I227" s="59">
        <f>'6'!H227</f>
        <v>0</v>
      </c>
      <c r="J227" s="70">
        <f t="shared" si="23"/>
        <v>0</v>
      </c>
      <c r="K227" s="19">
        <f>'7'!F227</f>
        <v>0</v>
      </c>
      <c r="L227" s="70">
        <f t="shared" si="24"/>
        <v>0</v>
      </c>
      <c r="M227" s="59">
        <f>'8'!M227</f>
        <v>32</v>
      </c>
      <c r="N227" s="70">
        <f t="shared" si="25"/>
        <v>8.247422680412371E-2</v>
      </c>
      <c r="O227" s="59">
        <f>'9'!O227+'9'!P227</f>
        <v>0</v>
      </c>
      <c r="P227" s="70">
        <f t="shared" si="26"/>
        <v>0</v>
      </c>
      <c r="Q227" s="59">
        <f t="shared" si="27"/>
        <v>53</v>
      </c>
      <c r="R227" s="70">
        <f t="shared" si="21"/>
        <v>0.13659793814432988</v>
      </c>
    </row>
    <row r="228" spans="1:18" s="4" customFormat="1" ht="11.25" x14ac:dyDescent="0.2">
      <c r="A228" s="75" t="s">
        <v>253</v>
      </c>
      <c r="B228" s="109" t="s">
        <v>548</v>
      </c>
      <c r="C228" s="138" t="s">
        <v>796</v>
      </c>
      <c r="D228" s="99">
        <f>'10'!C228</f>
        <v>1245</v>
      </c>
      <c r="E228" s="99">
        <f>'10'!D228</f>
        <v>838</v>
      </c>
      <c r="F228" s="99">
        <f>'10'!E228</f>
        <v>2083</v>
      </c>
      <c r="G228" s="59">
        <f>'5'!O228</f>
        <v>333</v>
      </c>
      <c r="H228" s="70">
        <f t="shared" si="22"/>
        <v>0.15986557849255881</v>
      </c>
      <c r="I228" s="59">
        <f>'6'!H228</f>
        <v>179</v>
      </c>
      <c r="J228" s="70">
        <f t="shared" si="23"/>
        <v>8.5933749399903989E-2</v>
      </c>
      <c r="K228" s="19">
        <f>'7'!F228</f>
        <v>319</v>
      </c>
      <c r="L228" s="70">
        <f t="shared" si="24"/>
        <v>0.15314450312049929</v>
      </c>
      <c r="M228" s="59">
        <f>'8'!M228</f>
        <v>364</v>
      </c>
      <c r="N228" s="70">
        <f t="shared" si="25"/>
        <v>0.17474795967354778</v>
      </c>
      <c r="O228" s="59">
        <f>'9'!O228+'9'!P228</f>
        <v>0</v>
      </c>
      <c r="P228" s="70">
        <f t="shared" si="26"/>
        <v>0</v>
      </c>
      <c r="Q228" s="59">
        <f t="shared" si="27"/>
        <v>1195</v>
      </c>
      <c r="R228" s="70">
        <f t="shared" si="21"/>
        <v>0.57369179068650988</v>
      </c>
    </row>
    <row r="229" spans="1:18" s="4" customFormat="1" ht="11.25" x14ac:dyDescent="0.2">
      <c r="A229" s="75" t="s">
        <v>254</v>
      </c>
      <c r="B229" s="109" t="s">
        <v>567</v>
      </c>
      <c r="C229" s="138" t="s">
        <v>796</v>
      </c>
      <c r="D229" s="99">
        <f>'10'!C229</f>
        <v>179</v>
      </c>
      <c r="E229" s="99">
        <f>'10'!D229</f>
        <v>119</v>
      </c>
      <c r="F229" s="99">
        <f>'10'!E229</f>
        <v>298</v>
      </c>
      <c r="G229" s="59">
        <f>'5'!O229</f>
        <v>0</v>
      </c>
      <c r="H229" s="70">
        <f t="shared" si="22"/>
        <v>0</v>
      </c>
      <c r="I229" s="59">
        <f>'6'!H229</f>
        <v>0</v>
      </c>
      <c r="J229" s="70">
        <f t="shared" si="23"/>
        <v>0</v>
      </c>
      <c r="K229" s="19">
        <f>'7'!F229</f>
        <v>0</v>
      </c>
      <c r="L229" s="70">
        <f t="shared" si="24"/>
        <v>0</v>
      </c>
      <c r="M229" s="59">
        <f>'8'!M229</f>
        <v>34</v>
      </c>
      <c r="N229" s="70">
        <f t="shared" si="25"/>
        <v>0.11409395973154363</v>
      </c>
      <c r="O229" s="59">
        <f>'9'!O229+'9'!P229</f>
        <v>106</v>
      </c>
      <c r="P229" s="70">
        <f t="shared" si="26"/>
        <v>0.35570469798657717</v>
      </c>
      <c r="Q229" s="59">
        <f t="shared" si="27"/>
        <v>140</v>
      </c>
      <c r="R229" s="70">
        <f t="shared" si="21"/>
        <v>0.46979865771812079</v>
      </c>
    </row>
    <row r="230" spans="1:18" s="4" customFormat="1" ht="11.25" x14ac:dyDescent="0.2">
      <c r="A230" s="76" t="s">
        <v>255</v>
      </c>
      <c r="B230" s="106" t="s">
        <v>598</v>
      </c>
      <c r="C230" s="135" t="s">
        <v>795</v>
      </c>
      <c r="D230" s="99">
        <f>'10'!C230</f>
        <v>550</v>
      </c>
      <c r="E230" s="99">
        <f>'10'!D230</f>
        <v>413</v>
      </c>
      <c r="F230" s="99">
        <f>'10'!E230</f>
        <v>963</v>
      </c>
      <c r="G230" s="59">
        <f>'5'!O230</f>
        <v>161</v>
      </c>
      <c r="H230" s="70">
        <f t="shared" si="22"/>
        <v>0.1671858774662513</v>
      </c>
      <c r="I230" s="59">
        <f>'6'!H230</f>
        <v>15</v>
      </c>
      <c r="J230" s="70">
        <f t="shared" si="23"/>
        <v>1.5576323987538941E-2</v>
      </c>
      <c r="K230" s="19">
        <f>'7'!F230</f>
        <v>0</v>
      </c>
      <c r="L230" s="70">
        <f t="shared" si="24"/>
        <v>0</v>
      </c>
      <c r="M230" s="59">
        <f>'8'!M230</f>
        <v>89</v>
      </c>
      <c r="N230" s="70">
        <f t="shared" si="25"/>
        <v>9.2419522326064388E-2</v>
      </c>
      <c r="O230" s="59">
        <f>'9'!O230+'9'!P230</f>
        <v>135.69999999999999</v>
      </c>
      <c r="P230" s="70">
        <f t="shared" si="26"/>
        <v>0.14091381100726894</v>
      </c>
      <c r="Q230" s="59">
        <f t="shared" si="27"/>
        <v>400.7</v>
      </c>
      <c r="R230" s="70">
        <f t="shared" si="21"/>
        <v>0.41609553478712358</v>
      </c>
    </row>
    <row r="231" spans="1:18" s="4" customFormat="1" ht="11.25" x14ac:dyDescent="0.2">
      <c r="A231" s="73" t="s">
        <v>256</v>
      </c>
      <c r="B231" s="107" t="s">
        <v>602</v>
      </c>
      <c r="C231" s="137" t="s">
        <v>657</v>
      </c>
      <c r="D231" s="99">
        <f>'10'!C231</f>
        <v>396</v>
      </c>
      <c r="E231" s="99">
        <f>'10'!D231</f>
        <v>301</v>
      </c>
      <c r="F231" s="99">
        <f>'10'!E231</f>
        <v>697</v>
      </c>
      <c r="G231" s="59">
        <f>'5'!O231</f>
        <v>51</v>
      </c>
      <c r="H231" s="70">
        <f t="shared" si="22"/>
        <v>7.3170731707317069E-2</v>
      </c>
      <c r="I231" s="59">
        <f>'6'!H231</f>
        <v>20</v>
      </c>
      <c r="J231" s="70">
        <f t="shared" si="23"/>
        <v>2.8694404591104734E-2</v>
      </c>
      <c r="K231" s="19">
        <f>'7'!F231</f>
        <v>20</v>
      </c>
      <c r="L231" s="70">
        <f t="shared" si="24"/>
        <v>2.8694404591104734E-2</v>
      </c>
      <c r="M231" s="59">
        <f>'8'!M231</f>
        <v>57</v>
      </c>
      <c r="N231" s="70">
        <f t="shared" si="25"/>
        <v>8.1779053084648487E-2</v>
      </c>
      <c r="O231" s="59">
        <f>'9'!O231+'9'!P231</f>
        <v>125.5</v>
      </c>
      <c r="P231" s="70">
        <f t="shared" si="26"/>
        <v>0.18005738880918221</v>
      </c>
      <c r="Q231" s="59">
        <f t="shared" si="27"/>
        <v>273.5</v>
      </c>
      <c r="R231" s="70">
        <f t="shared" si="21"/>
        <v>0.39239598278335724</v>
      </c>
    </row>
    <row r="232" spans="1:18" s="4" customFormat="1" ht="11.25" x14ac:dyDescent="0.2">
      <c r="A232" s="73" t="s">
        <v>257</v>
      </c>
      <c r="B232" s="107" t="s">
        <v>572</v>
      </c>
      <c r="C232" s="137" t="s">
        <v>657</v>
      </c>
      <c r="D232" s="99">
        <f>'10'!C232</f>
        <v>389</v>
      </c>
      <c r="E232" s="99">
        <f>'10'!D232</f>
        <v>286</v>
      </c>
      <c r="F232" s="99">
        <f>'10'!E232</f>
        <v>675</v>
      </c>
      <c r="G232" s="59">
        <f>'5'!O232</f>
        <v>21</v>
      </c>
      <c r="H232" s="70">
        <f t="shared" si="22"/>
        <v>3.111111111111111E-2</v>
      </c>
      <c r="I232" s="59">
        <f>'6'!H232</f>
        <v>27</v>
      </c>
      <c r="J232" s="70">
        <f t="shared" si="23"/>
        <v>0.04</v>
      </c>
      <c r="K232" s="19">
        <f>'7'!F232</f>
        <v>0</v>
      </c>
      <c r="L232" s="70">
        <f t="shared" si="24"/>
        <v>0</v>
      </c>
      <c r="M232" s="59">
        <f>'8'!M232</f>
        <v>82</v>
      </c>
      <c r="N232" s="70">
        <f t="shared" si="25"/>
        <v>0.12148148148148148</v>
      </c>
      <c r="O232" s="59">
        <f>'9'!O232+'9'!P232</f>
        <v>32</v>
      </c>
      <c r="P232" s="70">
        <f t="shared" si="26"/>
        <v>4.7407407407407405E-2</v>
      </c>
      <c r="Q232" s="59">
        <f t="shared" si="27"/>
        <v>162</v>
      </c>
      <c r="R232" s="70">
        <f t="shared" si="21"/>
        <v>0.24</v>
      </c>
    </row>
    <row r="233" spans="1:18" s="4" customFormat="1" ht="11.25" x14ac:dyDescent="0.2">
      <c r="A233" s="74" t="s">
        <v>258</v>
      </c>
      <c r="B233" s="108" t="s">
        <v>603</v>
      </c>
      <c r="C233" s="136" t="s">
        <v>656</v>
      </c>
      <c r="D233" s="99">
        <f>'10'!C233</f>
        <v>309</v>
      </c>
      <c r="E233" s="99">
        <f>'10'!D233</f>
        <v>208</v>
      </c>
      <c r="F233" s="99">
        <f>'10'!E233</f>
        <v>517</v>
      </c>
      <c r="G233" s="59">
        <f>'5'!O233</f>
        <v>18</v>
      </c>
      <c r="H233" s="70">
        <f t="shared" si="22"/>
        <v>3.4816247582205029E-2</v>
      </c>
      <c r="I233" s="59">
        <f>'6'!H233</f>
        <v>17</v>
      </c>
      <c r="J233" s="70">
        <f t="shared" si="23"/>
        <v>3.2882011605415859E-2</v>
      </c>
      <c r="K233" s="19">
        <f>'7'!F233</f>
        <v>0</v>
      </c>
      <c r="L233" s="70">
        <f t="shared" si="24"/>
        <v>0</v>
      </c>
      <c r="M233" s="59">
        <f>'8'!M233</f>
        <v>32</v>
      </c>
      <c r="N233" s="70">
        <f t="shared" si="25"/>
        <v>6.1895551257253385E-2</v>
      </c>
      <c r="O233" s="59">
        <f>'9'!O233+'9'!P233</f>
        <v>6.3</v>
      </c>
      <c r="P233" s="70">
        <f t="shared" si="26"/>
        <v>1.218568665377176E-2</v>
      </c>
      <c r="Q233" s="59">
        <f t="shared" si="27"/>
        <v>73.3</v>
      </c>
      <c r="R233" s="70">
        <f t="shared" si="21"/>
        <v>0.14177949709864604</v>
      </c>
    </row>
    <row r="234" spans="1:18" s="4" customFormat="1" ht="11.25" x14ac:dyDescent="0.2">
      <c r="A234" s="75" t="s">
        <v>259</v>
      </c>
      <c r="B234" s="109" t="s">
        <v>576</v>
      </c>
      <c r="C234" s="138" t="s">
        <v>796</v>
      </c>
      <c r="D234" s="99">
        <f>'10'!C234</f>
        <v>504</v>
      </c>
      <c r="E234" s="99">
        <f>'10'!D234</f>
        <v>368</v>
      </c>
      <c r="F234" s="99">
        <f>'10'!E234</f>
        <v>872</v>
      </c>
      <c r="G234" s="59">
        <f>'5'!O234</f>
        <v>38</v>
      </c>
      <c r="H234" s="70">
        <f t="shared" si="22"/>
        <v>4.3577981651376149E-2</v>
      </c>
      <c r="I234" s="59">
        <f>'6'!H234</f>
        <v>0</v>
      </c>
      <c r="J234" s="70">
        <f t="shared" si="23"/>
        <v>0</v>
      </c>
      <c r="K234" s="19">
        <f>'7'!F234</f>
        <v>0</v>
      </c>
      <c r="L234" s="70">
        <f t="shared" si="24"/>
        <v>0</v>
      </c>
      <c r="M234" s="59">
        <f>'8'!M234</f>
        <v>67</v>
      </c>
      <c r="N234" s="70">
        <f t="shared" si="25"/>
        <v>7.6834862385321098E-2</v>
      </c>
      <c r="O234" s="59">
        <f>'9'!O234+'9'!P234</f>
        <v>66</v>
      </c>
      <c r="P234" s="70">
        <f t="shared" si="26"/>
        <v>7.5688073394495417E-2</v>
      </c>
      <c r="Q234" s="59">
        <f t="shared" si="27"/>
        <v>171</v>
      </c>
      <c r="R234" s="70">
        <f t="shared" si="21"/>
        <v>0.19610091743119265</v>
      </c>
    </row>
    <row r="235" spans="1:18" s="4" customFormat="1" ht="11.25" x14ac:dyDescent="0.2">
      <c r="A235" s="76" t="s">
        <v>260</v>
      </c>
      <c r="B235" s="106" t="s">
        <v>544</v>
      </c>
      <c r="C235" s="135" t="s">
        <v>795</v>
      </c>
      <c r="D235" s="99">
        <f>'10'!C235</f>
        <v>759</v>
      </c>
      <c r="E235" s="99">
        <f>'10'!D235</f>
        <v>574</v>
      </c>
      <c r="F235" s="99">
        <f>'10'!E235</f>
        <v>1333</v>
      </c>
      <c r="G235" s="59">
        <f>'5'!O235</f>
        <v>0</v>
      </c>
      <c r="H235" s="70">
        <f t="shared" si="22"/>
        <v>0</v>
      </c>
      <c r="I235" s="59">
        <f>'6'!H235</f>
        <v>0</v>
      </c>
      <c r="J235" s="70">
        <f t="shared" si="23"/>
        <v>0</v>
      </c>
      <c r="K235" s="19">
        <f>'7'!F235</f>
        <v>0</v>
      </c>
      <c r="L235" s="70">
        <f t="shared" si="24"/>
        <v>0</v>
      </c>
      <c r="M235" s="59">
        <f>'8'!M235</f>
        <v>128</v>
      </c>
      <c r="N235" s="70">
        <f t="shared" si="25"/>
        <v>9.6024006001500378E-2</v>
      </c>
      <c r="O235" s="59">
        <f>'9'!O235+'9'!P235</f>
        <v>155.6</v>
      </c>
      <c r="P235" s="70">
        <f t="shared" si="26"/>
        <v>0.11672918229557389</v>
      </c>
      <c r="Q235" s="59">
        <f t="shared" si="27"/>
        <v>283.60000000000002</v>
      </c>
      <c r="R235" s="70">
        <f t="shared" si="21"/>
        <v>0.21275318829707429</v>
      </c>
    </row>
    <row r="236" spans="1:18" s="4" customFormat="1" ht="11.25" x14ac:dyDescent="0.2">
      <c r="A236" s="73" t="s">
        <v>261</v>
      </c>
      <c r="B236" s="107" t="s">
        <v>550</v>
      </c>
      <c r="C236" s="137" t="s">
        <v>657</v>
      </c>
      <c r="D236" s="99">
        <f>'10'!C236</f>
        <v>1866</v>
      </c>
      <c r="E236" s="99">
        <f>'10'!D236</f>
        <v>1385</v>
      </c>
      <c r="F236" s="99">
        <f>'10'!E236</f>
        <v>3251</v>
      </c>
      <c r="G236" s="59">
        <f>'5'!O236</f>
        <v>0</v>
      </c>
      <c r="H236" s="70">
        <f t="shared" si="22"/>
        <v>0</v>
      </c>
      <c r="I236" s="59">
        <f>'6'!H236</f>
        <v>0</v>
      </c>
      <c r="J236" s="70">
        <f t="shared" si="23"/>
        <v>0</v>
      </c>
      <c r="K236" s="19">
        <f>'7'!F236</f>
        <v>0</v>
      </c>
      <c r="L236" s="70">
        <f t="shared" si="24"/>
        <v>0</v>
      </c>
      <c r="M236" s="59">
        <f>'8'!M236</f>
        <v>389</v>
      </c>
      <c r="N236" s="70">
        <f t="shared" si="25"/>
        <v>0.1196554906182713</v>
      </c>
      <c r="O236" s="59">
        <f>'9'!O236+'9'!P236</f>
        <v>507</v>
      </c>
      <c r="P236" s="70">
        <f t="shared" si="26"/>
        <v>0.15595201476468779</v>
      </c>
      <c r="Q236" s="59">
        <f t="shared" si="27"/>
        <v>896</v>
      </c>
      <c r="R236" s="70">
        <f t="shared" si="21"/>
        <v>0.27560750538295908</v>
      </c>
    </row>
    <row r="237" spans="1:18" s="4" customFormat="1" ht="11.25" x14ac:dyDescent="0.2">
      <c r="A237" s="73" t="s">
        <v>262</v>
      </c>
      <c r="B237" s="107" t="s">
        <v>550</v>
      </c>
      <c r="C237" s="137" t="s">
        <v>657</v>
      </c>
      <c r="D237" s="99">
        <f>'10'!C237</f>
        <v>315</v>
      </c>
      <c r="E237" s="99">
        <f>'10'!D237</f>
        <v>310</v>
      </c>
      <c r="F237" s="99">
        <f>'10'!E237</f>
        <v>625</v>
      </c>
      <c r="G237" s="59">
        <f>'5'!O237</f>
        <v>0</v>
      </c>
      <c r="H237" s="70">
        <f t="shared" si="22"/>
        <v>0</v>
      </c>
      <c r="I237" s="59">
        <f>'6'!H237</f>
        <v>0</v>
      </c>
      <c r="J237" s="70">
        <f t="shared" si="23"/>
        <v>0</v>
      </c>
      <c r="K237" s="19">
        <f>'7'!F237</f>
        <v>0</v>
      </c>
      <c r="L237" s="70">
        <f t="shared" si="24"/>
        <v>0</v>
      </c>
      <c r="M237" s="59">
        <f>'8'!M237</f>
        <v>57</v>
      </c>
      <c r="N237" s="70">
        <f t="shared" si="25"/>
        <v>9.1200000000000003E-2</v>
      </c>
      <c r="O237" s="59">
        <f>'9'!O237+'9'!P237</f>
        <v>0</v>
      </c>
      <c r="P237" s="70">
        <f t="shared" si="26"/>
        <v>0</v>
      </c>
      <c r="Q237" s="59">
        <f t="shared" si="27"/>
        <v>57</v>
      </c>
      <c r="R237" s="70">
        <f t="shared" si="21"/>
        <v>9.1200000000000003E-2</v>
      </c>
    </row>
    <row r="238" spans="1:18" s="4" customFormat="1" ht="11.25" x14ac:dyDescent="0.2">
      <c r="A238" s="76" t="s">
        <v>263</v>
      </c>
      <c r="B238" s="106" t="s">
        <v>555</v>
      </c>
      <c r="C238" s="135" t="s">
        <v>795</v>
      </c>
      <c r="D238" s="99">
        <f>'10'!C238</f>
        <v>277</v>
      </c>
      <c r="E238" s="99">
        <f>'10'!D238</f>
        <v>215</v>
      </c>
      <c r="F238" s="99">
        <f>'10'!E238</f>
        <v>492</v>
      </c>
      <c r="G238" s="59">
        <f>'5'!O238</f>
        <v>72</v>
      </c>
      <c r="H238" s="70">
        <f t="shared" si="22"/>
        <v>0.14634146341463414</v>
      </c>
      <c r="I238" s="59">
        <f>'6'!H238</f>
        <v>0</v>
      </c>
      <c r="J238" s="70">
        <f t="shared" si="23"/>
        <v>0</v>
      </c>
      <c r="K238" s="19">
        <f>'7'!F238</f>
        <v>0</v>
      </c>
      <c r="L238" s="70">
        <f t="shared" si="24"/>
        <v>0</v>
      </c>
      <c r="M238" s="59">
        <f>'8'!M238</f>
        <v>64</v>
      </c>
      <c r="N238" s="70">
        <f t="shared" si="25"/>
        <v>0.13008130081300814</v>
      </c>
      <c r="O238" s="59">
        <f>'9'!O238+'9'!P238</f>
        <v>0</v>
      </c>
      <c r="P238" s="70">
        <f t="shared" si="26"/>
        <v>0</v>
      </c>
      <c r="Q238" s="59">
        <f t="shared" si="27"/>
        <v>136</v>
      </c>
      <c r="R238" s="70">
        <f t="shared" si="21"/>
        <v>0.27642276422764228</v>
      </c>
    </row>
    <row r="239" spans="1:18" s="4" customFormat="1" ht="11.25" x14ac:dyDescent="0.2">
      <c r="A239" s="76" t="s">
        <v>264</v>
      </c>
      <c r="B239" s="106" t="s">
        <v>579</v>
      </c>
      <c r="C239" s="135" t="s">
        <v>795</v>
      </c>
      <c r="D239" s="99">
        <f>'10'!C239</f>
        <v>253</v>
      </c>
      <c r="E239" s="99">
        <f>'10'!D239</f>
        <v>184</v>
      </c>
      <c r="F239" s="99">
        <f>'10'!E239</f>
        <v>437</v>
      </c>
      <c r="G239" s="59">
        <f>'5'!O239</f>
        <v>42</v>
      </c>
      <c r="H239" s="70">
        <f t="shared" si="22"/>
        <v>9.6109839816933634E-2</v>
      </c>
      <c r="I239" s="59">
        <f>'6'!H239</f>
        <v>34</v>
      </c>
      <c r="J239" s="70">
        <f t="shared" si="23"/>
        <v>7.780320366132723E-2</v>
      </c>
      <c r="K239" s="19">
        <f>'7'!F239</f>
        <v>0</v>
      </c>
      <c r="L239" s="70">
        <f t="shared" si="24"/>
        <v>0</v>
      </c>
      <c r="M239" s="59">
        <f>'8'!M239</f>
        <v>76</v>
      </c>
      <c r="N239" s="70">
        <f t="shared" si="25"/>
        <v>0.17391304347826086</v>
      </c>
      <c r="O239" s="59">
        <f>'9'!O239+'9'!P239</f>
        <v>32</v>
      </c>
      <c r="P239" s="70">
        <f t="shared" si="26"/>
        <v>7.3226544622425629E-2</v>
      </c>
      <c r="Q239" s="59">
        <f t="shared" si="27"/>
        <v>184</v>
      </c>
      <c r="R239" s="70">
        <f t="shared" si="21"/>
        <v>0.42105263157894735</v>
      </c>
    </row>
    <row r="240" spans="1:18" s="4" customFormat="1" ht="11.25" x14ac:dyDescent="0.2">
      <c r="A240" s="75" t="s">
        <v>265</v>
      </c>
      <c r="B240" s="109" t="s">
        <v>547</v>
      </c>
      <c r="C240" s="138" t="s">
        <v>796</v>
      </c>
      <c r="D240" s="99">
        <f>'10'!C240</f>
        <v>893</v>
      </c>
      <c r="E240" s="99">
        <f>'10'!D240</f>
        <v>546</v>
      </c>
      <c r="F240" s="99">
        <f>'10'!E240</f>
        <v>1439</v>
      </c>
      <c r="G240" s="59">
        <f>'5'!O240</f>
        <v>18</v>
      </c>
      <c r="H240" s="70">
        <f t="shared" si="22"/>
        <v>1.250868658790827E-2</v>
      </c>
      <c r="I240" s="59">
        <f>'6'!H240</f>
        <v>0</v>
      </c>
      <c r="J240" s="70">
        <f t="shared" si="23"/>
        <v>0</v>
      </c>
      <c r="K240" s="19">
        <f>'7'!F240</f>
        <v>0</v>
      </c>
      <c r="L240" s="70">
        <f t="shared" si="24"/>
        <v>0</v>
      </c>
      <c r="M240" s="59">
        <f>'8'!M240</f>
        <v>163</v>
      </c>
      <c r="N240" s="70">
        <f t="shared" si="25"/>
        <v>0.113273106323836</v>
      </c>
      <c r="O240" s="59">
        <f>'9'!O240+'9'!P240</f>
        <v>34.4</v>
      </c>
      <c r="P240" s="70">
        <f t="shared" si="26"/>
        <v>2.3905489923558024E-2</v>
      </c>
      <c r="Q240" s="59">
        <f t="shared" si="27"/>
        <v>215.4</v>
      </c>
      <c r="R240" s="70">
        <f t="shared" si="21"/>
        <v>0.1496872828353023</v>
      </c>
    </row>
    <row r="241" spans="1:18" s="4" customFormat="1" ht="11.25" x14ac:dyDescent="0.2">
      <c r="A241" s="75" t="s">
        <v>266</v>
      </c>
      <c r="B241" s="109" t="s">
        <v>547</v>
      </c>
      <c r="C241" s="138" t="s">
        <v>796</v>
      </c>
      <c r="D241" s="99">
        <f>'10'!C241</f>
        <v>1227</v>
      </c>
      <c r="E241" s="99">
        <f>'10'!D241</f>
        <v>899</v>
      </c>
      <c r="F241" s="99">
        <f>'10'!E241</f>
        <v>2126</v>
      </c>
      <c r="G241" s="59">
        <f>'5'!O241</f>
        <v>0</v>
      </c>
      <c r="H241" s="70">
        <f t="shared" si="22"/>
        <v>0</v>
      </c>
      <c r="I241" s="59">
        <f>'6'!H241</f>
        <v>19</v>
      </c>
      <c r="J241" s="70">
        <f t="shared" si="23"/>
        <v>8.9369708372530575E-3</v>
      </c>
      <c r="K241" s="19">
        <f>'7'!F241</f>
        <v>0</v>
      </c>
      <c r="L241" s="70">
        <f t="shared" si="24"/>
        <v>0</v>
      </c>
      <c r="M241" s="59">
        <f>'8'!M241</f>
        <v>256</v>
      </c>
      <c r="N241" s="70">
        <f t="shared" si="25"/>
        <v>0.12041392285983067</v>
      </c>
      <c r="O241" s="59">
        <f>'9'!O241+'9'!P241</f>
        <v>317.7</v>
      </c>
      <c r="P241" s="70">
        <f t="shared" si="26"/>
        <v>0.14943555973659453</v>
      </c>
      <c r="Q241" s="59">
        <f t="shared" si="27"/>
        <v>592.70000000000005</v>
      </c>
      <c r="R241" s="70">
        <f t="shared" si="21"/>
        <v>0.27878645343367831</v>
      </c>
    </row>
    <row r="242" spans="1:18" s="4" customFormat="1" ht="11.25" x14ac:dyDescent="0.2">
      <c r="A242" s="75" t="s">
        <v>267</v>
      </c>
      <c r="B242" s="109" t="s">
        <v>578</v>
      </c>
      <c r="C242" s="138" t="s">
        <v>796</v>
      </c>
      <c r="D242" s="99">
        <f>'10'!C242</f>
        <v>402</v>
      </c>
      <c r="E242" s="99">
        <f>'10'!D242</f>
        <v>282</v>
      </c>
      <c r="F242" s="99">
        <f>'10'!E242</f>
        <v>684</v>
      </c>
      <c r="G242" s="59">
        <f>'5'!O242</f>
        <v>6</v>
      </c>
      <c r="H242" s="70">
        <f t="shared" si="22"/>
        <v>8.771929824561403E-3</v>
      </c>
      <c r="I242" s="59">
        <f>'6'!H242</f>
        <v>45</v>
      </c>
      <c r="J242" s="70">
        <f t="shared" si="23"/>
        <v>6.5789473684210523E-2</v>
      </c>
      <c r="K242" s="19">
        <f>'7'!F242</f>
        <v>72</v>
      </c>
      <c r="L242" s="70">
        <f t="shared" si="24"/>
        <v>0.10526315789473684</v>
      </c>
      <c r="M242" s="59">
        <f>'8'!M242</f>
        <v>88</v>
      </c>
      <c r="N242" s="70">
        <f t="shared" si="25"/>
        <v>0.12865497076023391</v>
      </c>
      <c r="O242" s="59">
        <f>'9'!O242+'9'!P242</f>
        <v>6.2</v>
      </c>
      <c r="P242" s="70">
        <f t="shared" si="26"/>
        <v>9.0643274853801168E-3</v>
      </c>
      <c r="Q242" s="59">
        <f t="shared" si="27"/>
        <v>217.2</v>
      </c>
      <c r="R242" s="70">
        <f t="shared" si="21"/>
        <v>0.31754385964912279</v>
      </c>
    </row>
    <row r="243" spans="1:18" s="4" customFormat="1" ht="11.25" x14ac:dyDescent="0.2">
      <c r="A243" s="75" t="s">
        <v>268</v>
      </c>
      <c r="B243" s="109" t="s">
        <v>542</v>
      </c>
      <c r="C243" s="138" t="s">
        <v>796</v>
      </c>
      <c r="D243" s="99">
        <f>'10'!C243</f>
        <v>902</v>
      </c>
      <c r="E243" s="99">
        <f>'10'!D243</f>
        <v>659</v>
      </c>
      <c r="F243" s="99">
        <f>'10'!E243</f>
        <v>1561</v>
      </c>
      <c r="G243" s="59">
        <f>'5'!O243</f>
        <v>0</v>
      </c>
      <c r="H243" s="70">
        <f t="shared" si="22"/>
        <v>0</v>
      </c>
      <c r="I243" s="59">
        <f>'6'!H243</f>
        <v>0</v>
      </c>
      <c r="J243" s="70">
        <f t="shared" si="23"/>
        <v>0</v>
      </c>
      <c r="K243" s="19">
        <f>'7'!F243</f>
        <v>0</v>
      </c>
      <c r="L243" s="70">
        <f t="shared" si="24"/>
        <v>0</v>
      </c>
      <c r="M243" s="59">
        <f>'8'!M243</f>
        <v>170</v>
      </c>
      <c r="N243" s="70">
        <f t="shared" si="25"/>
        <v>0.10890454836643178</v>
      </c>
      <c r="O243" s="59">
        <f>'9'!O243+'9'!P243</f>
        <v>96.4</v>
      </c>
      <c r="P243" s="70">
        <f t="shared" si="26"/>
        <v>6.1755285073670729E-2</v>
      </c>
      <c r="Q243" s="59">
        <f t="shared" si="27"/>
        <v>266.39999999999998</v>
      </c>
      <c r="R243" s="70">
        <f t="shared" si="21"/>
        <v>0.17065983344010249</v>
      </c>
    </row>
    <row r="244" spans="1:18" s="4" customFormat="1" ht="11.25" x14ac:dyDescent="0.2">
      <c r="A244" s="73" t="s">
        <v>269</v>
      </c>
      <c r="B244" s="107" t="s">
        <v>583</v>
      </c>
      <c r="C244" s="137" t="s">
        <v>657</v>
      </c>
      <c r="D244" s="99">
        <f>'10'!C244</f>
        <v>587</v>
      </c>
      <c r="E244" s="99">
        <f>'10'!D244</f>
        <v>482</v>
      </c>
      <c r="F244" s="99">
        <f>'10'!E244</f>
        <v>1069</v>
      </c>
      <c r="G244" s="59">
        <f>'5'!O244</f>
        <v>42</v>
      </c>
      <c r="H244" s="70">
        <f t="shared" si="22"/>
        <v>3.9289055191768008E-2</v>
      </c>
      <c r="I244" s="59">
        <f>'6'!H244</f>
        <v>0</v>
      </c>
      <c r="J244" s="70">
        <f t="shared" si="23"/>
        <v>0</v>
      </c>
      <c r="K244" s="19">
        <f>'7'!F244</f>
        <v>0</v>
      </c>
      <c r="L244" s="70">
        <f t="shared" si="24"/>
        <v>0</v>
      </c>
      <c r="M244" s="59">
        <f>'8'!M244</f>
        <v>134</v>
      </c>
      <c r="N244" s="70">
        <f t="shared" si="25"/>
        <v>0.12535079513564079</v>
      </c>
      <c r="O244" s="59">
        <f>'9'!O244+'9'!P244</f>
        <v>65.900000000000006</v>
      </c>
      <c r="P244" s="70">
        <f t="shared" si="26"/>
        <v>6.1646398503274094E-2</v>
      </c>
      <c r="Q244" s="59">
        <f t="shared" si="27"/>
        <v>241.9</v>
      </c>
      <c r="R244" s="70">
        <f t="shared" si="21"/>
        <v>0.22628624883068288</v>
      </c>
    </row>
    <row r="245" spans="1:18" s="4" customFormat="1" ht="11.25" x14ac:dyDescent="0.2">
      <c r="A245" s="75" t="s">
        <v>270</v>
      </c>
      <c r="B245" s="109" t="s">
        <v>570</v>
      </c>
      <c r="C245" s="138" t="s">
        <v>796</v>
      </c>
      <c r="D245" s="99">
        <f>'10'!C245</f>
        <v>359</v>
      </c>
      <c r="E245" s="99">
        <f>'10'!D245</f>
        <v>266</v>
      </c>
      <c r="F245" s="99">
        <f>'10'!E245</f>
        <v>625</v>
      </c>
      <c r="G245" s="59">
        <f>'5'!O245</f>
        <v>34</v>
      </c>
      <c r="H245" s="70">
        <f t="shared" si="22"/>
        <v>5.4399999999999997E-2</v>
      </c>
      <c r="I245" s="59">
        <f>'6'!H245</f>
        <v>18</v>
      </c>
      <c r="J245" s="70">
        <f t="shared" si="23"/>
        <v>2.8799999999999999E-2</v>
      </c>
      <c r="K245" s="19">
        <f>'7'!F245</f>
        <v>0</v>
      </c>
      <c r="L245" s="70">
        <f t="shared" si="24"/>
        <v>0</v>
      </c>
      <c r="M245" s="59">
        <f>'8'!M245</f>
        <v>38</v>
      </c>
      <c r="N245" s="70">
        <f t="shared" si="25"/>
        <v>6.08E-2</v>
      </c>
      <c r="O245" s="59">
        <f>'9'!O245+'9'!P245</f>
        <v>6.9</v>
      </c>
      <c r="P245" s="70">
        <f t="shared" si="26"/>
        <v>1.1040000000000001E-2</v>
      </c>
      <c r="Q245" s="59">
        <f t="shared" si="27"/>
        <v>96.9</v>
      </c>
      <c r="R245" s="70">
        <f t="shared" si="21"/>
        <v>0.15504000000000001</v>
      </c>
    </row>
    <row r="246" spans="1:18" s="4" customFormat="1" ht="11.25" x14ac:dyDescent="0.2">
      <c r="A246" s="75" t="s">
        <v>271</v>
      </c>
      <c r="B246" s="109" t="s">
        <v>539</v>
      </c>
      <c r="C246" s="138" t="s">
        <v>796</v>
      </c>
      <c r="D246" s="99">
        <f>'10'!C246</f>
        <v>1016</v>
      </c>
      <c r="E246" s="99">
        <f>'10'!D246</f>
        <v>694</v>
      </c>
      <c r="F246" s="99">
        <f>'10'!E246</f>
        <v>1710</v>
      </c>
      <c r="G246" s="59">
        <f>'5'!O246</f>
        <v>151</v>
      </c>
      <c r="H246" s="70">
        <f t="shared" si="22"/>
        <v>8.8304093567251468E-2</v>
      </c>
      <c r="I246" s="59">
        <f>'6'!H246</f>
        <v>49</v>
      </c>
      <c r="J246" s="70">
        <f t="shared" si="23"/>
        <v>2.8654970760233919E-2</v>
      </c>
      <c r="K246" s="19">
        <f>'7'!F246</f>
        <v>0</v>
      </c>
      <c r="L246" s="70">
        <f t="shared" si="24"/>
        <v>0</v>
      </c>
      <c r="M246" s="59">
        <f>'8'!M246</f>
        <v>251</v>
      </c>
      <c r="N246" s="70">
        <f t="shared" si="25"/>
        <v>0.14678362573099416</v>
      </c>
      <c r="O246" s="59">
        <f>'9'!O246+'9'!P246</f>
        <v>243.3</v>
      </c>
      <c r="P246" s="70">
        <f t="shared" si="26"/>
        <v>0.14228070175438598</v>
      </c>
      <c r="Q246" s="59">
        <f t="shared" si="27"/>
        <v>694.3</v>
      </c>
      <c r="R246" s="70">
        <f t="shared" si="21"/>
        <v>0.40602339181286545</v>
      </c>
    </row>
    <row r="247" spans="1:18" s="4" customFormat="1" ht="11.25" x14ac:dyDescent="0.2">
      <c r="A247" s="73" t="s">
        <v>272</v>
      </c>
      <c r="B247" s="107" t="s">
        <v>577</v>
      </c>
      <c r="C247" s="137" t="s">
        <v>657</v>
      </c>
      <c r="D247" s="99">
        <f>'10'!C247</f>
        <v>924</v>
      </c>
      <c r="E247" s="99">
        <f>'10'!D247</f>
        <v>614</v>
      </c>
      <c r="F247" s="99">
        <f>'10'!E247</f>
        <v>1538</v>
      </c>
      <c r="G247" s="59">
        <f>'5'!O247</f>
        <v>0</v>
      </c>
      <c r="H247" s="70">
        <f t="shared" si="22"/>
        <v>0</v>
      </c>
      <c r="I247" s="59">
        <f>'6'!H247</f>
        <v>0</v>
      </c>
      <c r="J247" s="70">
        <f t="shared" si="23"/>
        <v>0</v>
      </c>
      <c r="K247" s="19">
        <f>'7'!F247</f>
        <v>0</v>
      </c>
      <c r="L247" s="70">
        <f t="shared" si="24"/>
        <v>0</v>
      </c>
      <c r="M247" s="59">
        <f>'8'!M247</f>
        <v>170</v>
      </c>
      <c r="N247" s="70">
        <f t="shared" si="25"/>
        <v>0.11053315994798439</v>
      </c>
      <c r="O247" s="59">
        <f>'9'!O247+'9'!P247</f>
        <v>376.2</v>
      </c>
      <c r="P247" s="70">
        <f t="shared" si="26"/>
        <v>0.24460338101430429</v>
      </c>
      <c r="Q247" s="59">
        <f t="shared" si="27"/>
        <v>546.20000000000005</v>
      </c>
      <c r="R247" s="70">
        <f t="shared" si="21"/>
        <v>0.35513654096228869</v>
      </c>
    </row>
    <row r="248" spans="1:18" s="4" customFormat="1" ht="11.25" x14ac:dyDescent="0.2">
      <c r="A248" s="76" t="s">
        <v>273</v>
      </c>
      <c r="B248" s="106" t="s">
        <v>589</v>
      </c>
      <c r="C248" s="135" t="s">
        <v>795</v>
      </c>
      <c r="D248" s="99">
        <f>'10'!C248</f>
        <v>269</v>
      </c>
      <c r="E248" s="99">
        <f>'10'!D248</f>
        <v>205</v>
      </c>
      <c r="F248" s="99">
        <f>'10'!E248</f>
        <v>474</v>
      </c>
      <c r="G248" s="59">
        <f>'5'!O248</f>
        <v>22</v>
      </c>
      <c r="H248" s="70">
        <f t="shared" si="22"/>
        <v>4.6413502109704644E-2</v>
      </c>
      <c r="I248" s="59">
        <f>'6'!H248</f>
        <v>16</v>
      </c>
      <c r="J248" s="70">
        <f t="shared" si="23"/>
        <v>3.3755274261603373E-2</v>
      </c>
      <c r="K248" s="19">
        <f>'7'!F248</f>
        <v>0</v>
      </c>
      <c r="L248" s="70">
        <f t="shared" si="24"/>
        <v>0</v>
      </c>
      <c r="M248" s="59">
        <f>'8'!M248</f>
        <v>47</v>
      </c>
      <c r="N248" s="70">
        <f t="shared" si="25"/>
        <v>9.9156118143459912E-2</v>
      </c>
      <c r="O248" s="59">
        <f>'9'!O248+'9'!P248</f>
        <v>73.3</v>
      </c>
      <c r="P248" s="70">
        <f t="shared" si="26"/>
        <v>0.15464135021097045</v>
      </c>
      <c r="Q248" s="59">
        <f t="shared" si="27"/>
        <v>158.30000000000001</v>
      </c>
      <c r="R248" s="70">
        <f t="shared" si="21"/>
        <v>0.33396624472573844</v>
      </c>
    </row>
    <row r="249" spans="1:18" s="4" customFormat="1" ht="11.25" x14ac:dyDescent="0.2">
      <c r="A249" s="73" t="s">
        <v>274</v>
      </c>
      <c r="B249" s="107" t="s">
        <v>550</v>
      </c>
      <c r="C249" s="137" t="s">
        <v>657</v>
      </c>
      <c r="D249" s="99">
        <f>'10'!C249</f>
        <v>990</v>
      </c>
      <c r="E249" s="99">
        <f>'10'!D249</f>
        <v>796</v>
      </c>
      <c r="F249" s="99">
        <f>'10'!E249</f>
        <v>1786</v>
      </c>
      <c r="G249" s="59">
        <f>'5'!O249</f>
        <v>0</v>
      </c>
      <c r="H249" s="70">
        <f t="shared" si="22"/>
        <v>0</v>
      </c>
      <c r="I249" s="59">
        <f>'6'!H249</f>
        <v>0</v>
      </c>
      <c r="J249" s="70">
        <f t="shared" si="23"/>
        <v>0</v>
      </c>
      <c r="K249" s="19">
        <f>'7'!F249</f>
        <v>0</v>
      </c>
      <c r="L249" s="70">
        <f t="shared" si="24"/>
        <v>0</v>
      </c>
      <c r="M249" s="59">
        <f>'8'!M249</f>
        <v>163</v>
      </c>
      <c r="N249" s="70">
        <f t="shared" si="25"/>
        <v>9.1265397536394177E-2</v>
      </c>
      <c r="O249" s="59">
        <f>'9'!O249+'9'!P249</f>
        <v>0</v>
      </c>
      <c r="P249" s="70">
        <f t="shared" si="26"/>
        <v>0</v>
      </c>
      <c r="Q249" s="59">
        <f t="shared" si="27"/>
        <v>163</v>
      </c>
      <c r="R249" s="70">
        <f t="shared" si="21"/>
        <v>9.1265397536394177E-2</v>
      </c>
    </row>
    <row r="250" spans="1:18" s="4" customFormat="1" ht="11.25" x14ac:dyDescent="0.2">
      <c r="A250" s="75" t="s">
        <v>275</v>
      </c>
      <c r="B250" s="109" t="s">
        <v>575</v>
      </c>
      <c r="C250" s="138" t="s">
        <v>796</v>
      </c>
      <c r="D250" s="99">
        <f>'10'!C250</f>
        <v>228</v>
      </c>
      <c r="E250" s="99">
        <f>'10'!D250</f>
        <v>169</v>
      </c>
      <c r="F250" s="99">
        <f>'10'!E250</f>
        <v>397</v>
      </c>
      <c r="G250" s="59">
        <f>'5'!O250</f>
        <v>17</v>
      </c>
      <c r="H250" s="70">
        <f t="shared" si="22"/>
        <v>4.2821158690176324E-2</v>
      </c>
      <c r="I250" s="59">
        <f>'6'!H250</f>
        <v>35</v>
      </c>
      <c r="J250" s="70">
        <f t="shared" si="23"/>
        <v>8.8161209068010074E-2</v>
      </c>
      <c r="K250" s="19">
        <f>'7'!F250</f>
        <v>0</v>
      </c>
      <c r="L250" s="70">
        <f t="shared" si="24"/>
        <v>0</v>
      </c>
      <c r="M250" s="59">
        <f>'8'!M250</f>
        <v>32</v>
      </c>
      <c r="N250" s="70">
        <f t="shared" si="25"/>
        <v>8.0604534005037781E-2</v>
      </c>
      <c r="O250" s="59">
        <f>'9'!O250+'9'!P250</f>
        <v>0</v>
      </c>
      <c r="P250" s="70">
        <f t="shared" si="26"/>
        <v>0</v>
      </c>
      <c r="Q250" s="59">
        <f t="shared" si="27"/>
        <v>84</v>
      </c>
      <c r="R250" s="70">
        <f t="shared" si="21"/>
        <v>0.21158690176322417</v>
      </c>
    </row>
    <row r="251" spans="1:18" s="4" customFormat="1" ht="11.25" x14ac:dyDescent="0.2">
      <c r="A251" s="76" t="s">
        <v>276</v>
      </c>
      <c r="B251" s="106" t="s">
        <v>553</v>
      </c>
      <c r="C251" s="135" t="s">
        <v>795</v>
      </c>
      <c r="D251" s="99">
        <f>'10'!C251</f>
        <v>514</v>
      </c>
      <c r="E251" s="99">
        <f>'10'!D251</f>
        <v>316</v>
      </c>
      <c r="F251" s="99">
        <f>'10'!E251</f>
        <v>830</v>
      </c>
      <c r="G251" s="59">
        <f>'5'!O251</f>
        <v>53</v>
      </c>
      <c r="H251" s="70">
        <f t="shared" si="22"/>
        <v>6.3855421686746988E-2</v>
      </c>
      <c r="I251" s="59">
        <f>'6'!H251</f>
        <v>16</v>
      </c>
      <c r="J251" s="70">
        <f t="shared" si="23"/>
        <v>1.9277108433734941E-2</v>
      </c>
      <c r="K251" s="19">
        <f>'7'!F251</f>
        <v>0</v>
      </c>
      <c r="L251" s="70">
        <f t="shared" si="24"/>
        <v>0</v>
      </c>
      <c r="M251" s="59">
        <f>'8'!M251</f>
        <v>120</v>
      </c>
      <c r="N251" s="70">
        <f t="shared" si="25"/>
        <v>0.14457831325301204</v>
      </c>
      <c r="O251" s="59">
        <f>'9'!O251+'9'!P251</f>
        <v>0</v>
      </c>
      <c r="P251" s="70">
        <f t="shared" si="26"/>
        <v>0</v>
      </c>
      <c r="Q251" s="59">
        <f t="shared" si="27"/>
        <v>189</v>
      </c>
      <c r="R251" s="70">
        <f t="shared" si="21"/>
        <v>0.22771084337349398</v>
      </c>
    </row>
    <row r="252" spans="1:18" s="4" customFormat="1" ht="11.25" x14ac:dyDescent="0.2">
      <c r="A252" s="76" t="s">
        <v>277</v>
      </c>
      <c r="B252" s="106" t="s">
        <v>544</v>
      </c>
      <c r="C252" s="135" t="s">
        <v>795</v>
      </c>
      <c r="D252" s="99">
        <f>'10'!C252</f>
        <v>607</v>
      </c>
      <c r="E252" s="99">
        <f>'10'!D252</f>
        <v>395</v>
      </c>
      <c r="F252" s="99">
        <f>'10'!E252</f>
        <v>1002</v>
      </c>
      <c r="G252" s="59">
        <f>'5'!O252</f>
        <v>32</v>
      </c>
      <c r="H252" s="70">
        <f t="shared" si="22"/>
        <v>3.1936127744510975E-2</v>
      </c>
      <c r="I252" s="59">
        <f>'6'!H252</f>
        <v>0</v>
      </c>
      <c r="J252" s="70">
        <f t="shared" si="23"/>
        <v>0</v>
      </c>
      <c r="K252" s="19">
        <f>'7'!F252</f>
        <v>0</v>
      </c>
      <c r="L252" s="70">
        <f t="shared" si="24"/>
        <v>0</v>
      </c>
      <c r="M252" s="59">
        <f>'8'!M252</f>
        <v>101</v>
      </c>
      <c r="N252" s="70">
        <f t="shared" si="25"/>
        <v>0.10079840319361277</v>
      </c>
      <c r="O252" s="59">
        <f>'9'!O252+'9'!P252</f>
        <v>155.6</v>
      </c>
      <c r="P252" s="70">
        <f t="shared" si="26"/>
        <v>0.15528942115768463</v>
      </c>
      <c r="Q252" s="59">
        <f t="shared" si="27"/>
        <v>288.60000000000002</v>
      </c>
      <c r="R252" s="70">
        <f t="shared" si="21"/>
        <v>0.28802395209580839</v>
      </c>
    </row>
    <row r="253" spans="1:18" s="4" customFormat="1" ht="11.25" x14ac:dyDescent="0.2">
      <c r="A253" s="75" t="s">
        <v>278</v>
      </c>
      <c r="B253" s="109" t="s">
        <v>604</v>
      </c>
      <c r="C253" s="138" t="s">
        <v>796</v>
      </c>
      <c r="D253" s="99">
        <f>'10'!C253</f>
        <v>690</v>
      </c>
      <c r="E253" s="99">
        <f>'10'!D253</f>
        <v>529</v>
      </c>
      <c r="F253" s="99">
        <f>'10'!E253</f>
        <v>1219</v>
      </c>
      <c r="G253" s="59">
        <f>'5'!O253</f>
        <v>61</v>
      </c>
      <c r="H253" s="70">
        <f t="shared" si="22"/>
        <v>5.0041017227235439E-2</v>
      </c>
      <c r="I253" s="59">
        <f>'6'!H253</f>
        <v>12</v>
      </c>
      <c r="J253" s="70">
        <f t="shared" si="23"/>
        <v>9.8441345365053324E-3</v>
      </c>
      <c r="K253" s="19">
        <f>'7'!F253</f>
        <v>0</v>
      </c>
      <c r="L253" s="70">
        <f t="shared" si="24"/>
        <v>0</v>
      </c>
      <c r="M253" s="59">
        <f>'8'!M253</f>
        <v>94</v>
      </c>
      <c r="N253" s="70">
        <f t="shared" si="25"/>
        <v>7.7112387202625102E-2</v>
      </c>
      <c r="O253" s="59">
        <f>'9'!O253+'9'!P253</f>
        <v>55.900000000000006</v>
      </c>
      <c r="P253" s="70">
        <f t="shared" si="26"/>
        <v>4.585726004922068E-2</v>
      </c>
      <c r="Q253" s="59">
        <f t="shared" si="27"/>
        <v>222.9</v>
      </c>
      <c r="R253" s="70">
        <f t="shared" si="21"/>
        <v>0.18285479901558654</v>
      </c>
    </row>
    <row r="254" spans="1:18" s="4" customFormat="1" ht="11.25" x14ac:dyDescent="0.2">
      <c r="A254" s="75" t="s">
        <v>279</v>
      </c>
      <c r="B254" s="109" t="s">
        <v>565</v>
      </c>
      <c r="C254" s="138" t="s">
        <v>796</v>
      </c>
      <c r="D254" s="99">
        <f>'10'!C254</f>
        <v>115</v>
      </c>
      <c r="E254" s="99">
        <f>'10'!D254</f>
        <v>62</v>
      </c>
      <c r="F254" s="99">
        <f>'10'!E254</f>
        <v>177</v>
      </c>
      <c r="G254" s="59">
        <f>'5'!O254</f>
        <v>1</v>
      </c>
      <c r="H254" s="70">
        <f t="shared" si="22"/>
        <v>5.6497175141242938E-3</v>
      </c>
      <c r="I254" s="59">
        <f>'6'!H254</f>
        <v>0</v>
      </c>
      <c r="J254" s="70">
        <f t="shared" si="23"/>
        <v>0</v>
      </c>
      <c r="K254" s="19">
        <f>'7'!F254</f>
        <v>28</v>
      </c>
      <c r="L254" s="70">
        <f t="shared" si="24"/>
        <v>0.15819209039548024</v>
      </c>
      <c r="M254" s="59">
        <f>'8'!M254</f>
        <v>14</v>
      </c>
      <c r="N254" s="70">
        <f t="shared" si="25"/>
        <v>7.909604519774012E-2</v>
      </c>
      <c r="O254" s="59">
        <f>'9'!O254+'9'!P254</f>
        <v>30.8</v>
      </c>
      <c r="P254" s="70">
        <f t="shared" si="26"/>
        <v>0.17401129943502824</v>
      </c>
      <c r="Q254" s="59">
        <f t="shared" si="27"/>
        <v>73.8</v>
      </c>
      <c r="R254" s="70">
        <f t="shared" si="21"/>
        <v>0.41694915254237286</v>
      </c>
    </row>
    <row r="255" spans="1:18" s="4" customFormat="1" ht="11.25" x14ac:dyDescent="0.2">
      <c r="A255" s="76" t="s">
        <v>280</v>
      </c>
      <c r="B255" s="106" t="s">
        <v>605</v>
      </c>
      <c r="C255" s="135" t="s">
        <v>795</v>
      </c>
      <c r="D255" s="99">
        <f>'10'!C255</f>
        <v>1632</v>
      </c>
      <c r="E255" s="99">
        <f>'10'!D255</f>
        <v>1132</v>
      </c>
      <c r="F255" s="99">
        <f>'10'!E255</f>
        <v>2764</v>
      </c>
      <c r="G255" s="59">
        <f>'5'!O255</f>
        <v>225</v>
      </c>
      <c r="H255" s="70">
        <f t="shared" si="22"/>
        <v>8.1403762662807522E-2</v>
      </c>
      <c r="I255" s="59">
        <f>'6'!H255</f>
        <v>49</v>
      </c>
      <c r="J255" s="70">
        <f t="shared" si="23"/>
        <v>1.772793053545586E-2</v>
      </c>
      <c r="K255" s="19">
        <f>'7'!F255</f>
        <v>0</v>
      </c>
      <c r="L255" s="70">
        <f t="shared" si="24"/>
        <v>0</v>
      </c>
      <c r="M255" s="59">
        <f>'8'!M255</f>
        <v>299</v>
      </c>
      <c r="N255" s="70">
        <f t="shared" si="25"/>
        <v>0.10817655571635311</v>
      </c>
      <c r="O255" s="59">
        <f>'9'!O255+'9'!P255</f>
        <v>271.60000000000002</v>
      </c>
      <c r="P255" s="70">
        <f t="shared" si="26"/>
        <v>9.8263386396526778E-2</v>
      </c>
      <c r="Q255" s="59">
        <f t="shared" si="27"/>
        <v>844.6</v>
      </c>
      <c r="R255" s="70">
        <f t="shared" si="21"/>
        <v>0.30557163531114329</v>
      </c>
    </row>
    <row r="256" spans="1:18" s="4" customFormat="1" ht="11.25" x14ac:dyDescent="0.2">
      <c r="A256" s="73" t="s">
        <v>281</v>
      </c>
      <c r="B256" s="107" t="s">
        <v>602</v>
      </c>
      <c r="C256" s="137" t="s">
        <v>657</v>
      </c>
      <c r="D256" s="99">
        <f>'10'!C256</f>
        <v>633</v>
      </c>
      <c r="E256" s="99">
        <f>'10'!D256</f>
        <v>483</v>
      </c>
      <c r="F256" s="99">
        <f>'10'!E256</f>
        <v>1116</v>
      </c>
      <c r="G256" s="59">
        <f>'5'!O256</f>
        <v>44</v>
      </c>
      <c r="H256" s="70">
        <f t="shared" si="22"/>
        <v>3.9426523297491037E-2</v>
      </c>
      <c r="I256" s="59">
        <f>'6'!H256</f>
        <v>13</v>
      </c>
      <c r="J256" s="70">
        <f t="shared" si="23"/>
        <v>1.1648745519713262E-2</v>
      </c>
      <c r="K256" s="19">
        <f>'7'!F256</f>
        <v>0</v>
      </c>
      <c r="L256" s="70">
        <f t="shared" si="24"/>
        <v>0</v>
      </c>
      <c r="M256" s="59">
        <f>'8'!M256</f>
        <v>94</v>
      </c>
      <c r="N256" s="70">
        <f t="shared" si="25"/>
        <v>8.4229390681003588E-2</v>
      </c>
      <c r="O256" s="59">
        <f>'9'!O256+'9'!P256</f>
        <v>79.800000000000011</v>
      </c>
      <c r="P256" s="70">
        <f t="shared" si="26"/>
        <v>7.1505376344086033E-2</v>
      </c>
      <c r="Q256" s="59">
        <f t="shared" si="27"/>
        <v>230.8</v>
      </c>
      <c r="R256" s="70">
        <f t="shared" si="21"/>
        <v>0.2068100358422939</v>
      </c>
    </row>
    <row r="257" spans="1:18" s="4" customFormat="1" ht="11.25" x14ac:dyDescent="0.2">
      <c r="A257" s="74" t="s">
        <v>282</v>
      </c>
      <c r="B257" s="108" t="s">
        <v>543</v>
      </c>
      <c r="C257" s="136" t="s">
        <v>656</v>
      </c>
      <c r="D257" s="99">
        <f>'10'!C257</f>
        <v>1504</v>
      </c>
      <c r="E257" s="99">
        <f>'10'!D257</f>
        <v>1138</v>
      </c>
      <c r="F257" s="99">
        <f>'10'!E257</f>
        <v>2642</v>
      </c>
      <c r="G257" s="59">
        <f>'5'!O257</f>
        <v>50</v>
      </c>
      <c r="H257" s="70">
        <f t="shared" si="22"/>
        <v>1.8925056775170326E-2</v>
      </c>
      <c r="I257" s="59">
        <f>'6'!H257</f>
        <v>48</v>
      </c>
      <c r="J257" s="70">
        <f t="shared" si="23"/>
        <v>1.8168054504163512E-2</v>
      </c>
      <c r="K257" s="19">
        <f>'7'!F257</f>
        <v>30</v>
      </c>
      <c r="L257" s="70">
        <f t="shared" si="24"/>
        <v>1.1355034065102196E-2</v>
      </c>
      <c r="M257" s="59">
        <f>'8'!M257</f>
        <v>458</v>
      </c>
      <c r="N257" s="70">
        <f t="shared" si="25"/>
        <v>0.17335352006056018</v>
      </c>
      <c r="O257" s="59">
        <f>'9'!O257+'9'!P257</f>
        <v>291.3</v>
      </c>
      <c r="P257" s="70">
        <f t="shared" si="26"/>
        <v>0.11025738077214232</v>
      </c>
      <c r="Q257" s="59">
        <f t="shared" si="27"/>
        <v>877.3</v>
      </c>
      <c r="R257" s="70">
        <f t="shared" si="21"/>
        <v>0.33205904617713849</v>
      </c>
    </row>
    <row r="258" spans="1:18" s="4" customFormat="1" ht="11.25" x14ac:dyDescent="0.2">
      <c r="A258" s="76" t="s">
        <v>283</v>
      </c>
      <c r="B258" s="106" t="s">
        <v>544</v>
      </c>
      <c r="C258" s="135" t="s">
        <v>795</v>
      </c>
      <c r="D258" s="99">
        <f>'10'!C258</f>
        <v>266</v>
      </c>
      <c r="E258" s="99">
        <f>'10'!D258</f>
        <v>150</v>
      </c>
      <c r="F258" s="99">
        <f>'10'!E258</f>
        <v>416</v>
      </c>
      <c r="G258" s="59">
        <f>'5'!O258</f>
        <v>0</v>
      </c>
      <c r="H258" s="70">
        <f t="shared" si="22"/>
        <v>0</v>
      </c>
      <c r="I258" s="59">
        <f>'6'!H258</f>
        <v>0</v>
      </c>
      <c r="J258" s="70">
        <f t="shared" si="23"/>
        <v>0</v>
      </c>
      <c r="K258" s="19">
        <f>'7'!F258</f>
        <v>0</v>
      </c>
      <c r="L258" s="70">
        <f t="shared" si="24"/>
        <v>0</v>
      </c>
      <c r="M258" s="59">
        <f>'8'!M258</f>
        <v>25</v>
      </c>
      <c r="N258" s="70">
        <f t="shared" si="25"/>
        <v>6.0096153846153848E-2</v>
      </c>
      <c r="O258" s="59">
        <f>'9'!O258+'9'!P258</f>
        <v>93.3</v>
      </c>
      <c r="P258" s="70">
        <f t="shared" si="26"/>
        <v>0.22427884615384613</v>
      </c>
      <c r="Q258" s="59">
        <f t="shared" si="27"/>
        <v>118.3</v>
      </c>
      <c r="R258" s="70">
        <f t="shared" si="21"/>
        <v>0.28437499999999999</v>
      </c>
    </row>
    <row r="259" spans="1:18" s="4" customFormat="1" ht="11.25" x14ac:dyDescent="0.2">
      <c r="A259" s="76" t="s">
        <v>284</v>
      </c>
      <c r="B259" s="106" t="s">
        <v>574</v>
      </c>
      <c r="C259" s="135" t="s">
        <v>795</v>
      </c>
      <c r="D259" s="99">
        <f>'10'!C259</f>
        <v>167</v>
      </c>
      <c r="E259" s="99">
        <f>'10'!D259</f>
        <v>124</v>
      </c>
      <c r="F259" s="99">
        <f>'10'!E259</f>
        <v>291</v>
      </c>
      <c r="G259" s="59">
        <f>'5'!O259</f>
        <v>19</v>
      </c>
      <c r="H259" s="70">
        <f t="shared" si="22"/>
        <v>6.5292096219931275E-2</v>
      </c>
      <c r="I259" s="59">
        <f>'6'!H259</f>
        <v>0</v>
      </c>
      <c r="J259" s="70">
        <f t="shared" si="23"/>
        <v>0</v>
      </c>
      <c r="K259" s="19">
        <f>'7'!F259</f>
        <v>0</v>
      </c>
      <c r="L259" s="70">
        <f t="shared" si="24"/>
        <v>0</v>
      </c>
      <c r="M259" s="59">
        <f>'8'!M259</f>
        <v>24</v>
      </c>
      <c r="N259" s="70">
        <f t="shared" si="25"/>
        <v>8.247422680412371E-2</v>
      </c>
      <c r="O259" s="59">
        <f>'9'!O259+'9'!P259</f>
        <v>2.4</v>
      </c>
      <c r="P259" s="70">
        <f t="shared" si="26"/>
        <v>8.2474226804123713E-3</v>
      </c>
      <c r="Q259" s="59">
        <f t="shared" si="27"/>
        <v>45.4</v>
      </c>
      <c r="R259" s="70">
        <f t="shared" si="21"/>
        <v>0.15601374570446735</v>
      </c>
    </row>
    <row r="260" spans="1:18" s="4" customFormat="1" ht="11.25" x14ac:dyDescent="0.2">
      <c r="A260" s="74" t="s">
        <v>285</v>
      </c>
      <c r="B260" s="108" t="s">
        <v>603</v>
      </c>
      <c r="C260" s="136" t="s">
        <v>656</v>
      </c>
      <c r="D260" s="99">
        <f>'10'!C260</f>
        <v>562</v>
      </c>
      <c r="E260" s="99">
        <f>'10'!D260</f>
        <v>426</v>
      </c>
      <c r="F260" s="99">
        <f>'10'!E260</f>
        <v>988</v>
      </c>
      <c r="G260" s="59">
        <f>'5'!O260</f>
        <v>50</v>
      </c>
      <c r="H260" s="70">
        <f t="shared" si="22"/>
        <v>5.0607287449392711E-2</v>
      </c>
      <c r="I260" s="59">
        <f>'6'!H260</f>
        <v>17</v>
      </c>
      <c r="J260" s="70">
        <f t="shared" si="23"/>
        <v>1.7206477732793522E-2</v>
      </c>
      <c r="K260" s="19">
        <f>'7'!F260</f>
        <v>0</v>
      </c>
      <c r="L260" s="70">
        <f t="shared" si="24"/>
        <v>0</v>
      </c>
      <c r="M260" s="59">
        <f>'8'!M260</f>
        <v>88</v>
      </c>
      <c r="N260" s="70">
        <f t="shared" si="25"/>
        <v>8.9068825910931168E-2</v>
      </c>
      <c r="O260" s="59">
        <f>'9'!O260+'9'!P260</f>
        <v>163.6</v>
      </c>
      <c r="P260" s="70">
        <f t="shared" si="26"/>
        <v>0.16558704453441295</v>
      </c>
      <c r="Q260" s="59">
        <f t="shared" si="27"/>
        <v>318.60000000000002</v>
      </c>
      <c r="R260" s="70">
        <f t="shared" ref="R260:R323" si="28">Q260/F260</f>
        <v>0.32246963562753039</v>
      </c>
    </row>
    <row r="261" spans="1:18" s="4" customFormat="1" ht="11.25" x14ac:dyDescent="0.2">
      <c r="A261" s="76" t="s">
        <v>286</v>
      </c>
      <c r="B261" s="106" t="s">
        <v>579</v>
      </c>
      <c r="C261" s="135" t="s">
        <v>795</v>
      </c>
      <c r="D261" s="99">
        <f>'10'!C261</f>
        <v>313</v>
      </c>
      <c r="E261" s="99">
        <f>'10'!D261</f>
        <v>219</v>
      </c>
      <c r="F261" s="99">
        <f>'10'!E261</f>
        <v>532</v>
      </c>
      <c r="G261" s="59">
        <f>'5'!O261</f>
        <v>25</v>
      </c>
      <c r="H261" s="70">
        <f t="shared" ref="H261:H324" si="29">G261/F261</f>
        <v>4.6992481203007516E-2</v>
      </c>
      <c r="I261" s="59">
        <f>'6'!H261</f>
        <v>0</v>
      </c>
      <c r="J261" s="70">
        <f t="shared" ref="J261:J324" si="30">I261/F261</f>
        <v>0</v>
      </c>
      <c r="K261" s="19">
        <f>'7'!F261</f>
        <v>57</v>
      </c>
      <c r="L261" s="70">
        <f t="shared" ref="L261:L324" si="31">K261/F261</f>
        <v>0.10714285714285714</v>
      </c>
      <c r="M261" s="59">
        <f>'8'!M261</f>
        <v>83</v>
      </c>
      <c r="N261" s="70">
        <f t="shared" ref="N261:N324" si="32">M261/F261</f>
        <v>0.15601503759398497</v>
      </c>
      <c r="O261" s="59">
        <f>'9'!O261+'9'!P261</f>
        <v>6.6</v>
      </c>
      <c r="P261" s="70">
        <f t="shared" ref="P261:P324" si="33">O261/F261</f>
        <v>1.2406015037593985E-2</v>
      </c>
      <c r="Q261" s="59">
        <f t="shared" ref="Q261:Q324" si="34">SUM(G261,I261,K261,M261,O261)</f>
        <v>171.6</v>
      </c>
      <c r="R261" s="70">
        <f t="shared" si="28"/>
        <v>0.3225563909774436</v>
      </c>
    </row>
    <row r="262" spans="1:18" s="4" customFormat="1" ht="11.25" x14ac:dyDescent="0.2">
      <c r="A262" s="76" t="s">
        <v>287</v>
      </c>
      <c r="B262" s="106" t="s">
        <v>549</v>
      </c>
      <c r="C262" s="135" t="s">
        <v>795</v>
      </c>
      <c r="D262" s="99">
        <f>'10'!C262</f>
        <v>334</v>
      </c>
      <c r="E262" s="99">
        <f>'10'!D262</f>
        <v>237</v>
      </c>
      <c r="F262" s="99">
        <f>'10'!E262</f>
        <v>571</v>
      </c>
      <c r="G262" s="59">
        <f>'5'!O262</f>
        <v>58</v>
      </c>
      <c r="H262" s="70">
        <f t="shared" si="29"/>
        <v>0.10157618213660245</v>
      </c>
      <c r="I262" s="59">
        <f>'6'!H262</f>
        <v>18</v>
      </c>
      <c r="J262" s="70">
        <f t="shared" si="30"/>
        <v>3.1523642732049037E-2</v>
      </c>
      <c r="K262" s="19">
        <f>'7'!F262</f>
        <v>0</v>
      </c>
      <c r="L262" s="70">
        <f t="shared" si="31"/>
        <v>0</v>
      </c>
      <c r="M262" s="59">
        <f>'8'!M262</f>
        <v>37</v>
      </c>
      <c r="N262" s="70">
        <f t="shared" si="32"/>
        <v>6.4798598949211902E-2</v>
      </c>
      <c r="O262" s="59">
        <f>'9'!O262+'9'!P262</f>
        <v>35.4</v>
      </c>
      <c r="P262" s="70">
        <f t="shared" si="33"/>
        <v>6.1996497373029771E-2</v>
      </c>
      <c r="Q262" s="59">
        <f t="shared" si="34"/>
        <v>148.4</v>
      </c>
      <c r="R262" s="70">
        <f t="shared" si="28"/>
        <v>0.25989492119089319</v>
      </c>
    </row>
    <row r="263" spans="1:18" s="4" customFormat="1" ht="11.25" x14ac:dyDescent="0.2">
      <c r="A263" s="73" t="s">
        <v>288</v>
      </c>
      <c r="B263" s="107" t="s">
        <v>572</v>
      </c>
      <c r="C263" s="137" t="s">
        <v>657</v>
      </c>
      <c r="D263" s="99">
        <f>'10'!C263</f>
        <v>231</v>
      </c>
      <c r="E263" s="99">
        <f>'10'!D263</f>
        <v>163</v>
      </c>
      <c r="F263" s="99">
        <f>'10'!E263</f>
        <v>394</v>
      </c>
      <c r="G263" s="59">
        <f>'5'!O263</f>
        <v>59</v>
      </c>
      <c r="H263" s="70">
        <f t="shared" si="29"/>
        <v>0.14974619289340102</v>
      </c>
      <c r="I263" s="59">
        <f>'6'!H263</f>
        <v>40</v>
      </c>
      <c r="J263" s="70">
        <f t="shared" si="30"/>
        <v>0.10152284263959391</v>
      </c>
      <c r="K263" s="19">
        <f>'7'!F263</f>
        <v>57</v>
      </c>
      <c r="L263" s="70">
        <f t="shared" si="31"/>
        <v>0.14467005076142131</v>
      </c>
      <c r="M263" s="59">
        <f>'8'!M263</f>
        <v>58</v>
      </c>
      <c r="N263" s="70">
        <f t="shared" si="32"/>
        <v>0.14720812182741116</v>
      </c>
      <c r="O263" s="59">
        <f>'9'!O263+'9'!P263</f>
        <v>32</v>
      </c>
      <c r="P263" s="70">
        <f t="shared" si="33"/>
        <v>8.1218274111675121E-2</v>
      </c>
      <c r="Q263" s="59">
        <f t="shared" si="34"/>
        <v>246</v>
      </c>
      <c r="R263" s="70">
        <f t="shared" si="28"/>
        <v>0.62436548223350252</v>
      </c>
    </row>
    <row r="264" spans="1:18" s="4" customFormat="1" ht="11.25" x14ac:dyDescent="0.2">
      <c r="A264" s="73" t="s">
        <v>289</v>
      </c>
      <c r="B264" s="107" t="s">
        <v>583</v>
      </c>
      <c r="C264" s="137" t="s">
        <v>657</v>
      </c>
      <c r="D264" s="99">
        <f>'10'!C264</f>
        <v>264</v>
      </c>
      <c r="E264" s="99">
        <f>'10'!D264</f>
        <v>202</v>
      </c>
      <c r="F264" s="99">
        <f>'10'!E264</f>
        <v>466</v>
      </c>
      <c r="G264" s="59">
        <f>'5'!O264</f>
        <v>26</v>
      </c>
      <c r="H264" s="70">
        <f t="shared" si="29"/>
        <v>5.5793991416309016E-2</v>
      </c>
      <c r="I264" s="59">
        <f>'6'!H264</f>
        <v>0</v>
      </c>
      <c r="J264" s="70">
        <f t="shared" si="30"/>
        <v>0</v>
      </c>
      <c r="K264" s="19">
        <f>'7'!F264</f>
        <v>0</v>
      </c>
      <c r="L264" s="70">
        <f t="shared" si="31"/>
        <v>0</v>
      </c>
      <c r="M264" s="59">
        <f>'8'!M264</f>
        <v>54</v>
      </c>
      <c r="N264" s="70">
        <f t="shared" si="32"/>
        <v>0.11587982832618025</v>
      </c>
      <c r="O264" s="59">
        <f>'9'!O264+'9'!P264</f>
        <v>0</v>
      </c>
      <c r="P264" s="70">
        <f t="shared" si="33"/>
        <v>0</v>
      </c>
      <c r="Q264" s="59">
        <f t="shared" si="34"/>
        <v>80</v>
      </c>
      <c r="R264" s="70">
        <f t="shared" si="28"/>
        <v>0.17167381974248927</v>
      </c>
    </row>
    <row r="265" spans="1:18" s="4" customFormat="1" ht="11.25" x14ac:dyDescent="0.2">
      <c r="A265" s="76" t="s">
        <v>290</v>
      </c>
      <c r="B265" s="106" t="s">
        <v>555</v>
      </c>
      <c r="C265" s="135" t="s">
        <v>795</v>
      </c>
      <c r="D265" s="99">
        <f>'10'!C265</f>
        <v>246</v>
      </c>
      <c r="E265" s="99">
        <f>'10'!D265</f>
        <v>176</v>
      </c>
      <c r="F265" s="99">
        <f>'10'!E265</f>
        <v>422</v>
      </c>
      <c r="G265" s="59">
        <f>'5'!O265</f>
        <v>0</v>
      </c>
      <c r="H265" s="70">
        <f t="shared" si="29"/>
        <v>0</v>
      </c>
      <c r="I265" s="59">
        <f>'6'!H265</f>
        <v>50</v>
      </c>
      <c r="J265" s="70">
        <f t="shared" si="30"/>
        <v>0.11848341232227488</v>
      </c>
      <c r="K265" s="19">
        <f>'7'!F265</f>
        <v>60</v>
      </c>
      <c r="L265" s="70">
        <f t="shared" si="31"/>
        <v>0.14218009478672985</v>
      </c>
      <c r="M265" s="59">
        <f>'8'!M265</f>
        <v>41</v>
      </c>
      <c r="N265" s="70">
        <f t="shared" si="32"/>
        <v>9.7156398104265407E-2</v>
      </c>
      <c r="O265" s="59">
        <f>'9'!O265+'9'!P265</f>
        <v>66.3</v>
      </c>
      <c r="P265" s="70">
        <f t="shared" si="33"/>
        <v>0.15710900473933648</v>
      </c>
      <c r="Q265" s="59">
        <f t="shared" si="34"/>
        <v>217.3</v>
      </c>
      <c r="R265" s="70">
        <f t="shared" si="28"/>
        <v>0.51492890995260665</v>
      </c>
    </row>
    <row r="266" spans="1:18" s="4" customFormat="1" ht="11.25" x14ac:dyDescent="0.2">
      <c r="A266" s="75" t="s">
        <v>291</v>
      </c>
      <c r="B266" s="109" t="s">
        <v>539</v>
      </c>
      <c r="C266" s="138" t="s">
        <v>796</v>
      </c>
      <c r="D266" s="99">
        <f>'10'!C266</f>
        <v>670</v>
      </c>
      <c r="E266" s="99">
        <f>'10'!D266</f>
        <v>438</v>
      </c>
      <c r="F266" s="99">
        <f>'10'!E266</f>
        <v>1108</v>
      </c>
      <c r="G266" s="59">
        <f>'5'!O266</f>
        <v>6</v>
      </c>
      <c r="H266" s="70">
        <f t="shared" si="29"/>
        <v>5.415162454873646E-3</v>
      </c>
      <c r="I266" s="59">
        <f>'6'!H266</f>
        <v>9</v>
      </c>
      <c r="J266" s="70">
        <f t="shared" si="30"/>
        <v>8.1227436823104685E-3</v>
      </c>
      <c r="K266" s="19">
        <f>'7'!F266</f>
        <v>0</v>
      </c>
      <c r="L266" s="70">
        <f t="shared" si="31"/>
        <v>0</v>
      </c>
      <c r="M266" s="59">
        <f>'8'!M266</f>
        <v>148</v>
      </c>
      <c r="N266" s="70">
        <f t="shared" si="32"/>
        <v>0.13357400722021662</v>
      </c>
      <c r="O266" s="59">
        <f>'9'!O266+'9'!P266</f>
        <v>203.1</v>
      </c>
      <c r="P266" s="70">
        <f t="shared" si="33"/>
        <v>0.18330324909747292</v>
      </c>
      <c r="Q266" s="59">
        <f t="shared" si="34"/>
        <v>366.1</v>
      </c>
      <c r="R266" s="70">
        <f t="shared" si="28"/>
        <v>0.33041516245487368</v>
      </c>
    </row>
    <row r="267" spans="1:18" s="4" customFormat="1" ht="11.25" x14ac:dyDescent="0.2">
      <c r="A267" s="76" t="s">
        <v>292</v>
      </c>
      <c r="B267" s="106" t="s">
        <v>555</v>
      </c>
      <c r="C267" s="135" t="s">
        <v>795</v>
      </c>
      <c r="D267" s="99">
        <f>'10'!C267</f>
        <v>362</v>
      </c>
      <c r="E267" s="99">
        <f>'10'!D267</f>
        <v>286</v>
      </c>
      <c r="F267" s="99">
        <f>'10'!E267</f>
        <v>648</v>
      </c>
      <c r="G267" s="59">
        <f>'5'!O267</f>
        <v>12</v>
      </c>
      <c r="H267" s="70">
        <f t="shared" si="29"/>
        <v>1.8518518518518517E-2</v>
      </c>
      <c r="I267" s="59">
        <f>'6'!H267</f>
        <v>0</v>
      </c>
      <c r="J267" s="70">
        <f t="shared" si="30"/>
        <v>0</v>
      </c>
      <c r="K267" s="19">
        <f>'7'!F267</f>
        <v>0</v>
      </c>
      <c r="L267" s="70">
        <f t="shared" si="31"/>
        <v>0</v>
      </c>
      <c r="M267" s="59">
        <f>'8'!M267</f>
        <v>66</v>
      </c>
      <c r="N267" s="70">
        <f t="shared" si="32"/>
        <v>0.10185185185185185</v>
      </c>
      <c r="O267" s="59">
        <f>'9'!O267+'9'!P267</f>
        <v>101</v>
      </c>
      <c r="P267" s="70">
        <f t="shared" si="33"/>
        <v>0.1558641975308642</v>
      </c>
      <c r="Q267" s="59">
        <f t="shared" si="34"/>
        <v>179</v>
      </c>
      <c r="R267" s="70">
        <f t="shared" si="28"/>
        <v>0.27623456790123457</v>
      </c>
    </row>
    <row r="268" spans="1:18" s="4" customFormat="1" ht="11.25" x14ac:dyDescent="0.2">
      <c r="A268" s="76" t="s">
        <v>293</v>
      </c>
      <c r="B268" s="106" t="s">
        <v>580</v>
      </c>
      <c r="C268" s="135" t="s">
        <v>795</v>
      </c>
      <c r="D268" s="99">
        <f>'10'!C268</f>
        <v>309</v>
      </c>
      <c r="E268" s="99">
        <f>'10'!D268</f>
        <v>216</v>
      </c>
      <c r="F268" s="99">
        <f>'10'!E268</f>
        <v>525</v>
      </c>
      <c r="G268" s="59">
        <f>'5'!O268</f>
        <v>9</v>
      </c>
      <c r="H268" s="70">
        <f t="shared" si="29"/>
        <v>1.7142857142857144E-2</v>
      </c>
      <c r="I268" s="59">
        <f>'6'!H268</f>
        <v>15</v>
      </c>
      <c r="J268" s="70">
        <f t="shared" si="30"/>
        <v>2.8571428571428571E-2</v>
      </c>
      <c r="K268" s="19">
        <f>'7'!F268</f>
        <v>0</v>
      </c>
      <c r="L268" s="70">
        <f t="shared" si="31"/>
        <v>0</v>
      </c>
      <c r="M268" s="59">
        <f>'8'!M268</f>
        <v>54</v>
      </c>
      <c r="N268" s="70">
        <f t="shared" si="32"/>
        <v>0.10285714285714286</v>
      </c>
      <c r="O268" s="59">
        <f>'9'!O268+'9'!P268</f>
        <v>38.5</v>
      </c>
      <c r="P268" s="70">
        <f t="shared" si="33"/>
        <v>7.3333333333333334E-2</v>
      </c>
      <c r="Q268" s="59">
        <f t="shared" si="34"/>
        <v>116.5</v>
      </c>
      <c r="R268" s="70">
        <f t="shared" si="28"/>
        <v>0.22190476190476191</v>
      </c>
    </row>
    <row r="269" spans="1:18" s="4" customFormat="1" ht="11.25" x14ac:dyDescent="0.2">
      <c r="A269" s="75" t="s">
        <v>294</v>
      </c>
      <c r="B269" s="109" t="s">
        <v>539</v>
      </c>
      <c r="C269" s="138" t="s">
        <v>796</v>
      </c>
      <c r="D269" s="99">
        <f>'10'!C269</f>
        <v>878</v>
      </c>
      <c r="E269" s="99">
        <f>'10'!D269</f>
        <v>606</v>
      </c>
      <c r="F269" s="99">
        <f>'10'!E269</f>
        <v>1484</v>
      </c>
      <c r="G269" s="59">
        <f>'5'!O269</f>
        <v>1</v>
      </c>
      <c r="H269" s="70">
        <f t="shared" si="29"/>
        <v>6.7385444743935314E-4</v>
      </c>
      <c r="I269" s="59">
        <f>'6'!H269</f>
        <v>0</v>
      </c>
      <c r="J269" s="70">
        <f t="shared" si="30"/>
        <v>0</v>
      </c>
      <c r="K269" s="19">
        <f>'7'!F269</f>
        <v>0</v>
      </c>
      <c r="L269" s="70">
        <f t="shared" si="31"/>
        <v>0</v>
      </c>
      <c r="M269" s="59">
        <f>'8'!M269</f>
        <v>194</v>
      </c>
      <c r="N269" s="70">
        <f t="shared" si="32"/>
        <v>0.1307277628032345</v>
      </c>
      <c r="O269" s="59">
        <f>'9'!O269+'9'!P269</f>
        <v>270.8</v>
      </c>
      <c r="P269" s="70">
        <f t="shared" si="33"/>
        <v>0.18247978436657683</v>
      </c>
      <c r="Q269" s="59">
        <f t="shared" si="34"/>
        <v>465.8</v>
      </c>
      <c r="R269" s="70">
        <f t="shared" si="28"/>
        <v>0.3138814016172507</v>
      </c>
    </row>
    <row r="270" spans="1:18" s="4" customFormat="1" ht="11.25" x14ac:dyDescent="0.2">
      <c r="A270" s="73" t="s">
        <v>295</v>
      </c>
      <c r="B270" s="107" t="s">
        <v>573</v>
      </c>
      <c r="C270" s="137" t="s">
        <v>657</v>
      </c>
      <c r="D270" s="99">
        <f>'10'!C270</f>
        <v>360</v>
      </c>
      <c r="E270" s="99">
        <f>'10'!D270</f>
        <v>216</v>
      </c>
      <c r="F270" s="99">
        <f>'10'!E270</f>
        <v>576</v>
      </c>
      <c r="G270" s="59">
        <f>'5'!O270</f>
        <v>0</v>
      </c>
      <c r="H270" s="70">
        <f t="shared" si="29"/>
        <v>0</v>
      </c>
      <c r="I270" s="59">
        <f>'6'!H270</f>
        <v>72</v>
      </c>
      <c r="J270" s="70">
        <f t="shared" si="30"/>
        <v>0.125</v>
      </c>
      <c r="K270" s="19">
        <f>'7'!F270</f>
        <v>0</v>
      </c>
      <c r="L270" s="70">
        <f t="shared" si="31"/>
        <v>0</v>
      </c>
      <c r="M270" s="59">
        <f>'8'!M270</f>
        <v>72</v>
      </c>
      <c r="N270" s="70">
        <f t="shared" si="32"/>
        <v>0.125</v>
      </c>
      <c r="O270" s="59">
        <f>'9'!O270+'9'!P270</f>
        <v>0</v>
      </c>
      <c r="P270" s="70">
        <f t="shared" si="33"/>
        <v>0</v>
      </c>
      <c r="Q270" s="59">
        <f t="shared" si="34"/>
        <v>144</v>
      </c>
      <c r="R270" s="70">
        <f t="shared" si="28"/>
        <v>0.25</v>
      </c>
    </row>
    <row r="271" spans="1:18" s="4" customFormat="1" ht="11.25" x14ac:dyDescent="0.2">
      <c r="A271" s="76" t="s">
        <v>296</v>
      </c>
      <c r="B271" s="106" t="s">
        <v>588</v>
      </c>
      <c r="C271" s="135" t="s">
        <v>795</v>
      </c>
      <c r="D271" s="99">
        <f>'10'!C271</f>
        <v>203</v>
      </c>
      <c r="E271" s="99">
        <f>'10'!D271</f>
        <v>159</v>
      </c>
      <c r="F271" s="99">
        <f>'10'!E271</f>
        <v>362</v>
      </c>
      <c r="G271" s="59">
        <f>'5'!O271</f>
        <v>105</v>
      </c>
      <c r="H271" s="70">
        <f t="shared" si="29"/>
        <v>0.29005524861878451</v>
      </c>
      <c r="I271" s="59">
        <f>'6'!H271</f>
        <v>13</v>
      </c>
      <c r="J271" s="70">
        <f t="shared" si="30"/>
        <v>3.591160220994475E-2</v>
      </c>
      <c r="K271" s="19">
        <f>'7'!F271</f>
        <v>0</v>
      </c>
      <c r="L271" s="70">
        <f t="shared" si="31"/>
        <v>0</v>
      </c>
      <c r="M271" s="59">
        <f>'8'!M271</f>
        <v>56</v>
      </c>
      <c r="N271" s="70">
        <f t="shared" si="32"/>
        <v>0.15469613259668508</v>
      </c>
      <c r="O271" s="59">
        <f>'9'!O271+'9'!P271</f>
        <v>51</v>
      </c>
      <c r="P271" s="70">
        <f t="shared" si="33"/>
        <v>0.14088397790055249</v>
      </c>
      <c r="Q271" s="59">
        <f t="shared" si="34"/>
        <v>225</v>
      </c>
      <c r="R271" s="70">
        <f t="shared" si="28"/>
        <v>0.62154696132596687</v>
      </c>
    </row>
    <row r="272" spans="1:18" s="4" customFormat="1" ht="11.25" x14ac:dyDescent="0.2">
      <c r="A272" s="74" t="s">
        <v>297</v>
      </c>
      <c r="B272" s="108" t="s">
        <v>603</v>
      </c>
      <c r="C272" s="136" t="s">
        <v>656</v>
      </c>
      <c r="D272" s="99">
        <f>'10'!C272</f>
        <v>389</v>
      </c>
      <c r="E272" s="99">
        <f>'10'!D272</f>
        <v>286</v>
      </c>
      <c r="F272" s="99">
        <f>'10'!E272</f>
        <v>675</v>
      </c>
      <c r="G272" s="59">
        <f>'5'!O272</f>
        <v>22</v>
      </c>
      <c r="H272" s="70">
        <f t="shared" si="29"/>
        <v>3.259259259259259E-2</v>
      </c>
      <c r="I272" s="59">
        <f>'6'!H272</f>
        <v>40</v>
      </c>
      <c r="J272" s="70">
        <f t="shared" si="30"/>
        <v>5.9259259259259262E-2</v>
      </c>
      <c r="K272" s="19">
        <f>'7'!F272</f>
        <v>39</v>
      </c>
      <c r="L272" s="70">
        <f t="shared" si="31"/>
        <v>5.7777777777777775E-2</v>
      </c>
      <c r="M272" s="59">
        <f>'8'!M272</f>
        <v>81</v>
      </c>
      <c r="N272" s="70">
        <f t="shared" si="32"/>
        <v>0.12</v>
      </c>
      <c r="O272" s="59">
        <f>'9'!O272+'9'!P272</f>
        <v>60.599999999999994</v>
      </c>
      <c r="P272" s="70">
        <f t="shared" si="33"/>
        <v>8.9777777777777776E-2</v>
      </c>
      <c r="Q272" s="59">
        <f t="shared" si="34"/>
        <v>242.6</v>
      </c>
      <c r="R272" s="70">
        <f t="shared" si="28"/>
        <v>0.3594074074074074</v>
      </c>
    </row>
    <row r="273" spans="1:18" s="4" customFormat="1" ht="11.25" x14ac:dyDescent="0.2">
      <c r="A273" s="73" t="s">
        <v>298</v>
      </c>
      <c r="B273" s="107" t="s">
        <v>572</v>
      </c>
      <c r="C273" s="137" t="s">
        <v>657</v>
      </c>
      <c r="D273" s="99">
        <f>'10'!C273</f>
        <v>518</v>
      </c>
      <c r="E273" s="99">
        <f>'10'!D273</f>
        <v>336</v>
      </c>
      <c r="F273" s="99">
        <f>'10'!E273</f>
        <v>854</v>
      </c>
      <c r="G273" s="59">
        <f>'5'!O273</f>
        <v>21</v>
      </c>
      <c r="H273" s="70">
        <f t="shared" si="29"/>
        <v>2.4590163934426229E-2</v>
      </c>
      <c r="I273" s="59">
        <f>'6'!H273</f>
        <v>0</v>
      </c>
      <c r="J273" s="70">
        <f t="shared" si="30"/>
        <v>0</v>
      </c>
      <c r="K273" s="19">
        <f>'7'!F273</f>
        <v>0</v>
      </c>
      <c r="L273" s="70">
        <f t="shared" si="31"/>
        <v>0</v>
      </c>
      <c r="M273" s="59">
        <f>'8'!M273</f>
        <v>166</v>
      </c>
      <c r="N273" s="70">
        <f t="shared" si="32"/>
        <v>0.19437939110070257</v>
      </c>
      <c r="O273" s="59">
        <f>'9'!O273+'9'!P273</f>
        <v>102</v>
      </c>
      <c r="P273" s="70">
        <f t="shared" si="33"/>
        <v>0.11943793911007025</v>
      </c>
      <c r="Q273" s="59">
        <f t="shared" si="34"/>
        <v>289</v>
      </c>
      <c r="R273" s="70">
        <f t="shared" si="28"/>
        <v>0.33840749414519905</v>
      </c>
    </row>
    <row r="274" spans="1:18" s="4" customFormat="1" ht="11.25" x14ac:dyDescent="0.2">
      <c r="A274" s="76" t="s">
        <v>299</v>
      </c>
      <c r="B274" s="106" t="s">
        <v>597</v>
      </c>
      <c r="C274" s="135" t="s">
        <v>795</v>
      </c>
      <c r="D274" s="99">
        <f>'10'!C274</f>
        <v>370</v>
      </c>
      <c r="E274" s="99">
        <f>'10'!D274</f>
        <v>249</v>
      </c>
      <c r="F274" s="99">
        <f>'10'!E274</f>
        <v>619</v>
      </c>
      <c r="G274" s="59">
        <f>'5'!O274</f>
        <v>137</v>
      </c>
      <c r="H274" s="70">
        <f t="shared" si="29"/>
        <v>0.22132471728594508</v>
      </c>
      <c r="I274" s="59">
        <f>'6'!H274</f>
        <v>17</v>
      </c>
      <c r="J274" s="70">
        <f t="shared" si="30"/>
        <v>2.7463651050080775E-2</v>
      </c>
      <c r="K274" s="19">
        <f>'7'!F274</f>
        <v>0</v>
      </c>
      <c r="L274" s="70">
        <f t="shared" si="31"/>
        <v>0</v>
      </c>
      <c r="M274" s="59">
        <f>'8'!M274</f>
        <v>67</v>
      </c>
      <c r="N274" s="70">
        <f t="shared" si="32"/>
        <v>0.10823909531502424</v>
      </c>
      <c r="O274" s="59">
        <f>'9'!O274+'9'!P274</f>
        <v>16.2</v>
      </c>
      <c r="P274" s="70">
        <f t="shared" si="33"/>
        <v>2.6171243941841678E-2</v>
      </c>
      <c r="Q274" s="59">
        <f t="shared" si="34"/>
        <v>237.2</v>
      </c>
      <c r="R274" s="70">
        <f t="shared" si="28"/>
        <v>0.38319870759289176</v>
      </c>
    </row>
    <row r="275" spans="1:18" s="4" customFormat="1" ht="11.25" x14ac:dyDescent="0.2">
      <c r="A275" s="76" t="s">
        <v>300</v>
      </c>
      <c r="B275" s="106" t="s">
        <v>580</v>
      </c>
      <c r="C275" s="135" t="s">
        <v>795</v>
      </c>
      <c r="D275" s="99">
        <f>'10'!C275</f>
        <v>258</v>
      </c>
      <c r="E275" s="99">
        <f>'10'!D275</f>
        <v>170</v>
      </c>
      <c r="F275" s="99">
        <f>'10'!E275</f>
        <v>428</v>
      </c>
      <c r="G275" s="59">
        <f>'5'!O275</f>
        <v>0</v>
      </c>
      <c r="H275" s="70">
        <f t="shared" si="29"/>
        <v>0</v>
      </c>
      <c r="I275" s="59">
        <f>'6'!H275</f>
        <v>19</v>
      </c>
      <c r="J275" s="70">
        <f t="shared" si="30"/>
        <v>4.4392523364485979E-2</v>
      </c>
      <c r="K275" s="19">
        <f>'7'!F275</f>
        <v>0</v>
      </c>
      <c r="L275" s="70">
        <f t="shared" si="31"/>
        <v>0</v>
      </c>
      <c r="M275" s="59">
        <f>'8'!M275</f>
        <v>33</v>
      </c>
      <c r="N275" s="70">
        <f t="shared" si="32"/>
        <v>7.7102803738317752E-2</v>
      </c>
      <c r="O275" s="59">
        <f>'9'!O275+'9'!P275</f>
        <v>0</v>
      </c>
      <c r="P275" s="70">
        <f t="shared" si="33"/>
        <v>0</v>
      </c>
      <c r="Q275" s="59">
        <f t="shared" si="34"/>
        <v>52</v>
      </c>
      <c r="R275" s="70">
        <f t="shared" si="28"/>
        <v>0.12149532710280374</v>
      </c>
    </row>
    <row r="276" spans="1:18" s="4" customFormat="1" ht="11.25" x14ac:dyDescent="0.2">
      <c r="A276" s="75" t="s">
        <v>301</v>
      </c>
      <c r="B276" s="109" t="s">
        <v>539</v>
      </c>
      <c r="C276" s="138" t="s">
        <v>796</v>
      </c>
      <c r="D276" s="99">
        <f>'10'!C276</f>
        <v>1050</v>
      </c>
      <c r="E276" s="99">
        <f>'10'!D276</f>
        <v>837</v>
      </c>
      <c r="F276" s="99">
        <f>'10'!E276</f>
        <v>1887</v>
      </c>
      <c r="G276" s="59">
        <f>'5'!O276</f>
        <v>2</v>
      </c>
      <c r="H276" s="70">
        <f t="shared" si="29"/>
        <v>1.0598834128245894E-3</v>
      </c>
      <c r="I276" s="59">
        <f>'6'!H276</f>
        <v>0</v>
      </c>
      <c r="J276" s="70">
        <f t="shared" si="30"/>
        <v>0</v>
      </c>
      <c r="K276" s="19">
        <f>'7'!F276</f>
        <v>0</v>
      </c>
      <c r="L276" s="70">
        <f t="shared" si="31"/>
        <v>0</v>
      </c>
      <c r="M276" s="59">
        <f>'8'!M276</f>
        <v>190</v>
      </c>
      <c r="N276" s="70">
        <f t="shared" si="32"/>
        <v>0.10068892421833599</v>
      </c>
      <c r="O276" s="59">
        <f>'9'!O276+'9'!P276</f>
        <v>74.099999999999994</v>
      </c>
      <c r="P276" s="70">
        <f t="shared" si="33"/>
        <v>3.9268680445151027E-2</v>
      </c>
      <c r="Q276" s="59">
        <f t="shared" si="34"/>
        <v>266.10000000000002</v>
      </c>
      <c r="R276" s="70">
        <f t="shared" si="28"/>
        <v>0.14101748807631162</v>
      </c>
    </row>
    <row r="277" spans="1:18" s="4" customFormat="1" ht="11.25" x14ac:dyDescent="0.2">
      <c r="A277" s="76" t="s">
        <v>302</v>
      </c>
      <c r="B277" s="106" t="s">
        <v>552</v>
      </c>
      <c r="C277" s="135" t="s">
        <v>795</v>
      </c>
      <c r="D277" s="99">
        <f>'10'!C277</f>
        <v>735</v>
      </c>
      <c r="E277" s="99">
        <f>'10'!D277</f>
        <v>466</v>
      </c>
      <c r="F277" s="99">
        <f>'10'!E277</f>
        <v>1201</v>
      </c>
      <c r="G277" s="59">
        <f>'5'!O277</f>
        <v>29</v>
      </c>
      <c r="H277" s="70">
        <f t="shared" si="29"/>
        <v>2.4146544546211492E-2</v>
      </c>
      <c r="I277" s="59">
        <f>'6'!H277</f>
        <v>0</v>
      </c>
      <c r="J277" s="70">
        <f t="shared" si="30"/>
        <v>0</v>
      </c>
      <c r="K277" s="19">
        <f>'7'!F277</f>
        <v>0</v>
      </c>
      <c r="L277" s="70">
        <f t="shared" si="31"/>
        <v>0</v>
      </c>
      <c r="M277" s="59">
        <f>'8'!M277</f>
        <v>210</v>
      </c>
      <c r="N277" s="70">
        <f t="shared" si="32"/>
        <v>0.17485428809325562</v>
      </c>
      <c r="O277" s="59">
        <f>'9'!O277+'9'!P277</f>
        <v>336.9</v>
      </c>
      <c r="P277" s="70">
        <f t="shared" si="33"/>
        <v>0.28051623646960866</v>
      </c>
      <c r="Q277" s="59">
        <f t="shared" si="34"/>
        <v>575.9</v>
      </c>
      <c r="R277" s="70">
        <f t="shared" si="28"/>
        <v>0.47951706910907577</v>
      </c>
    </row>
    <row r="278" spans="1:18" s="4" customFormat="1" ht="11.25" x14ac:dyDescent="0.2">
      <c r="A278" s="76" t="s">
        <v>303</v>
      </c>
      <c r="B278" s="106" t="s">
        <v>555</v>
      </c>
      <c r="C278" s="135" t="s">
        <v>795</v>
      </c>
      <c r="D278" s="99">
        <f>'10'!C278</f>
        <v>230</v>
      </c>
      <c r="E278" s="99">
        <f>'10'!D278</f>
        <v>179</v>
      </c>
      <c r="F278" s="99">
        <f>'10'!E278</f>
        <v>409</v>
      </c>
      <c r="G278" s="59">
        <f>'5'!O278</f>
        <v>0</v>
      </c>
      <c r="H278" s="70">
        <f t="shared" si="29"/>
        <v>0</v>
      </c>
      <c r="I278" s="59">
        <f>'6'!H278</f>
        <v>0</v>
      </c>
      <c r="J278" s="70">
        <f t="shared" si="30"/>
        <v>0</v>
      </c>
      <c r="K278" s="19">
        <f>'7'!F278</f>
        <v>0</v>
      </c>
      <c r="L278" s="70">
        <f t="shared" si="31"/>
        <v>0</v>
      </c>
      <c r="M278" s="59">
        <f>'8'!M278</f>
        <v>58</v>
      </c>
      <c r="N278" s="70">
        <f t="shared" si="32"/>
        <v>0.14180929095354522</v>
      </c>
      <c r="O278" s="59">
        <f>'9'!O278+'9'!P278</f>
        <v>126.6</v>
      </c>
      <c r="P278" s="70">
        <f t="shared" si="33"/>
        <v>0.30953545232273838</v>
      </c>
      <c r="Q278" s="59">
        <f t="shared" si="34"/>
        <v>184.6</v>
      </c>
      <c r="R278" s="70">
        <f t="shared" si="28"/>
        <v>0.4513447432762836</v>
      </c>
    </row>
    <row r="279" spans="1:18" s="4" customFormat="1" ht="11.25" x14ac:dyDescent="0.2">
      <c r="A279" s="75" t="s">
        <v>304</v>
      </c>
      <c r="B279" s="109" t="s">
        <v>540</v>
      </c>
      <c r="C279" s="138" t="s">
        <v>796</v>
      </c>
      <c r="D279" s="99">
        <f>'10'!C279</f>
        <v>775</v>
      </c>
      <c r="E279" s="99">
        <f>'10'!D279</f>
        <v>583</v>
      </c>
      <c r="F279" s="99">
        <f>'10'!E279</f>
        <v>1358</v>
      </c>
      <c r="G279" s="59">
        <f>'5'!O279</f>
        <v>0</v>
      </c>
      <c r="H279" s="70">
        <f t="shared" si="29"/>
        <v>0</v>
      </c>
      <c r="I279" s="59">
        <f>'6'!H279</f>
        <v>0</v>
      </c>
      <c r="J279" s="70">
        <f t="shared" si="30"/>
        <v>0</v>
      </c>
      <c r="K279" s="19">
        <f>'7'!F279</f>
        <v>0</v>
      </c>
      <c r="L279" s="70">
        <f t="shared" si="31"/>
        <v>0</v>
      </c>
      <c r="M279" s="59">
        <f>'8'!M279</f>
        <v>163</v>
      </c>
      <c r="N279" s="70">
        <f t="shared" si="32"/>
        <v>0.12002945508100148</v>
      </c>
      <c r="O279" s="59">
        <f>'9'!O279+'9'!P279</f>
        <v>176.10000000000002</v>
      </c>
      <c r="P279" s="70">
        <f t="shared" si="33"/>
        <v>0.12967599410898381</v>
      </c>
      <c r="Q279" s="59">
        <f t="shared" si="34"/>
        <v>339.1</v>
      </c>
      <c r="R279" s="70">
        <f t="shared" si="28"/>
        <v>0.2497054491899853</v>
      </c>
    </row>
    <row r="280" spans="1:18" s="4" customFormat="1" ht="11.25" x14ac:dyDescent="0.2">
      <c r="A280" s="73" t="s">
        <v>305</v>
      </c>
      <c r="B280" s="107" t="s">
        <v>573</v>
      </c>
      <c r="C280" s="137" t="s">
        <v>657</v>
      </c>
      <c r="D280" s="99">
        <f>'10'!C280</f>
        <v>2130</v>
      </c>
      <c r="E280" s="99">
        <f>'10'!D280</f>
        <v>1488</v>
      </c>
      <c r="F280" s="99">
        <f>'10'!E280</f>
        <v>3618</v>
      </c>
      <c r="G280" s="59">
        <f>'5'!O280</f>
        <v>0</v>
      </c>
      <c r="H280" s="70">
        <f t="shared" si="29"/>
        <v>0</v>
      </c>
      <c r="I280" s="59">
        <f>'6'!H280</f>
        <v>33</v>
      </c>
      <c r="J280" s="70">
        <f t="shared" si="30"/>
        <v>9.1210613598673301E-3</v>
      </c>
      <c r="K280" s="19">
        <f>'7'!F280</f>
        <v>0</v>
      </c>
      <c r="L280" s="70">
        <f t="shared" si="31"/>
        <v>0</v>
      </c>
      <c r="M280" s="59">
        <f>'8'!M280</f>
        <v>553</v>
      </c>
      <c r="N280" s="70">
        <f t="shared" si="32"/>
        <v>0.15284687672747374</v>
      </c>
      <c r="O280" s="59">
        <f>'9'!O280+'9'!P280</f>
        <v>824.6</v>
      </c>
      <c r="P280" s="70">
        <f t="shared" si="33"/>
        <v>0.2279159756771697</v>
      </c>
      <c r="Q280" s="59">
        <f t="shared" si="34"/>
        <v>1410.6</v>
      </c>
      <c r="R280" s="70">
        <f t="shared" si="28"/>
        <v>0.38988391376451076</v>
      </c>
    </row>
    <row r="281" spans="1:18" s="4" customFormat="1" ht="11.25" x14ac:dyDescent="0.2">
      <c r="A281" s="76" t="s">
        <v>306</v>
      </c>
      <c r="B281" s="106" t="s">
        <v>549</v>
      </c>
      <c r="C281" s="135" t="s">
        <v>795</v>
      </c>
      <c r="D281" s="99">
        <f>'10'!C281</f>
        <v>229</v>
      </c>
      <c r="E281" s="99">
        <f>'10'!D281</f>
        <v>180</v>
      </c>
      <c r="F281" s="99">
        <f>'10'!E281</f>
        <v>409</v>
      </c>
      <c r="G281" s="59">
        <f>'5'!O281</f>
        <v>1</v>
      </c>
      <c r="H281" s="70">
        <f t="shared" si="29"/>
        <v>2.4449877750611247E-3</v>
      </c>
      <c r="I281" s="59">
        <f>'6'!H281</f>
        <v>0</v>
      </c>
      <c r="J281" s="70">
        <f t="shared" si="30"/>
        <v>0</v>
      </c>
      <c r="K281" s="19">
        <f>'7'!F281</f>
        <v>0</v>
      </c>
      <c r="L281" s="70">
        <f t="shared" si="31"/>
        <v>0</v>
      </c>
      <c r="M281" s="59">
        <f>'8'!M281</f>
        <v>42</v>
      </c>
      <c r="N281" s="70">
        <f t="shared" si="32"/>
        <v>0.10268948655256724</v>
      </c>
      <c r="O281" s="59">
        <f>'9'!O281+'9'!P281</f>
        <v>64.599999999999994</v>
      </c>
      <c r="P281" s="70">
        <f t="shared" si="33"/>
        <v>0.15794621026894864</v>
      </c>
      <c r="Q281" s="59">
        <f t="shared" si="34"/>
        <v>107.6</v>
      </c>
      <c r="R281" s="70">
        <f t="shared" si="28"/>
        <v>0.26308068459657702</v>
      </c>
    </row>
    <row r="282" spans="1:18" s="4" customFormat="1" ht="11.25" x14ac:dyDescent="0.2">
      <c r="A282" s="75" t="s">
        <v>307</v>
      </c>
      <c r="B282" s="109" t="s">
        <v>565</v>
      </c>
      <c r="C282" s="138" t="s">
        <v>796</v>
      </c>
      <c r="D282" s="99">
        <f>'10'!C282</f>
        <v>370</v>
      </c>
      <c r="E282" s="99">
        <f>'10'!D282</f>
        <v>239</v>
      </c>
      <c r="F282" s="99">
        <f>'10'!E282</f>
        <v>609</v>
      </c>
      <c r="G282" s="59">
        <f>'5'!O282</f>
        <v>14</v>
      </c>
      <c r="H282" s="70">
        <f t="shared" si="29"/>
        <v>2.2988505747126436E-2</v>
      </c>
      <c r="I282" s="59">
        <f>'6'!H282</f>
        <v>0</v>
      </c>
      <c r="J282" s="70">
        <f t="shared" si="30"/>
        <v>0</v>
      </c>
      <c r="K282" s="19">
        <f>'7'!F282</f>
        <v>0</v>
      </c>
      <c r="L282" s="70">
        <f t="shared" si="31"/>
        <v>0</v>
      </c>
      <c r="M282" s="59">
        <f>'8'!M282</f>
        <v>99</v>
      </c>
      <c r="N282" s="70">
        <f t="shared" si="32"/>
        <v>0.1625615763546798</v>
      </c>
      <c r="O282" s="59">
        <f>'9'!O282+'9'!P282</f>
        <v>123.19999999999999</v>
      </c>
      <c r="P282" s="70">
        <f t="shared" si="33"/>
        <v>0.20229885057471261</v>
      </c>
      <c r="Q282" s="59">
        <f t="shared" si="34"/>
        <v>236.2</v>
      </c>
      <c r="R282" s="70">
        <f t="shared" si="28"/>
        <v>0.38784893267651888</v>
      </c>
    </row>
    <row r="283" spans="1:18" s="4" customFormat="1" ht="11.25" x14ac:dyDescent="0.2">
      <c r="A283" s="76" t="s">
        <v>308</v>
      </c>
      <c r="B283" s="106" t="s">
        <v>549</v>
      </c>
      <c r="C283" s="135" t="s">
        <v>795</v>
      </c>
      <c r="D283" s="99">
        <f>'10'!C283</f>
        <v>980</v>
      </c>
      <c r="E283" s="99">
        <f>'10'!D283</f>
        <v>653</v>
      </c>
      <c r="F283" s="99">
        <f>'10'!E283</f>
        <v>1633</v>
      </c>
      <c r="G283" s="59">
        <f>'5'!O283</f>
        <v>369</v>
      </c>
      <c r="H283" s="70">
        <f t="shared" si="29"/>
        <v>0.22596448254745866</v>
      </c>
      <c r="I283" s="59">
        <f>'6'!H283</f>
        <v>40</v>
      </c>
      <c r="J283" s="70">
        <f t="shared" si="30"/>
        <v>2.4494794856093079E-2</v>
      </c>
      <c r="K283" s="19">
        <f>'7'!F283</f>
        <v>95</v>
      </c>
      <c r="L283" s="70">
        <f t="shared" si="31"/>
        <v>5.8175137783221066E-2</v>
      </c>
      <c r="M283" s="59">
        <f>'8'!M283</f>
        <v>225</v>
      </c>
      <c r="N283" s="70">
        <f t="shared" si="32"/>
        <v>0.13778322106552357</v>
      </c>
      <c r="O283" s="59">
        <f>'9'!O283+'9'!P283</f>
        <v>288.39999999999998</v>
      </c>
      <c r="P283" s="70">
        <f t="shared" si="33"/>
        <v>0.17660747091243109</v>
      </c>
      <c r="Q283" s="59">
        <f t="shared" si="34"/>
        <v>1017.4</v>
      </c>
      <c r="R283" s="70">
        <f t="shared" si="28"/>
        <v>0.62302510716472748</v>
      </c>
    </row>
    <row r="284" spans="1:18" s="4" customFormat="1" ht="11.25" x14ac:dyDescent="0.2">
      <c r="A284" s="73" t="s">
        <v>309</v>
      </c>
      <c r="B284" s="107" t="s">
        <v>573</v>
      </c>
      <c r="C284" s="137" t="s">
        <v>657</v>
      </c>
      <c r="D284" s="99">
        <f>'10'!C284</f>
        <v>213</v>
      </c>
      <c r="E284" s="99">
        <f>'10'!D284</f>
        <v>187</v>
      </c>
      <c r="F284" s="99">
        <f>'10'!E284</f>
        <v>400</v>
      </c>
      <c r="G284" s="59">
        <f>'5'!O284</f>
        <v>0</v>
      </c>
      <c r="H284" s="70">
        <f t="shared" si="29"/>
        <v>0</v>
      </c>
      <c r="I284" s="59">
        <f>'6'!H284</f>
        <v>0</v>
      </c>
      <c r="J284" s="70">
        <f t="shared" si="30"/>
        <v>0</v>
      </c>
      <c r="K284" s="19">
        <f>'7'!F284</f>
        <v>0</v>
      </c>
      <c r="L284" s="70">
        <f t="shared" si="31"/>
        <v>0</v>
      </c>
      <c r="M284" s="59">
        <f>'8'!M284</f>
        <v>56</v>
      </c>
      <c r="N284" s="70">
        <f t="shared" si="32"/>
        <v>0.14000000000000001</v>
      </c>
      <c r="O284" s="59">
        <f>'9'!O284+'9'!P284</f>
        <v>31.5</v>
      </c>
      <c r="P284" s="70">
        <f t="shared" si="33"/>
        <v>7.8750000000000001E-2</v>
      </c>
      <c r="Q284" s="59">
        <f t="shared" si="34"/>
        <v>87.5</v>
      </c>
      <c r="R284" s="70">
        <f t="shared" si="28"/>
        <v>0.21875</v>
      </c>
    </row>
    <row r="285" spans="1:18" s="4" customFormat="1" ht="11.25" x14ac:dyDescent="0.2">
      <c r="A285" s="73" t="s">
        <v>310</v>
      </c>
      <c r="B285" s="107" t="s">
        <v>572</v>
      </c>
      <c r="C285" s="137" t="s">
        <v>657</v>
      </c>
      <c r="D285" s="99">
        <f>'10'!C285</f>
        <v>687</v>
      </c>
      <c r="E285" s="99">
        <f>'10'!D285</f>
        <v>491</v>
      </c>
      <c r="F285" s="99">
        <f>'10'!E285</f>
        <v>1178</v>
      </c>
      <c r="G285" s="59">
        <f>'5'!O285</f>
        <v>138</v>
      </c>
      <c r="H285" s="70">
        <f t="shared" si="29"/>
        <v>0.11714770797962648</v>
      </c>
      <c r="I285" s="59">
        <f>'6'!H285</f>
        <v>0</v>
      </c>
      <c r="J285" s="70">
        <f t="shared" si="30"/>
        <v>0</v>
      </c>
      <c r="K285" s="19">
        <f>'7'!F285</f>
        <v>0</v>
      </c>
      <c r="L285" s="70">
        <f t="shared" si="31"/>
        <v>0</v>
      </c>
      <c r="M285" s="59">
        <f>'8'!M285</f>
        <v>204</v>
      </c>
      <c r="N285" s="70">
        <f t="shared" si="32"/>
        <v>0.1731748726655348</v>
      </c>
      <c r="O285" s="59">
        <f>'9'!O285+'9'!P285</f>
        <v>0</v>
      </c>
      <c r="P285" s="70">
        <f t="shared" si="33"/>
        <v>0</v>
      </c>
      <c r="Q285" s="59">
        <f t="shared" si="34"/>
        <v>342</v>
      </c>
      <c r="R285" s="70">
        <f t="shared" si="28"/>
        <v>0.29032258064516131</v>
      </c>
    </row>
    <row r="286" spans="1:18" s="4" customFormat="1" ht="11.25" x14ac:dyDescent="0.2">
      <c r="A286" s="75" t="s">
        <v>311</v>
      </c>
      <c r="B286" s="109" t="s">
        <v>596</v>
      </c>
      <c r="C286" s="138" t="s">
        <v>796</v>
      </c>
      <c r="D286" s="99">
        <f>'10'!C286</f>
        <v>279</v>
      </c>
      <c r="E286" s="99">
        <f>'10'!D286</f>
        <v>183</v>
      </c>
      <c r="F286" s="99">
        <f>'10'!E286</f>
        <v>462</v>
      </c>
      <c r="G286" s="59">
        <f>'5'!O286</f>
        <v>11</v>
      </c>
      <c r="H286" s="70">
        <f t="shared" si="29"/>
        <v>2.3809523809523808E-2</v>
      </c>
      <c r="I286" s="59">
        <f>'6'!H286</f>
        <v>0</v>
      </c>
      <c r="J286" s="70">
        <f t="shared" si="30"/>
        <v>0</v>
      </c>
      <c r="K286" s="19">
        <f>'7'!F286</f>
        <v>0</v>
      </c>
      <c r="L286" s="70">
        <f t="shared" si="31"/>
        <v>0</v>
      </c>
      <c r="M286" s="59">
        <f>'8'!M286</f>
        <v>50</v>
      </c>
      <c r="N286" s="70">
        <f t="shared" si="32"/>
        <v>0.10822510822510822</v>
      </c>
      <c r="O286" s="59">
        <f>'9'!O286+'9'!P286</f>
        <v>0</v>
      </c>
      <c r="P286" s="70">
        <f t="shared" si="33"/>
        <v>0</v>
      </c>
      <c r="Q286" s="59">
        <f t="shared" si="34"/>
        <v>61</v>
      </c>
      <c r="R286" s="70">
        <f t="shared" si="28"/>
        <v>0.13203463203463203</v>
      </c>
    </row>
    <row r="287" spans="1:18" s="4" customFormat="1" ht="11.25" x14ac:dyDescent="0.2">
      <c r="A287" s="73" t="s">
        <v>312</v>
      </c>
      <c r="B287" s="107" t="s">
        <v>550</v>
      </c>
      <c r="C287" s="137" t="s">
        <v>657</v>
      </c>
      <c r="D287" s="99">
        <f>'10'!C287</f>
        <v>2891</v>
      </c>
      <c r="E287" s="99">
        <f>'10'!D287</f>
        <v>1774</v>
      </c>
      <c r="F287" s="99">
        <f>'10'!E287</f>
        <v>4665</v>
      </c>
      <c r="G287" s="59">
        <f>'5'!O287</f>
        <v>120</v>
      </c>
      <c r="H287" s="70">
        <f t="shared" si="29"/>
        <v>2.5723472668810289E-2</v>
      </c>
      <c r="I287" s="59">
        <f>'6'!H287</f>
        <v>92</v>
      </c>
      <c r="J287" s="70">
        <f t="shared" si="30"/>
        <v>1.972132904608789E-2</v>
      </c>
      <c r="K287" s="19">
        <f>'7'!F287</f>
        <v>0</v>
      </c>
      <c r="L287" s="70">
        <f t="shared" si="31"/>
        <v>0</v>
      </c>
      <c r="M287" s="59">
        <f>'8'!M287</f>
        <v>543</v>
      </c>
      <c r="N287" s="70">
        <f t="shared" si="32"/>
        <v>0.11639871382636656</v>
      </c>
      <c r="O287" s="59">
        <f>'9'!O287+'9'!P287</f>
        <v>1061.0999999999999</v>
      </c>
      <c r="P287" s="70">
        <f t="shared" si="33"/>
        <v>0.22745980707395497</v>
      </c>
      <c r="Q287" s="59">
        <f t="shared" si="34"/>
        <v>1816.1</v>
      </c>
      <c r="R287" s="70">
        <f t="shared" si="28"/>
        <v>0.38930332261521972</v>
      </c>
    </row>
    <row r="288" spans="1:18" s="4" customFormat="1" ht="11.25" x14ac:dyDescent="0.2">
      <c r="A288" s="75" t="s">
        <v>313</v>
      </c>
      <c r="B288" s="109" t="s">
        <v>539</v>
      </c>
      <c r="C288" s="138" t="s">
        <v>796</v>
      </c>
      <c r="D288" s="99">
        <f>'10'!C288</f>
        <v>1553</v>
      </c>
      <c r="E288" s="99">
        <f>'10'!D288</f>
        <v>1250</v>
      </c>
      <c r="F288" s="99">
        <f>'10'!E288</f>
        <v>2803</v>
      </c>
      <c r="G288" s="59">
        <f>'5'!O288</f>
        <v>1</v>
      </c>
      <c r="H288" s="70">
        <f t="shared" si="29"/>
        <v>3.5676061362825543E-4</v>
      </c>
      <c r="I288" s="59">
        <f>'6'!H288</f>
        <v>0</v>
      </c>
      <c r="J288" s="70">
        <f t="shared" si="30"/>
        <v>0</v>
      </c>
      <c r="K288" s="19">
        <f>'7'!F288</f>
        <v>0</v>
      </c>
      <c r="L288" s="70">
        <f t="shared" si="31"/>
        <v>0</v>
      </c>
      <c r="M288" s="59">
        <f>'8'!M288</f>
        <v>322</v>
      </c>
      <c r="N288" s="70">
        <f t="shared" si="32"/>
        <v>0.11487691758829825</v>
      </c>
      <c r="O288" s="59">
        <f>'9'!O288+'9'!P288</f>
        <v>507.7</v>
      </c>
      <c r="P288" s="70">
        <f t="shared" si="33"/>
        <v>0.18112736353906528</v>
      </c>
      <c r="Q288" s="59">
        <f t="shared" si="34"/>
        <v>830.7</v>
      </c>
      <c r="R288" s="70">
        <f t="shared" si="28"/>
        <v>0.29636104174099182</v>
      </c>
    </row>
    <row r="289" spans="1:18" s="4" customFormat="1" ht="11.25" x14ac:dyDescent="0.2">
      <c r="A289" s="76" t="s">
        <v>314</v>
      </c>
      <c r="B289" s="106" t="s">
        <v>564</v>
      </c>
      <c r="C289" s="135" t="s">
        <v>795</v>
      </c>
      <c r="D289" s="99">
        <f>'10'!C289</f>
        <v>175</v>
      </c>
      <c r="E289" s="99">
        <f>'10'!D289</f>
        <v>116</v>
      </c>
      <c r="F289" s="99">
        <f>'10'!E289</f>
        <v>291</v>
      </c>
      <c r="G289" s="59">
        <f>'5'!O289</f>
        <v>0</v>
      </c>
      <c r="H289" s="70">
        <f t="shared" si="29"/>
        <v>0</v>
      </c>
      <c r="I289" s="59">
        <f>'6'!H289</f>
        <v>28</v>
      </c>
      <c r="J289" s="70">
        <f t="shared" si="30"/>
        <v>9.6219931271477668E-2</v>
      </c>
      <c r="K289" s="19">
        <f>'7'!F289</f>
        <v>35</v>
      </c>
      <c r="L289" s="70">
        <f t="shared" si="31"/>
        <v>0.12027491408934708</v>
      </c>
      <c r="M289" s="59">
        <f>'8'!M289</f>
        <v>27</v>
      </c>
      <c r="N289" s="70">
        <f t="shared" si="32"/>
        <v>9.2783505154639179E-2</v>
      </c>
      <c r="O289" s="59">
        <f>'9'!O289+'9'!P289</f>
        <v>38.299999999999997</v>
      </c>
      <c r="P289" s="70">
        <f t="shared" si="33"/>
        <v>0.13161512027491407</v>
      </c>
      <c r="Q289" s="59">
        <f t="shared" si="34"/>
        <v>128.30000000000001</v>
      </c>
      <c r="R289" s="70">
        <f t="shared" si="28"/>
        <v>0.44089347079037805</v>
      </c>
    </row>
    <row r="290" spans="1:18" s="4" customFormat="1" ht="11.25" x14ac:dyDescent="0.2">
      <c r="A290" s="74" t="s">
        <v>315</v>
      </c>
      <c r="B290" s="108" t="s">
        <v>543</v>
      </c>
      <c r="C290" s="136" t="s">
        <v>656</v>
      </c>
      <c r="D290" s="99">
        <f>'10'!C290</f>
        <v>354</v>
      </c>
      <c r="E290" s="99">
        <f>'10'!D290</f>
        <v>262</v>
      </c>
      <c r="F290" s="99">
        <f>'10'!E290</f>
        <v>616</v>
      </c>
      <c r="G290" s="59">
        <f>'5'!O290</f>
        <v>36</v>
      </c>
      <c r="H290" s="70">
        <f t="shared" si="29"/>
        <v>5.844155844155844E-2</v>
      </c>
      <c r="I290" s="59">
        <f>'6'!H290</f>
        <v>16</v>
      </c>
      <c r="J290" s="70">
        <f t="shared" si="30"/>
        <v>2.5974025974025976E-2</v>
      </c>
      <c r="K290" s="19">
        <f>'7'!F290</f>
        <v>0</v>
      </c>
      <c r="L290" s="70">
        <f t="shared" si="31"/>
        <v>0</v>
      </c>
      <c r="M290" s="59">
        <f>'8'!M290</f>
        <v>121</v>
      </c>
      <c r="N290" s="70">
        <f t="shared" si="32"/>
        <v>0.19642857142857142</v>
      </c>
      <c r="O290" s="59">
        <f>'9'!O290+'9'!P290</f>
        <v>32.1</v>
      </c>
      <c r="P290" s="70">
        <f t="shared" si="33"/>
        <v>5.2110389610389614E-2</v>
      </c>
      <c r="Q290" s="59">
        <f t="shared" si="34"/>
        <v>205.1</v>
      </c>
      <c r="R290" s="70">
        <f t="shared" si="28"/>
        <v>0.33295454545454545</v>
      </c>
    </row>
    <row r="291" spans="1:18" s="4" customFormat="1" ht="11.25" x14ac:dyDescent="0.2">
      <c r="A291" s="75" t="s">
        <v>316</v>
      </c>
      <c r="B291" s="109" t="s">
        <v>539</v>
      </c>
      <c r="C291" s="138" t="s">
        <v>796</v>
      </c>
      <c r="D291" s="99">
        <f>'10'!C291</f>
        <v>1217</v>
      </c>
      <c r="E291" s="99">
        <f>'10'!D291</f>
        <v>743</v>
      </c>
      <c r="F291" s="99">
        <f>'10'!E291</f>
        <v>1960</v>
      </c>
      <c r="G291" s="59">
        <f>'5'!O291</f>
        <v>8</v>
      </c>
      <c r="H291" s="70">
        <f t="shared" si="29"/>
        <v>4.0816326530612249E-3</v>
      </c>
      <c r="I291" s="59">
        <f>'6'!H291</f>
        <v>0</v>
      </c>
      <c r="J291" s="70">
        <f t="shared" si="30"/>
        <v>0</v>
      </c>
      <c r="K291" s="19">
        <f>'7'!F291</f>
        <v>0</v>
      </c>
      <c r="L291" s="70">
        <f t="shared" si="31"/>
        <v>0</v>
      </c>
      <c r="M291" s="59">
        <f>'8'!M291</f>
        <v>245</v>
      </c>
      <c r="N291" s="70">
        <f t="shared" si="32"/>
        <v>0.125</v>
      </c>
      <c r="O291" s="59">
        <f>'9'!O291+'9'!P291</f>
        <v>169.3</v>
      </c>
      <c r="P291" s="70">
        <f t="shared" si="33"/>
        <v>8.6377551020408172E-2</v>
      </c>
      <c r="Q291" s="59">
        <f t="shared" si="34"/>
        <v>422.3</v>
      </c>
      <c r="R291" s="70">
        <f t="shared" si="28"/>
        <v>0.21545918367346939</v>
      </c>
    </row>
    <row r="292" spans="1:18" s="4" customFormat="1" ht="11.25" x14ac:dyDescent="0.2">
      <c r="A292" s="73" t="s">
        <v>317</v>
      </c>
      <c r="B292" s="107" t="s">
        <v>550</v>
      </c>
      <c r="C292" s="137" t="s">
        <v>657</v>
      </c>
      <c r="D292" s="99">
        <f>'10'!C292</f>
        <v>3406</v>
      </c>
      <c r="E292" s="99">
        <f>'10'!D292</f>
        <v>2329</v>
      </c>
      <c r="F292" s="99">
        <f>'10'!E292</f>
        <v>5735</v>
      </c>
      <c r="G292" s="59">
        <f>'5'!O292</f>
        <v>0</v>
      </c>
      <c r="H292" s="70">
        <f t="shared" si="29"/>
        <v>0</v>
      </c>
      <c r="I292" s="59">
        <f>'6'!H292</f>
        <v>15</v>
      </c>
      <c r="J292" s="70">
        <f t="shared" si="30"/>
        <v>2.6155187445510027E-3</v>
      </c>
      <c r="K292" s="19">
        <f>'7'!F292</f>
        <v>0</v>
      </c>
      <c r="L292" s="70">
        <f t="shared" si="31"/>
        <v>0</v>
      </c>
      <c r="M292" s="59">
        <f>'8'!M292</f>
        <v>611</v>
      </c>
      <c r="N292" s="70">
        <f t="shared" si="32"/>
        <v>0.1065387968613775</v>
      </c>
      <c r="O292" s="59">
        <f>'9'!O292+'9'!P292</f>
        <v>918.80000000000007</v>
      </c>
      <c r="P292" s="70">
        <f t="shared" si="33"/>
        <v>0.16020924149956409</v>
      </c>
      <c r="Q292" s="59">
        <f t="shared" si="34"/>
        <v>1544.8000000000002</v>
      </c>
      <c r="R292" s="70">
        <f t="shared" si="28"/>
        <v>0.26936355710549265</v>
      </c>
    </row>
    <row r="293" spans="1:18" s="4" customFormat="1" ht="11.25" x14ac:dyDescent="0.2">
      <c r="A293" s="76" t="s">
        <v>318</v>
      </c>
      <c r="B293" s="106" t="s">
        <v>553</v>
      </c>
      <c r="C293" s="135" t="s">
        <v>795</v>
      </c>
      <c r="D293" s="99">
        <f>'10'!C293</f>
        <v>573</v>
      </c>
      <c r="E293" s="99">
        <f>'10'!D293</f>
        <v>413</v>
      </c>
      <c r="F293" s="99">
        <f>'10'!E293</f>
        <v>986</v>
      </c>
      <c r="G293" s="59">
        <f>'5'!O293</f>
        <v>58</v>
      </c>
      <c r="H293" s="70">
        <f t="shared" si="29"/>
        <v>5.8823529411764705E-2</v>
      </c>
      <c r="I293" s="59">
        <f>'6'!H293</f>
        <v>0</v>
      </c>
      <c r="J293" s="70">
        <f t="shared" si="30"/>
        <v>0</v>
      </c>
      <c r="K293" s="19">
        <f>'7'!F293</f>
        <v>0</v>
      </c>
      <c r="L293" s="70">
        <f t="shared" si="31"/>
        <v>0</v>
      </c>
      <c r="M293" s="59">
        <f>'8'!M293</f>
        <v>124</v>
      </c>
      <c r="N293" s="70">
        <f t="shared" si="32"/>
        <v>0.12576064908722109</v>
      </c>
      <c r="O293" s="59">
        <f>'9'!O293+'9'!P293</f>
        <v>57.099999999999994</v>
      </c>
      <c r="P293" s="70">
        <f t="shared" si="33"/>
        <v>5.7910750507099387E-2</v>
      </c>
      <c r="Q293" s="59">
        <f t="shared" si="34"/>
        <v>239.1</v>
      </c>
      <c r="R293" s="70">
        <f t="shared" si="28"/>
        <v>0.24249492900608519</v>
      </c>
    </row>
    <row r="294" spans="1:18" s="4" customFormat="1" ht="11.25" x14ac:dyDescent="0.2">
      <c r="A294" s="76" t="s">
        <v>319</v>
      </c>
      <c r="B294" s="106" t="s">
        <v>579</v>
      </c>
      <c r="C294" s="135" t="s">
        <v>795</v>
      </c>
      <c r="D294" s="99">
        <f>'10'!C294</f>
        <v>428</v>
      </c>
      <c r="E294" s="99">
        <f>'10'!D294</f>
        <v>344</v>
      </c>
      <c r="F294" s="99">
        <f>'10'!E294</f>
        <v>772</v>
      </c>
      <c r="G294" s="59">
        <f>'5'!O294</f>
        <v>45</v>
      </c>
      <c r="H294" s="70">
        <f t="shared" si="29"/>
        <v>5.8290155440414507E-2</v>
      </c>
      <c r="I294" s="59">
        <f>'6'!H294</f>
        <v>29</v>
      </c>
      <c r="J294" s="70">
        <f t="shared" si="30"/>
        <v>3.756476683937824E-2</v>
      </c>
      <c r="K294" s="19">
        <f>'7'!F294</f>
        <v>0</v>
      </c>
      <c r="L294" s="70">
        <f t="shared" si="31"/>
        <v>0</v>
      </c>
      <c r="M294" s="59">
        <f>'8'!M294</f>
        <v>115</v>
      </c>
      <c r="N294" s="70">
        <f t="shared" si="32"/>
        <v>0.14896373056994819</v>
      </c>
      <c r="O294" s="59">
        <f>'9'!O294+'9'!P294</f>
        <v>32</v>
      </c>
      <c r="P294" s="70">
        <f t="shared" si="33"/>
        <v>4.145077720207254E-2</v>
      </c>
      <c r="Q294" s="59">
        <f t="shared" si="34"/>
        <v>221</v>
      </c>
      <c r="R294" s="70">
        <f t="shared" si="28"/>
        <v>0.28626943005181349</v>
      </c>
    </row>
    <row r="295" spans="1:18" s="4" customFormat="1" ht="11.25" x14ac:dyDescent="0.2">
      <c r="A295" s="75" t="s">
        <v>320</v>
      </c>
      <c r="B295" s="109" t="s">
        <v>575</v>
      </c>
      <c r="C295" s="138" t="s">
        <v>796</v>
      </c>
      <c r="D295" s="99">
        <f>'10'!C295</f>
        <v>308</v>
      </c>
      <c r="E295" s="99">
        <f>'10'!D295</f>
        <v>180</v>
      </c>
      <c r="F295" s="99">
        <f>'10'!E295</f>
        <v>488</v>
      </c>
      <c r="G295" s="59">
        <f>'5'!O295</f>
        <v>23</v>
      </c>
      <c r="H295" s="70">
        <f t="shared" si="29"/>
        <v>4.7131147540983603E-2</v>
      </c>
      <c r="I295" s="59">
        <f>'6'!H295</f>
        <v>17</v>
      </c>
      <c r="J295" s="70">
        <f t="shared" si="30"/>
        <v>3.4836065573770489E-2</v>
      </c>
      <c r="K295" s="19">
        <f>'7'!F295</f>
        <v>22</v>
      </c>
      <c r="L295" s="70">
        <f t="shared" si="31"/>
        <v>4.5081967213114756E-2</v>
      </c>
      <c r="M295" s="59">
        <f>'8'!M295</f>
        <v>68</v>
      </c>
      <c r="N295" s="70">
        <f t="shared" si="32"/>
        <v>0.13934426229508196</v>
      </c>
      <c r="O295" s="59">
        <f>'9'!O295+'9'!P295</f>
        <v>67.099999999999994</v>
      </c>
      <c r="P295" s="70">
        <f t="shared" si="33"/>
        <v>0.13749999999999998</v>
      </c>
      <c r="Q295" s="59">
        <f t="shared" si="34"/>
        <v>197.1</v>
      </c>
      <c r="R295" s="70">
        <f t="shared" si="28"/>
        <v>0.40389344262295079</v>
      </c>
    </row>
    <row r="296" spans="1:18" s="4" customFormat="1" ht="11.25" x14ac:dyDescent="0.2">
      <c r="A296" s="75" t="s">
        <v>321</v>
      </c>
      <c r="B296" s="109" t="s">
        <v>540</v>
      </c>
      <c r="C296" s="138" t="s">
        <v>796</v>
      </c>
      <c r="D296" s="99">
        <f>'10'!C296</f>
        <v>1222</v>
      </c>
      <c r="E296" s="99">
        <f>'10'!D296</f>
        <v>904</v>
      </c>
      <c r="F296" s="99">
        <f>'10'!E296</f>
        <v>2126</v>
      </c>
      <c r="G296" s="59">
        <f>'5'!O296</f>
        <v>20</v>
      </c>
      <c r="H296" s="70">
        <f t="shared" si="29"/>
        <v>9.4073377234242701E-3</v>
      </c>
      <c r="I296" s="59">
        <f>'6'!H296</f>
        <v>0</v>
      </c>
      <c r="J296" s="70">
        <f t="shared" si="30"/>
        <v>0</v>
      </c>
      <c r="K296" s="19">
        <f>'7'!F296</f>
        <v>20</v>
      </c>
      <c r="L296" s="70">
        <f t="shared" si="31"/>
        <v>9.4073377234242701E-3</v>
      </c>
      <c r="M296" s="59">
        <f>'8'!M296</f>
        <v>250</v>
      </c>
      <c r="N296" s="70">
        <f t="shared" si="32"/>
        <v>0.11759172154280338</v>
      </c>
      <c r="O296" s="59">
        <f>'9'!O296+'9'!P296</f>
        <v>223.7</v>
      </c>
      <c r="P296" s="70">
        <f t="shared" si="33"/>
        <v>0.10522107243650046</v>
      </c>
      <c r="Q296" s="59">
        <f t="shared" si="34"/>
        <v>513.70000000000005</v>
      </c>
      <c r="R296" s="70">
        <f t="shared" si="28"/>
        <v>0.24162746942615243</v>
      </c>
    </row>
    <row r="297" spans="1:18" s="4" customFormat="1" ht="11.25" x14ac:dyDescent="0.2">
      <c r="A297" s="74" t="s">
        <v>322</v>
      </c>
      <c r="B297" s="108" t="s">
        <v>568</v>
      </c>
      <c r="C297" s="136" t="s">
        <v>656</v>
      </c>
      <c r="D297" s="99">
        <f>'10'!C297</f>
        <v>219</v>
      </c>
      <c r="E297" s="99">
        <f>'10'!D297</f>
        <v>148</v>
      </c>
      <c r="F297" s="99">
        <f>'10'!E297</f>
        <v>367</v>
      </c>
      <c r="G297" s="59">
        <f>'5'!O297</f>
        <v>35</v>
      </c>
      <c r="H297" s="70">
        <f t="shared" si="29"/>
        <v>9.5367847411444148E-2</v>
      </c>
      <c r="I297" s="59">
        <f>'6'!H297</f>
        <v>0</v>
      </c>
      <c r="J297" s="70">
        <f t="shared" si="30"/>
        <v>0</v>
      </c>
      <c r="K297" s="19">
        <f>'7'!F297</f>
        <v>0</v>
      </c>
      <c r="L297" s="70">
        <f t="shared" si="31"/>
        <v>0</v>
      </c>
      <c r="M297" s="59">
        <f>'8'!M297</f>
        <v>21</v>
      </c>
      <c r="N297" s="70">
        <f t="shared" si="32"/>
        <v>5.7220708446866483E-2</v>
      </c>
      <c r="O297" s="59">
        <f>'9'!O297+'9'!P297</f>
        <v>35.200000000000003</v>
      </c>
      <c r="P297" s="70">
        <f t="shared" si="33"/>
        <v>9.5912806539509551E-2</v>
      </c>
      <c r="Q297" s="59">
        <f t="shared" si="34"/>
        <v>91.2</v>
      </c>
      <c r="R297" s="70">
        <f t="shared" si="28"/>
        <v>0.24850136239782017</v>
      </c>
    </row>
    <row r="298" spans="1:18" s="4" customFormat="1" ht="11.25" x14ac:dyDescent="0.2">
      <c r="A298" s="75" t="s">
        <v>323</v>
      </c>
      <c r="B298" s="109" t="s">
        <v>556</v>
      </c>
      <c r="C298" s="138" t="s">
        <v>796</v>
      </c>
      <c r="D298" s="99">
        <f>'10'!C298</f>
        <v>970</v>
      </c>
      <c r="E298" s="99">
        <f>'10'!D298</f>
        <v>681</v>
      </c>
      <c r="F298" s="99">
        <f>'10'!E298</f>
        <v>1651</v>
      </c>
      <c r="G298" s="59">
        <f>'5'!O298</f>
        <v>17</v>
      </c>
      <c r="H298" s="70">
        <f t="shared" si="29"/>
        <v>1.029678982434888E-2</v>
      </c>
      <c r="I298" s="59">
        <f>'6'!H298</f>
        <v>0</v>
      </c>
      <c r="J298" s="70">
        <f t="shared" si="30"/>
        <v>0</v>
      </c>
      <c r="K298" s="19">
        <f>'7'!F298</f>
        <v>0</v>
      </c>
      <c r="L298" s="70">
        <f t="shared" si="31"/>
        <v>0</v>
      </c>
      <c r="M298" s="59">
        <f>'8'!M298</f>
        <v>165</v>
      </c>
      <c r="N298" s="70">
        <f t="shared" si="32"/>
        <v>9.9939430648092062E-2</v>
      </c>
      <c r="O298" s="59">
        <f>'9'!O298+'9'!P298</f>
        <v>190.9</v>
      </c>
      <c r="P298" s="70">
        <f t="shared" si="33"/>
        <v>0.11562689279224712</v>
      </c>
      <c r="Q298" s="59">
        <f t="shared" si="34"/>
        <v>372.9</v>
      </c>
      <c r="R298" s="70">
        <f t="shared" si="28"/>
        <v>0.22586311326468805</v>
      </c>
    </row>
    <row r="299" spans="1:18" s="4" customFormat="1" ht="11.25" x14ac:dyDescent="0.2">
      <c r="A299" s="75" t="s">
        <v>324</v>
      </c>
      <c r="B299" s="109" t="s">
        <v>571</v>
      </c>
      <c r="C299" s="138" t="s">
        <v>796</v>
      </c>
      <c r="D299" s="99">
        <f>'10'!C299</f>
        <v>269</v>
      </c>
      <c r="E299" s="99">
        <f>'10'!D299</f>
        <v>182</v>
      </c>
      <c r="F299" s="99">
        <f>'10'!E299</f>
        <v>451</v>
      </c>
      <c r="G299" s="59">
        <f>'5'!O299</f>
        <v>23</v>
      </c>
      <c r="H299" s="70">
        <f t="shared" si="29"/>
        <v>5.0997782705099776E-2</v>
      </c>
      <c r="I299" s="59">
        <f>'6'!H299</f>
        <v>0</v>
      </c>
      <c r="J299" s="70">
        <f t="shared" si="30"/>
        <v>0</v>
      </c>
      <c r="K299" s="19">
        <f>'7'!F299</f>
        <v>61</v>
      </c>
      <c r="L299" s="70">
        <f t="shared" si="31"/>
        <v>0.1352549889135255</v>
      </c>
      <c r="M299" s="59">
        <f>'8'!M299</f>
        <v>28</v>
      </c>
      <c r="N299" s="70">
        <f t="shared" si="32"/>
        <v>6.2084257206208429E-2</v>
      </c>
      <c r="O299" s="59">
        <f>'9'!O299+'9'!P299</f>
        <v>0</v>
      </c>
      <c r="P299" s="70">
        <f t="shared" si="33"/>
        <v>0</v>
      </c>
      <c r="Q299" s="59">
        <f t="shared" si="34"/>
        <v>112</v>
      </c>
      <c r="R299" s="70">
        <f t="shared" si="28"/>
        <v>0.24833702882483372</v>
      </c>
    </row>
    <row r="300" spans="1:18" s="4" customFormat="1" ht="11.25" x14ac:dyDescent="0.2">
      <c r="A300" s="76" t="s">
        <v>325</v>
      </c>
      <c r="B300" s="106" t="s">
        <v>546</v>
      </c>
      <c r="C300" s="135" t="s">
        <v>795</v>
      </c>
      <c r="D300" s="99">
        <f>'10'!C300</f>
        <v>247</v>
      </c>
      <c r="E300" s="99">
        <f>'10'!D300</f>
        <v>214</v>
      </c>
      <c r="F300" s="99">
        <f>'10'!E300</f>
        <v>461</v>
      </c>
      <c r="G300" s="59">
        <f>'5'!O300</f>
        <v>3</v>
      </c>
      <c r="H300" s="70">
        <f t="shared" si="29"/>
        <v>6.5075921908893707E-3</v>
      </c>
      <c r="I300" s="59">
        <f>'6'!H300</f>
        <v>20</v>
      </c>
      <c r="J300" s="70">
        <f t="shared" si="30"/>
        <v>4.3383947939262472E-2</v>
      </c>
      <c r="K300" s="19">
        <f>'7'!F300</f>
        <v>21</v>
      </c>
      <c r="L300" s="70">
        <f t="shared" si="31"/>
        <v>4.5553145336225599E-2</v>
      </c>
      <c r="M300" s="59">
        <f>'8'!M300</f>
        <v>52</v>
      </c>
      <c r="N300" s="70">
        <f t="shared" si="32"/>
        <v>0.11279826464208242</v>
      </c>
      <c r="O300" s="59">
        <f>'9'!O300+'9'!P300</f>
        <v>35.9</v>
      </c>
      <c r="P300" s="70">
        <f t="shared" si="33"/>
        <v>7.7874186550976138E-2</v>
      </c>
      <c r="Q300" s="59">
        <f t="shared" si="34"/>
        <v>131.9</v>
      </c>
      <c r="R300" s="70">
        <f t="shared" si="28"/>
        <v>0.286117136659436</v>
      </c>
    </row>
    <row r="301" spans="1:18" s="4" customFormat="1" ht="11.25" x14ac:dyDescent="0.2">
      <c r="A301" s="75" t="s">
        <v>326</v>
      </c>
      <c r="B301" s="109" t="s">
        <v>548</v>
      </c>
      <c r="C301" s="138" t="s">
        <v>796</v>
      </c>
      <c r="D301" s="99">
        <f>'10'!C301</f>
        <v>699</v>
      </c>
      <c r="E301" s="99">
        <f>'10'!D301</f>
        <v>458</v>
      </c>
      <c r="F301" s="99">
        <f>'10'!E301</f>
        <v>1157</v>
      </c>
      <c r="G301" s="59">
        <f>'5'!O301</f>
        <v>22</v>
      </c>
      <c r="H301" s="70">
        <f t="shared" si="29"/>
        <v>1.9014693171996541E-2</v>
      </c>
      <c r="I301" s="59">
        <f>'6'!H301</f>
        <v>0</v>
      </c>
      <c r="J301" s="70">
        <f t="shared" si="30"/>
        <v>0</v>
      </c>
      <c r="K301" s="19">
        <f>'7'!F301</f>
        <v>0</v>
      </c>
      <c r="L301" s="70">
        <f t="shared" si="31"/>
        <v>0</v>
      </c>
      <c r="M301" s="59">
        <f>'8'!M301</f>
        <v>118</v>
      </c>
      <c r="N301" s="70">
        <f t="shared" si="32"/>
        <v>0.10198789974070872</v>
      </c>
      <c r="O301" s="59">
        <f>'9'!O301+'9'!P301</f>
        <v>103.3</v>
      </c>
      <c r="P301" s="70">
        <f t="shared" si="33"/>
        <v>8.9282627484874671E-2</v>
      </c>
      <c r="Q301" s="59">
        <f t="shared" si="34"/>
        <v>243.3</v>
      </c>
      <c r="R301" s="70">
        <f t="shared" si="28"/>
        <v>0.21028522039757996</v>
      </c>
    </row>
    <row r="302" spans="1:18" s="4" customFormat="1" ht="11.25" x14ac:dyDescent="0.2">
      <c r="A302" s="76" t="s">
        <v>327</v>
      </c>
      <c r="B302" s="106" t="s">
        <v>537</v>
      </c>
      <c r="C302" s="135" t="s">
        <v>795</v>
      </c>
      <c r="D302" s="99">
        <f>'10'!C302</f>
        <v>356</v>
      </c>
      <c r="E302" s="99">
        <f>'10'!D302</f>
        <v>260</v>
      </c>
      <c r="F302" s="99">
        <f>'10'!E302</f>
        <v>616</v>
      </c>
      <c r="G302" s="59">
        <f>'5'!O302</f>
        <v>20</v>
      </c>
      <c r="H302" s="70">
        <f t="shared" si="29"/>
        <v>3.2467532467532464E-2</v>
      </c>
      <c r="I302" s="59">
        <f>'6'!H302</f>
        <v>0</v>
      </c>
      <c r="J302" s="70">
        <f t="shared" si="30"/>
        <v>0</v>
      </c>
      <c r="K302" s="19">
        <f>'7'!F302</f>
        <v>0</v>
      </c>
      <c r="L302" s="70">
        <f t="shared" si="31"/>
        <v>0</v>
      </c>
      <c r="M302" s="59">
        <f>'8'!M302</f>
        <v>101</v>
      </c>
      <c r="N302" s="70">
        <f t="shared" si="32"/>
        <v>0.16396103896103897</v>
      </c>
      <c r="O302" s="59">
        <f>'9'!O302+'9'!P302</f>
        <v>29.7</v>
      </c>
      <c r="P302" s="70">
        <f t="shared" si="33"/>
        <v>4.8214285714285716E-2</v>
      </c>
      <c r="Q302" s="59">
        <f t="shared" si="34"/>
        <v>150.69999999999999</v>
      </c>
      <c r="R302" s="70">
        <f t="shared" si="28"/>
        <v>0.24464285714285713</v>
      </c>
    </row>
    <row r="303" spans="1:18" s="4" customFormat="1" ht="11.25" x14ac:dyDescent="0.2">
      <c r="A303" s="74" t="s">
        <v>328</v>
      </c>
      <c r="B303" s="108" t="s">
        <v>569</v>
      </c>
      <c r="C303" s="136" t="s">
        <v>656</v>
      </c>
      <c r="D303" s="99">
        <f>'10'!C303</f>
        <v>144</v>
      </c>
      <c r="E303" s="99">
        <f>'10'!D303</f>
        <v>89</v>
      </c>
      <c r="F303" s="99">
        <f>'10'!E303</f>
        <v>233</v>
      </c>
      <c r="G303" s="59">
        <f>'5'!O303</f>
        <v>0</v>
      </c>
      <c r="H303" s="70">
        <f t="shared" si="29"/>
        <v>0</v>
      </c>
      <c r="I303" s="59">
        <f>'6'!H303</f>
        <v>0</v>
      </c>
      <c r="J303" s="70">
        <f t="shared" si="30"/>
        <v>0</v>
      </c>
      <c r="K303" s="19">
        <f>'7'!F303</f>
        <v>45</v>
      </c>
      <c r="L303" s="70">
        <f t="shared" si="31"/>
        <v>0.19313304721030042</v>
      </c>
      <c r="M303" s="59">
        <f>'8'!M303</f>
        <v>40</v>
      </c>
      <c r="N303" s="70">
        <f t="shared" si="32"/>
        <v>0.17167381974248927</v>
      </c>
      <c r="O303" s="59">
        <f>'9'!O303+'9'!P303</f>
        <v>0</v>
      </c>
      <c r="P303" s="70">
        <f t="shared" si="33"/>
        <v>0</v>
      </c>
      <c r="Q303" s="59">
        <f t="shared" si="34"/>
        <v>85</v>
      </c>
      <c r="R303" s="70">
        <f t="shared" si="28"/>
        <v>0.36480686695278969</v>
      </c>
    </row>
    <row r="304" spans="1:18" s="4" customFormat="1" ht="11.25" x14ac:dyDescent="0.2">
      <c r="A304" s="75" t="s">
        <v>329</v>
      </c>
      <c r="B304" s="109" t="s">
        <v>606</v>
      </c>
      <c r="C304" s="138" t="s">
        <v>796</v>
      </c>
      <c r="D304" s="99">
        <f>'10'!C304</f>
        <v>501</v>
      </c>
      <c r="E304" s="99">
        <f>'10'!D304</f>
        <v>323</v>
      </c>
      <c r="F304" s="99">
        <f>'10'!E304</f>
        <v>824</v>
      </c>
      <c r="G304" s="59">
        <f>'5'!O304</f>
        <v>46</v>
      </c>
      <c r="H304" s="70">
        <f t="shared" si="29"/>
        <v>5.5825242718446605E-2</v>
      </c>
      <c r="I304" s="59">
        <f>'6'!H304</f>
        <v>0</v>
      </c>
      <c r="J304" s="70">
        <f t="shared" si="30"/>
        <v>0</v>
      </c>
      <c r="K304" s="19">
        <f>'7'!F304</f>
        <v>60</v>
      </c>
      <c r="L304" s="70">
        <f t="shared" si="31"/>
        <v>7.281553398058252E-2</v>
      </c>
      <c r="M304" s="59">
        <f>'8'!M304</f>
        <v>100</v>
      </c>
      <c r="N304" s="70">
        <f t="shared" si="32"/>
        <v>0.12135922330097088</v>
      </c>
      <c r="O304" s="59">
        <f>'9'!O304+'9'!P304</f>
        <v>205</v>
      </c>
      <c r="P304" s="70">
        <f t="shared" si="33"/>
        <v>0.24878640776699029</v>
      </c>
      <c r="Q304" s="59">
        <f t="shared" si="34"/>
        <v>411</v>
      </c>
      <c r="R304" s="70">
        <f t="shared" si="28"/>
        <v>0.49878640776699029</v>
      </c>
    </row>
    <row r="305" spans="1:18" s="4" customFormat="1" ht="11.25" x14ac:dyDescent="0.2">
      <c r="A305" s="75" t="s">
        <v>330</v>
      </c>
      <c r="B305" s="109" t="s">
        <v>556</v>
      </c>
      <c r="C305" s="138" t="s">
        <v>796</v>
      </c>
      <c r="D305" s="99">
        <f>'10'!C305</f>
        <v>692</v>
      </c>
      <c r="E305" s="99">
        <f>'10'!D305</f>
        <v>521</v>
      </c>
      <c r="F305" s="99">
        <f>'10'!E305</f>
        <v>1213</v>
      </c>
      <c r="G305" s="59">
        <f>'5'!O305</f>
        <v>17</v>
      </c>
      <c r="H305" s="70">
        <f t="shared" si="29"/>
        <v>1.4014839241549877E-2</v>
      </c>
      <c r="I305" s="59">
        <f>'6'!H305</f>
        <v>0</v>
      </c>
      <c r="J305" s="70">
        <f t="shared" si="30"/>
        <v>0</v>
      </c>
      <c r="K305" s="19">
        <f>'7'!F305</f>
        <v>0</v>
      </c>
      <c r="L305" s="70">
        <f t="shared" si="31"/>
        <v>0</v>
      </c>
      <c r="M305" s="59">
        <f>'8'!M305</f>
        <v>104</v>
      </c>
      <c r="N305" s="70">
        <f t="shared" si="32"/>
        <v>8.5737840065952184E-2</v>
      </c>
      <c r="O305" s="59">
        <f>'9'!O305+'9'!P305</f>
        <v>224.6</v>
      </c>
      <c r="P305" s="70">
        <f t="shared" si="33"/>
        <v>0.18516075845012367</v>
      </c>
      <c r="Q305" s="59">
        <f t="shared" si="34"/>
        <v>345.6</v>
      </c>
      <c r="R305" s="70">
        <f t="shared" si="28"/>
        <v>0.28491343775762573</v>
      </c>
    </row>
    <row r="306" spans="1:18" s="4" customFormat="1" ht="11.25" x14ac:dyDescent="0.2">
      <c r="A306" s="75" t="s">
        <v>331</v>
      </c>
      <c r="B306" s="109" t="s">
        <v>539</v>
      </c>
      <c r="C306" s="138" t="s">
        <v>796</v>
      </c>
      <c r="D306" s="99">
        <f>'10'!C306</f>
        <v>446</v>
      </c>
      <c r="E306" s="99">
        <f>'10'!D306</f>
        <v>246</v>
      </c>
      <c r="F306" s="99">
        <f>'10'!E306</f>
        <v>692</v>
      </c>
      <c r="G306" s="59">
        <f>'5'!O306</f>
        <v>43</v>
      </c>
      <c r="H306" s="70">
        <f t="shared" si="29"/>
        <v>6.2138728323699419E-2</v>
      </c>
      <c r="I306" s="59">
        <f>'6'!H306</f>
        <v>37</v>
      </c>
      <c r="J306" s="70">
        <f t="shared" si="30"/>
        <v>5.346820809248555E-2</v>
      </c>
      <c r="K306" s="19">
        <f>'7'!F306</f>
        <v>18</v>
      </c>
      <c r="L306" s="70">
        <f t="shared" si="31"/>
        <v>2.6011560693641619E-2</v>
      </c>
      <c r="M306" s="59">
        <f>'8'!M306</f>
        <v>99</v>
      </c>
      <c r="N306" s="70">
        <f t="shared" si="32"/>
        <v>0.1430635838150289</v>
      </c>
      <c r="O306" s="59">
        <f>'9'!O306+'9'!P306</f>
        <v>33.799999999999997</v>
      </c>
      <c r="P306" s="70">
        <f t="shared" si="33"/>
        <v>4.8843930635838147E-2</v>
      </c>
      <c r="Q306" s="59">
        <f t="shared" si="34"/>
        <v>230.8</v>
      </c>
      <c r="R306" s="70">
        <f t="shared" si="28"/>
        <v>0.33352601156069367</v>
      </c>
    </row>
    <row r="307" spans="1:18" s="4" customFormat="1" ht="11.25" x14ac:dyDescent="0.2">
      <c r="A307" s="74" t="s">
        <v>332</v>
      </c>
      <c r="B307" s="108" t="s">
        <v>545</v>
      </c>
      <c r="C307" s="136" t="s">
        <v>656</v>
      </c>
      <c r="D307" s="99">
        <f>'10'!C307</f>
        <v>248</v>
      </c>
      <c r="E307" s="99">
        <f>'10'!D307</f>
        <v>186</v>
      </c>
      <c r="F307" s="99">
        <f>'10'!E307</f>
        <v>434</v>
      </c>
      <c r="G307" s="59">
        <f>'5'!O307</f>
        <v>16</v>
      </c>
      <c r="H307" s="70">
        <f t="shared" si="29"/>
        <v>3.6866359447004608E-2</v>
      </c>
      <c r="I307" s="59">
        <f>'6'!H307</f>
        <v>30</v>
      </c>
      <c r="J307" s="70">
        <f t="shared" si="30"/>
        <v>6.9124423963133647E-2</v>
      </c>
      <c r="K307" s="19">
        <f>'7'!F307</f>
        <v>0</v>
      </c>
      <c r="L307" s="70">
        <f t="shared" si="31"/>
        <v>0</v>
      </c>
      <c r="M307" s="59">
        <f>'8'!M307</f>
        <v>34</v>
      </c>
      <c r="N307" s="70">
        <f t="shared" si="32"/>
        <v>7.8341013824884786E-2</v>
      </c>
      <c r="O307" s="59">
        <f>'9'!O307+'9'!P307</f>
        <v>100.8</v>
      </c>
      <c r="P307" s="70">
        <f t="shared" si="33"/>
        <v>0.23225806451612901</v>
      </c>
      <c r="Q307" s="59">
        <f t="shared" si="34"/>
        <v>180.8</v>
      </c>
      <c r="R307" s="70">
        <f t="shared" si="28"/>
        <v>0.41658986175115209</v>
      </c>
    </row>
    <row r="308" spans="1:18" s="4" customFormat="1" ht="11.25" x14ac:dyDescent="0.2">
      <c r="A308" s="76" t="s">
        <v>333</v>
      </c>
      <c r="B308" s="106" t="s">
        <v>537</v>
      </c>
      <c r="C308" s="135" t="s">
        <v>795</v>
      </c>
      <c r="D308" s="99">
        <f>'10'!C308</f>
        <v>418</v>
      </c>
      <c r="E308" s="99">
        <f>'10'!D308</f>
        <v>327</v>
      </c>
      <c r="F308" s="99">
        <f>'10'!E308</f>
        <v>745</v>
      </c>
      <c r="G308" s="59">
        <f>'5'!O308</f>
        <v>0</v>
      </c>
      <c r="H308" s="70">
        <f t="shared" si="29"/>
        <v>0</v>
      </c>
      <c r="I308" s="59">
        <f>'6'!H308</f>
        <v>0</v>
      </c>
      <c r="J308" s="70">
        <f t="shared" si="30"/>
        <v>0</v>
      </c>
      <c r="K308" s="19">
        <f>'7'!F308</f>
        <v>0</v>
      </c>
      <c r="L308" s="70">
        <f t="shared" si="31"/>
        <v>0</v>
      </c>
      <c r="M308" s="59">
        <f>'8'!M308</f>
        <v>111</v>
      </c>
      <c r="N308" s="70">
        <f t="shared" si="32"/>
        <v>0.14899328859060404</v>
      </c>
      <c r="O308" s="59">
        <f>'9'!O308+'9'!P308</f>
        <v>89.1</v>
      </c>
      <c r="P308" s="70">
        <f t="shared" si="33"/>
        <v>0.11959731543624161</v>
      </c>
      <c r="Q308" s="59">
        <f t="shared" si="34"/>
        <v>200.1</v>
      </c>
      <c r="R308" s="70">
        <f t="shared" si="28"/>
        <v>0.26859060402684565</v>
      </c>
    </row>
    <row r="309" spans="1:18" s="4" customFormat="1" ht="11.25" x14ac:dyDescent="0.2">
      <c r="A309" s="74" t="s">
        <v>334</v>
      </c>
      <c r="B309" s="108" t="s">
        <v>543</v>
      </c>
      <c r="C309" s="136" t="s">
        <v>656</v>
      </c>
      <c r="D309" s="99">
        <f>'10'!C309</f>
        <v>322</v>
      </c>
      <c r="E309" s="99">
        <f>'10'!D309</f>
        <v>241</v>
      </c>
      <c r="F309" s="99">
        <f>'10'!E309</f>
        <v>563</v>
      </c>
      <c r="G309" s="59">
        <f>'5'!O309</f>
        <v>31</v>
      </c>
      <c r="H309" s="70">
        <f t="shared" si="29"/>
        <v>5.5062166962699825E-2</v>
      </c>
      <c r="I309" s="59">
        <f>'6'!H309</f>
        <v>274</v>
      </c>
      <c r="J309" s="70">
        <f t="shared" si="30"/>
        <v>0.48667850799289519</v>
      </c>
      <c r="K309" s="19">
        <f>'7'!F309</f>
        <v>0</v>
      </c>
      <c r="L309" s="70">
        <f t="shared" si="31"/>
        <v>0</v>
      </c>
      <c r="M309" s="59">
        <f>'8'!M309</f>
        <v>87</v>
      </c>
      <c r="N309" s="70">
        <f t="shared" si="32"/>
        <v>0.15452930728241562</v>
      </c>
      <c r="O309" s="59">
        <f>'9'!O309+'9'!P309</f>
        <v>38.700000000000003</v>
      </c>
      <c r="P309" s="70">
        <f t="shared" si="33"/>
        <v>6.8738898756660755E-2</v>
      </c>
      <c r="Q309" s="59">
        <f t="shared" si="34"/>
        <v>430.7</v>
      </c>
      <c r="R309" s="70">
        <f t="shared" si="28"/>
        <v>0.76500888099467135</v>
      </c>
    </row>
    <row r="310" spans="1:18" s="4" customFormat="1" ht="11.25" x14ac:dyDescent="0.2">
      <c r="A310" s="73" t="s">
        <v>335</v>
      </c>
      <c r="B310" s="107" t="s">
        <v>572</v>
      </c>
      <c r="C310" s="137" t="s">
        <v>657</v>
      </c>
      <c r="D310" s="99">
        <f>'10'!C310</f>
        <v>1026</v>
      </c>
      <c r="E310" s="99">
        <f>'10'!D310</f>
        <v>765</v>
      </c>
      <c r="F310" s="99">
        <f>'10'!E310</f>
        <v>1791</v>
      </c>
      <c r="G310" s="59">
        <f>'5'!O310</f>
        <v>64</v>
      </c>
      <c r="H310" s="70">
        <f t="shared" si="29"/>
        <v>3.5734226689000559E-2</v>
      </c>
      <c r="I310" s="59">
        <f>'6'!H310</f>
        <v>14</v>
      </c>
      <c r="J310" s="70">
        <f t="shared" si="30"/>
        <v>7.8168620882188723E-3</v>
      </c>
      <c r="K310" s="19">
        <f>'7'!F310</f>
        <v>0</v>
      </c>
      <c r="L310" s="70">
        <f t="shared" si="31"/>
        <v>0</v>
      </c>
      <c r="M310" s="59">
        <f>'8'!M310</f>
        <v>219</v>
      </c>
      <c r="N310" s="70">
        <f t="shared" si="32"/>
        <v>0.12227805695142378</v>
      </c>
      <c r="O310" s="59">
        <f>'9'!O310+'9'!P310</f>
        <v>255.8</v>
      </c>
      <c r="P310" s="70">
        <f t="shared" si="33"/>
        <v>0.14282523729759911</v>
      </c>
      <c r="Q310" s="59">
        <f t="shared" si="34"/>
        <v>552.79999999999995</v>
      </c>
      <c r="R310" s="70">
        <f t="shared" si="28"/>
        <v>0.30865438302624232</v>
      </c>
    </row>
    <row r="311" spans="1:18" s="4" customFormat="1" ht="11.25" x14ac:dyDescent="0.2">
      <c r="A311" s="73" t="s">
        <v>336</v>
      </c>
      <c r="B311" s="107" t="s">
        <v>541</v>
      </c>
      <c r="C311" s="137" t="s">
        <v>657</v>
      </c>
      <c r="D311" s="99">
        <f>'10'!C311</f>
        <v>811</v>
      </c>
      <c r="E311" s="99">
        <f>'10'!D311</f>
        <v>611</v>
      </c>
      <c r="F311" s="99">
        <f>'10'!E311</f>
        <v>1422</v>
      </c>
      <c r="G311" s="59">
        <f>'5'!O311</f>
        <v>34</v>
      </c>
      <c r="H311" s="70">
        <f t="shared" si="29"/>
        <v>2.3909985935302389E-2</v>
      </c>
      <c r="I311" s="59">
        <f>'6'!H311</f>
        <v>0</v>
      </c>
      <c r="J311" s="70">
        <f t="shared" si="30"/>
        <v>0</v>
      </c>
      <c r="K311" s="19">
        <f>'7'!F311</f>
        <v>0</v>
      </c>
      <c r="L311" s="70">
        <f t="shared" si="31"/>
        <v>0</v>
      </c>
      <c r="M311" s="59">
        <f>'8'!M311</f>
        <v>141</v>
      </c>
      <c r="N311" s="70">
        <f t="shared" si="32"/>
        <v>9.9156118143459912E-2</v>
      </c>
      <c r="O311" s="59">
        <f>'9'!O311+'9'!P311</f>
        <v>130.69999999999999</v>
      </c>
      <c r="P311" s="70">
        <f t="shared" si="33"/>
        <v>9.1912798874824189E-2</v>
      </c>
      <c r="Q311" s="59">
        <f t="shared" si="34"/>
        <v>305.7</v>
      </c>
      <c r="R311" s="70">
        <f t="shared" si="28"/>
        <v>0.21497890295358649</v>
      </c>
    </row>
    <row r="312" spans="1:18" s="4" customFormat="1" ht="11.25" x14ac:dyDescent="0.2">
      <c r="A312" s="74" t="s">
        <v>337</v>
      </c>
      <c r="B312" s="108" t="s">
        <v>591</v>
      </c>
      <c r="C312" s="136" t="s">
        <v>656</v>
      </c>
      <c r="D312" s="99">
        <f>'10'!C312</f>
        <v>527</v>
      </c>
      <c r="E312" s="99">
        <f>'10'!D312</f>
        <v>385</v>
      </c>
      <c r="F312" s="99">
        <f>'10'!E312</f>
        <v>912</v>
      </c>
      <c r="G312" s="59">
        <f>'5'!O312</f>
        <v>127</v>
      </c>
      <c r="H312" s="70">
        <f t="shared" si="29"/>
        <v>0.13925438596491227</v>
      </c>
      <c r="I312" s="59">
        <f>'6'!H312</f>
        <v>53</v>
      </c>
      <c r="J312" s="70">
        <f t="shared" si="30"/>
        <v>5.8114035087719298E-2</v>
      </c>
      <c r="K312" s="19">
        <f>'7'!F312</f>
        <v>0</v>
      </c>
      <c r="L312" s="70">
        <f t="shared" si="31"/>
        <v>0</v>
      </c>
      <c r="M312" s="59">
        <f>'8'!M312</f>
        <v>194</v>
      </c>
      <c r="N312" s="70">
        <f t="shared" si="32"/>
        <v>0.21271929824561403</v>
      </c>
      <c r="O312" s="59">
        <f>'9'!O312+'9'!P312</f>
        <v>107.1</v>
      </c>
      <c r="P312" s="70">
        <f t="shared" si="33"/>
        <v>0.11743421052631578</v>
      </c>
      <c r="Q312" s="59">
        <f t="shared" si="34"/>
        <v>481.1</v>
      </c>
      <c r="R312" s="70">
        <f t="shared" si="28"/>
        <v>0.52752192982456148</v>
      </c>
    </row>
    <row r="313" spans="1:18" s="4" customFormat="1" ht="11.25" x14ac:dyDescent="0.2">
      <c r="A313" s="76" t="s">
        <v>338</v>
      </c>
      <c r="B313" s="106" t="s">
        <v>553</v>
      </c>
      <c r="C313" s="135" t="s">
        <v>795</v>
      </c>
      <c r="D313" s="99">
        <f>'10'!C313</f>
        <v>235</v>
      </c>
      <c r="E313" s="99">
        <f>'10'!D313</f>
        <v>165</v>
      </c>
      <c r="F313" s="99">
        <f>'10'!E313</f>
        <v>400</v>
      </c>
      <c r="G313" s="59">
        <f>'5'!O313</f>
        <v>31</v>
      </c>
      <c r="H313" s="70">
        <f t="shared" si="29"/>
        <v>7.7499999999999999E-2</v>
      </c>
      <c r="I313" s="59">
        <f>'6'!H313</f>
        <v>19</v>
      </c>
      <c r="J313" s="70">
        <f t="shared" si="30"/>
        <v>4.7500000000000001E-2</v>
      </c>
      <c r="K313" s="19">
        <f>'7'!F313</f>
        <v>0</v>
      </c>
      <c r="L313" s="70">
        <f t="shared" si="31"/>
        <v>0</v>
      </c>
      <c r="M313" s="59">
        <f>'8'!M313</f>
        <v>44</v>
      </c>
      <c r="N313" s="70">
        <f t="shared" si="32"/>
        <v>0.11</v>
      </c>
      <c r="O313" s="59">
        <f>'9'!O313+'9'!P313</f>
        <v>28.599999999999998</v>
      </c>
      <c r="P313" s="70">
        <f t="shared" si="33"/>
        <v>7.1499999999999994E-2</v>
      </c>
      <c r="Q313" s="59">
        <f t="shared" si="34"/>
        <v>122.6</v>
      </c>
      <c r="R313" s="70">
        <f t="shared" si="28"/>
        <v>0.30649999999999999</v>
      </c>
    </row>
    <row r="314" spans="1:18" s="4" customFormat="1" ht="11.25" x14ac:dyDescent="0.2">
      <c r="A314" s="76" t="s">
        <v>339</v>
      </c>
      <c r="B314" s="106" t="s">
        <v>552</v>
      </c>
      <c r="C314" s="135" t="s">
        <v>795</v>
      </c>
      <c r="D314" s="99">
        <f>'10'!C314</f>
        <v>324</v>
      </c>
      <c r="E314" s="99">
        <f>'10'!D314</f>
        <v>240</v>
      </c>
      <c r="F314" s="99">
        <f>'10'!E314</f>
        <v>564</v>
      </c>
      <c r="G314" s="59">
        <f>'5'!O314</f>
        <v>9</v>
      </c>
      <c r="H314" s="70">
        <f t="shared" si="29"/>
        <v>1.5957446808510637E-2</v>
      </c>
      <c r="I314" s="59">
        <f>'6'!H314</f>
        <v>0</v>
      </c>
      <c r="J314" s="70">
        <f t="shared" si="30"/>
        <v>0</v>
      </c>
      <c r="K314" s="19">
        <f>'7'!F314</f>
        <v>0</v>
      </c>
      <c r="L314" s="70">
        <f t="shared" si="31"/>
        <v>0</v>
      </c>
      <c r="M314" s="59">
        <f>'8'!M314</f>
        <v>73</v>
      </c>
      <c r="N314" s="70">
        <f t="shared" si="32"/>
        <v>0.12943262411347517</v>
      </c>
      <c r="O314" s="59">
        <f>'9'!O314+'9'!P314</f>
        <v>29.799999999999997</v>
      </c>
      <c r="P314" s="70">
        <f t="shared" si="33"/>
        <v>5.2836879432624106E-2</v>
      </c>
      <c r="Q314" s="59">
        <f t="shared" si="34"/>
        <v>111.8</v>
      </c>
      <c r="R314" s="70">
        <f t="shared" si="28"/>
        <v>0.19822695035460994</v>
      </c>
    </row>
    <row r="315" spans="1:18" s="4" customFormat="1" ht="11.25" x14ac:dyDescent="0.2">
      <c r="A315" s="74" t="s">
        <v>340</v>
      </c>
      <c r="B315" s="108" t="s">
        <v>569</v>
      </c>
      <c r="C315" s="136" t="s">
        <v>656</v>
      </c>
      <c r="D315" s="99">
        <f>'10'!C315</f>
        <v>103</v>
      </c>
      <c r="E315" s="99">
        <f>'10'!D315</f>
        <v>85</v>
      </c>
      <c r="F315" s="99">
        <f>'10'!E315</f>
        <v>188</v>
      </c>
      <c r="G315" s="59">
        <f>'5'!O315</f>
        <v>0</v>
      </c>
      <c r="H315" s="70">
        <f t="shared" si="29"/>
        <v>0</v>
      </c>
      <c r="I315" s="59">
        <f>'6'!H315</f>
        <v>0</v>
      </c>
      <c r="J315" s="70">
        <f t="shared" si="30"/>
        <v>0</v>
      </c>
      <c r="K315" s="19">
        <f>'7'!F315</f>
        <v>20</v>
      </c>
      <c r="L315" s="70">
        <f t="shared" si="31"/>
        <v>0.10638297872340426</v>
      </c>
      <c r="M315" s="59">
        <f>'8'!M315</f>
        <v>18</v>
      </c>
      <c r="N315" s="70">
        <f t="shared" si="32"/>
        <v>9.5744680851063829E-2</v>
      </c>
      <c r="O315" s="59">
        <f>'9'!O315+'9'!P315</f>
        <v>0</v>
      </c>
      <c r="P315" s="70">
        <f t="shared" si="33"/>
        <v>0</v>
      </c>
      <c r="Q315" s="59">
        <f t="shared" si="34"/>
        <v>38</v>
      </c>
      <c r="R315" s="70">
        <f t="shared" si="28"/>
        <v>0.20212765957446807</v>
      </c>
    </row>
    <row r="316" spans="1:18" s="4" customFormat="1" ht="11.25" x14ac:dyDescent="0.2">
      <c r="A316" s="76" t="s">
        <v>341</v>
      </c>
      <c r="B316" s="106" t="s">
        <v>581</v>
      </c>
      <c r="C316" s="135" t="s">
        <v>795</v>
      </c>
      <c r="D316" s="99">
        <f>'10'!C316</f>
        <v>127</v>
      </c>
      <c r="E316" s="99">
        <f>'10'!D316</f>
        <v>101</v>
      </c>
      <c r="F316" s="99">
        <f>'10'!E316</f>
        <v>228</v>
      </c>
      <c r="G316" s="59">
        <f>'5'!O316</f>
        <v>29</v>
      </c>
      <c r="H316" s="70">
        <f t="shared" si="29"/>
        <v>0.12719298245614036</v>
      </c>
      <c r="I316" s="59">
        <f>'6'!H316</f>
        <v>0</v>
      </c>
      <c r="J316" s="70">
        <f t="shared" si="30"/>
        <v>0</v>
      </c>
      <c r="K316" s="19">
        <f>'7'!F316</f>
        <v>33</v>
      </c>
      <c r="L316" s="70">
        <f t="shared" si="31"/>
        <v>0.14473684210526316</v>
      </c>
      <c r="M316" s="59">
        <f>'8'!M316</f>
        <v>39</v>
      </c>
      <c r="N316" s="70">
        <f t="shared" si="32"/>
        <v>0.17105263157894737</v>
      </c>
      <c r="O316" s="59">
        <f>'9'!O316+'9'!P316</f>
        <v>3.0999999999999996</v>
      </c>
      <c r="P316" s="70">
        <f t="shared" si="33"/>
        <v>1.3596491228070174E-2</v>
      </c>
      <c r="Q316" s="59">
        <f t="shared" si="34"/>
        <v>104.1</v>
      </c>
      <c r="R316" s="70">
        <f t="shared" si="28"/>
        <v>0.45657894736842103</v>
      </c>
    </row>
    <row r="317" spans="1:18" s="4" customFormat="1" ht="11.25" x14ac:dyDescent="0.2">
      <c r="A317" s="73" t="s">
        <v>342</v>
      </c>
      <c r="B317" s="107" t="s">
        <v>541</v>
      </c>
      <c r="C317" s="137" t="s">
        <v>657</v>
      </c>
      <c r="D317" s="99">
        <f>'10'!C317</f>
        <v>1143</v>
      </c>
      <c r="E317" s="99">
        <f>'10'!D317</f>
        <v>848</v>
      </c>
      <c r="F317" s="99">
        <f>'10'!E317</f>
        <v>1991</v>
      </c>
      <c r="G317" s="59">
        <f>'5'!O317</f>
        <v>0</v>
      </c>
      <c r="H317" s="70">
        <f t="shared" si="29"/>
        <v>0</v>
      </c>
      <c r="I317" s="59">
        <f>'6'!H317</f>
        <v>39</v>
      </c>
      <c r="J317" s="70">
        <f t="shared" si="30"/>
        <v>1.9588146659969864E-2</v>
      </c>
      <c r="K317" s="19">
        <f>'7'!F317</f>
        <v>0</v>
      </c>
      <c r="L317" s="70">
        <f t="shared" si="31"/>
        <v>0</v>
      </c>
      <c r="M317" s="59">
        <f>'8'!M317</f>
        <v>281</v>
      </c>
      <c r="N317" s="70">
        <f t="shared" si="32"/>
        <v>0.1411351079859367</v>
      </c>
      <c r="O317" s="59">
        <f>'9'!O317+'9'!P317</f>
        <v>460.29999999999995</v>
      </c>
      <c r="P317" s="70">
        <f t="shared" si="33"/>
        <v>0.23119035660472123</v>
      </c>
      <c r="Q317" s="59">
        <f t="shared" si="34"/>
        <v>780.3</v>
      </c>
      <c r="R317" s="70">
        <f t="shared" si="28"/>
        <v>0.39191361125062779</v>
      </c>
    </row>
    <row r="318" spans="1:18" s="4" customFormat="1" ht="11.25" x14ac:dyDescent="0.2">
      <c r="A318" s="73" t="s">
        <v>343</v>
      </c>
      <c r="B318" s="107" t="s">
        <v>541</v>
      </c>
      <c r="C318" s="137" t="s">
        <v>657</v>
      </c>
      <c r="D318" s="99">
        <f>'10'!C318</f>
        <v>1067</v>
      </c>
      <c r="E318" s="99">
        <f>'10'!D318</f>
        <v>782</v>
      </c>
      <c r="F318" s="99">
        <f>'10'!E318</f>
        <v>1849</v>
      </c>
      <c r="G318" s="59">
        <f>'5'!O318</f>
        <v>34</v>
      </c>
      <c r="H318" s="70">
        <f t="shared" si="29"/>
        <v>1.8388318009734991E-2</v>
      </c>
      <c r="I318" s="59">
        <f>'6'!H318</f>
        <v>57</v>
      </c>
      <c r="J318" s="70">
        <f t="shared" si="30"/>
        <v>3.0827474310438075E-2</v>
      </c>
      <c r="K318" s="19">
        <f>'7'!F318</f>
        <v>0</v>
      </c>
      <c r="L318" s="70">
        <f t="shared" si="31"/>
        <v>0</v>
      </c>
      <c r="M318" s="59">
        <f>'8'!M318</f>
        <v>206</v>
      </c>
      <c r="N318" s="70">
        <f t="shared" si="32"/>
        <v>0.11141157382368848</v>
      </c>
      <c r="O318" s="59">
        <f>'9'!O318+'9'!P318</f>
        <v>228.6</v>
      </c>
      <c r="P318" s="70">
        <f t="shared" si="33"/>
        <v>0.12363439697133585</v>
      </c>
      <c r="Q318" s="59">
        <f t="shared" si="34"/>
        <v>525.6</v>
      </c>
      <c r="R318" s="70">
        <f t="shared" si="28"/>
        <v>0.28426176311519741</v>
      </c>
    </row>
    <row r="319" spans="1:18" s="4" customFormat="1" ht="11.25" x14ac:dyDescent="0.2">
      <c r="A319" s="73" t="s">
        <v>344</v>
      </c>
      <c r="B319" s="107" t="s">
        <v>573</v>
      </c>
      <c r="C319" s="137" t="s">
        <v>657</v>
      </c>
      <c r="D319" s="99">
        <f>'10'!C319</f>
        <v>333</v>
      </c>
      <c r="E319" s="99">
        <f>'10'!D319</f>
        <v>233</v>
      </c>
      <c r="F319" s="99">
        <f>'10'!E319</f>
        <v>566</v>
      </c>
      <c r="G319" s="59">
        <f>'5'!O319</f>
        <v>0</v>
      </c>
      <c r="H319" s="70">
        <f t="shared" si="29"/>
        <v>0</v>
      </c>
      <c r="I319" s="59">
        <f>'6'!H319</f>
        <v>0</v>
      </c>
      <c r="J319" s="70">
        <f t="shared" si="30"/>
        <v>0</v>
      </c>
      <c r="K319" s="19">
        <f>'7'!F319</f>
        <v>0</v>
      </c>
      <c r="L319" s="70">
        <f t="shared" si="31"/>
        <v>0</v>
      </c>
      <c r="M319" s="59">
        <f>'8'!M319</f>
        <v>71</v>
      </c>
      <c r="N319" s="70">
        <f t="shared" si="32"/>
        <v>0.12544169611307421</v>
      </c>
      <c r="O319" s="59">
        <f>'9'!O319+'9'!P319</f>
        <v>0</v>
      </c>
      <c r="P319" s="70">
        <f t="shared" si="33"/>
        <v>0</v>
      </c>
      <c r="Q319" s="59">
        <f t="shared" si="34"/>
        <v>71</v>
      </c>
      <c r="R319" s="70">
        <f t="shared" si="28"/>
        <v>0.12544169611307421</v>
      </c>
    </row>
    <row r="320" spans="1:18" s="4" customFormat="1" ht="11.25" x14ac:dyDescent="0.2">
      <c r="A320" s="76" t="s">
        <v>345</v>
      </c>
      <c r="B320" s="106" t="s">
        <v>598</v>
      </c>
      <c r="C320" s="135" t="s">
        <v>795</v>
      </c>
      <c r="D320" s="99">
        <f>'10'!C320</f>
        <v>470</v>
      </c>
      <c r="E320" s="99">
        <f>'10'!D320</f>
        <v>304</v>
      </c>
      <c r="F320" s="99">
        <f>'10'!E320</f>
        <v>774</v>
      </c>
      <c r="G320" s="59">
        <f>'5'!O320</f>
        <v>0</v>
      </c>
      <c r="H320" s="70">
        <f t="shared" si="29"/>
        <v>0</v>
      </c>
      <c r="I320" s="59">
        <f>'6'!H320</f>
        <v>0</v>
      </c>
      <c r="J320" s="70">
        <f t="shared" si="30"/>
        <v>0</v>
      </c>
      <c r="K320" s="19">
        <f>'7'!F320</f>
        <v>0</v>
      </c>
      <c r="L320" s="70">
        <f t="shared" si="31"/>
        <v>0</v>
      </c>
      <c r="M320" s="59">
        <f>'8'!M320</f>
        <v>67</v>
      </c>
      <c r="N320" s="70">
        <f t="shared" si="32"/>
        <v>8.6563307493540048E-2</v>
      </c>
      <c r="O320" s="59">
        <f>'9'!O320+'9'!P320</f>
        <v>61.5</v>
      </c>
      <c r="P320" s="70">
        <f t="shared" si="33"/>
        <v>7.9457364341085274E-2</v>
      </c>
      <c r="Q320" s="59">
        <f t="shared" si="34"/>
        <v>128.5</v>
      </c>
      <c r="R320" s="70">
        <f t="shared" si="28"/>
        <v>0.16602067183462532</v>
      </c>
    </row>
    <row r="321" spans="1:18" s="4" customFormat="1" ht="11.25" x14ac:dyDescent="0.2">
      <c r="A321" s="75" t="s">
        <v>346</v>
      </c>
      <c r="B321" s="109" t="s">
        <v>548</v>
      </c>
      <c r="C321" s="138" t="s">
        <v>796</v>
      </c>
      <c r="D321" s="99">
        <f>'10'!C321</f>
        <v>693</v>
      </c>
      <c r="E321" s="99">
        <f>'10'!D321</f>
        <v>524</v>
      </c>
      <c r="F321" s="99">
        <f>'10'!E321</f>
        <v>1217</v>
      </c>
      <c r="G321" s="59">
        <f>'5'!O321</f>
        <v>26</v>
      </c>
      <c r="H321" s="70">
        <f t="shared" si="29"/>
        <v>2.1364009860312245E-2</v>
      </c>
      <c r="I321" s="59">
        <f>'6'!H321</f>
        <v>0</v>
      </c>
      <c r="J321" s="70">
        <f t="shared" si="30"/>
        <v>0</v>
      </c>
      <c r="K321" s="19">
        <f>'7'!F321</f>
        <v>0</v>
      </c>
      <c r="L321" s="70">
        <f t="shared" si="31"/>
        <v>0</v>
      </c>
      <c r="M321" s="59">
        <f>'8'!M321</f>
        <v>130</v>
      </c>
      <c r="N321" s="70">
        <f t="shared" si="32"/>
        <v>0.10682004930156122</v>
      </c>
      <c r="O321" s="59">
        <f>'9'!O321+'9'!P321</f>
        <v>211.79999999999998</v>
      </c>
      <c r="P321" s="70">
        <f t="shared" si="33"/>
        <v>0.17403451109285126</v>
      </c>
      <c r="Q321" s="59">
        <f t="shared" si="34"/>
        <v>367.79999999999995</v>
      </c>
      <c r="R321" s="70">
        <f t="shared" si="28"/>
        <v>0.30221857025472471</v>
      </c>
    </row>
    <row r="322" spans="1:18" s="4" customFormat="1" ht="11.25" x14ac:dyDescent="0.2">
      <c r="A322" s="76" t="s">
        <v>347</v>
      </c>
      <c r="B322" s="106" t="s">
        <v>598</v>
      </c>
      <c r="C322" s="135" t="s">
        <v>795</v>
      </c>
      <c r="D322" s="99">
        <f>'10'!C322</f>
        <v>435</v>
      </c>
      <c r="E322" s="99">
        <f>'10'!D322</f>
        <v>324</v>
      </c>
      <c r="F322" s="99">
        <f>'10'!E322</f>
        <v>759</v>
      </c>
      <c r="G322" s="59">
        <f>'5'!O322</f>
        <v>119</v>
      </c>
      <c r="H322" s="70">
        <f t="shared" si="29"/>
        <v>0.15678524374176547</v>
      </c>
      <c r="I322" s="59">
        <f>'6'!H322</f>
        <v>17</v>
      </c>
      <c r="J322" s="70">
        <f t="shared" si="30"/>
        <v>2.2397891963109356E-2</v>
      </c>
      <c r="K322" s="19">
        <f>'7'!F322</f>
        <v>0</v>
      </c>
      <c r="L322" s="70">
        <f t="shared" si="31"/>
        <v>0</v>
      </c>
      <c r="M322" s="59">
        <f>'8'!M322</f>
        <v>94</v>
      </c>
      <c r="N322" s="70">
        <f t="shared" si="32"/>
        <v>0.12384716732542819</v>
      </c>
      <c r="O322" s="59">
        <f>'9'!O322+'9'!P322</f>
        <v>92.300000000000011</v>
      </c>
      <c r="P322" s="70">
        <f t="shared" si="33"/>
        <v>0.12160737812911727</v>
      </c>
      <c r="Q322" s="59">
        <f t="shared" si="34"/>
        <v>322.3</v>
      </c>
      <c r="R322" s="70">
        <f t="shared" si="28"/>
        <v>0.4246376811594203</v>
      </c>
    </row>
    <row r="323" spans="1:18" s="4" customFormat="1" ht="11.25" x14ac:dyDescent="0.2">
      <c r="A323" s="76" t="s">
        <v>348</v>
      </c>
      <c r="B323" s="106" t="s">
        <v>537</v>
      </c>
      <c r="C323" s="135" t="s">
        <v>795</v>
      </c>
      <c r="D323" s="99">
        <f>'10'!C323</f>
        <v>1541</v>
      </c>
      <c r="E323" s="99">
        <f>'10'!D323</f>
        <v>1142</v>
      </c>
      <c r="F323" s="99">
        <f>'10'!E323</f>
        <v>2683</v>
      </c>
      <c r="G323" s="59">
        <f>'5'!O323</f>
        <v>0</v>
      </c>
      <c r="H323" s="70">
        <f t="shared" si="29"/>
        <v>0</v>
      </c>
      <c r="I323" s="59">
        <f>'6'!H323</f>
        <v>0</v>
      </c>
      <c r="J323" s="70">
        <f t="shared" si="30"/>
        <v>0</v>
      </c>
      <c r="K323" s="19">
        <f>'7'!F323</f>
        <v>0</v>
      </c>
      <c r="L323" s="70">
        <f t="shared" si="31"/>
        <v>0</v>
      </c>
      <c r="M323" s="59">
        <f>'8'!M323</f>
        <v>502</v>
      </c>
      <c r="N323" s="70">
        <f t="shared" si="32"/>
        <v>0.18710398807305256</v>
      </c>
      <c r="O323" s="59">
        <f>'9'!O323+'9'!P323</f>
        <v>854.2</v>
      </c>
      <c r="P323" s="70">
        <f t="shared" si="33"/>
        <v>0.31837495341036154</v>
      </c>
      <c r="Q323" s="59">
        <f t="shared" si="34"/>
        <v>1356.2</v>
      </c>
      <c r="R323" s="70">
        <f t="shared" si="28"/>
        <v>0.5054789414834141</v>
      </c>
    </row>
    <row r="324" spans="1:18" s="4" customFormat="1" ht="11.25" x14ac:dyDescent="0.2">
      <c r="A324" s="75" t="s">
        <v>349</v>
      </c>
      <c r="B324" s="109" t="s">
        <v>540</v>
      </c>
      <c r="C324" s="138" t="s">
        <v>796</v>
      </c>
      <c r="D324" s="99">
        <f>'10'!C324</f>
        <v>352</v>
      </c>
      <c r="E324" s="99">
        <f>'10'!D324</f>
        <v>287</v>
      </c>
      <c r="F324" s="99">
        <f>'10'!E324</f>
        <v>639</v>
      </c>
      <c r="G324" s="59">
        <f>'5'!O324</f>
        <v>0</v>
      </c>
      <c r="H324" s="70">
        <f t="shared" si="29"/>
        <v>0</v>
      </c>
      <c r="I324" s="59">
        <f>'6'!H324</f>
        <v>0</v>
      </c>
      <c r="J324" s="70">
        <f t="shared" si="30"/>
        <v>0</v>
      </c>
      <c r="K324" s="19">
        <f>'7'!F324</f>
        <v>0</v>
      </c>
      <c r="L324" s="70">
        <f t="shared" si="31"/>
        <v>0</v>
      </c>
      <c r="M324" s="59">
        <f>'8'!M324</f>
        <v>62</v>
      </c>
      <c r="N324" s="70">
        <f t="shared" si="32"/>
        <v>9.7026604068857589E-2</v>
      </c>
      <c r="O324" s="59">
        <f>'9'!O324+'9'!P324</f>
        <v>58.7</v>
      </c>
      <c r="P324" s="70">
        <f t="shared" si="33"/>
        <v>9.1862284820031309E-2</v>
      </c>
      <c r="Q324" s="59">
        <f t="shared" si="34"/>
        <v>120.7</v>
      </c>
      <c r="R324" s="70">
        <f t="shared" ref="R324:R387" si="35">Q324/F324</f>
        <v>0.18888888888888888</v>
      </c>
    </row>
    <row r="325" spans="1:18" s="4" customFormat="1" ht="11.25" x14ac:dyDescent="0.2">
      <c r="A325" s="76" t="s">
        <v>350</v>
      </c>
      <c r="B325" s="106" t="s">
        <v>546</v>
      </c>
      <c r="C325" s="135" t="s">
        <v>795</v>
      </c>
      <c r="D325" s="99">
        <f>'10'!C325</f>
        <v>483</v>
      </c>
      <c r="E325" s="99">
        <f>'10'!D325</f>
        <v>319</v>
      </c>
      <c r="F325" s="99">
        <f>'10'!E325</f>
        <v>802</v>
      </c>
      <c r="G325" s="59">
        <f>'5'!O325</f>
        <v>88</v>
      </c>
      <c r="H325" s="70">
        <f t="shared" ref="H325:H388" si="36">G325/F325</f>
        <v>0.10972568578553615</v>
      </c>
      <c r="I325" s="59">
        <f>'6'!H325</f>
        <v>17</v>
      </c>
      <c r="J325" s="70">
        <f t="shared" ref="J325:J388" si="37">I325/F325</f>
        <v>2.119700748129676E-2</v>
      </c>
      <c r="K325" s="19">
        <f>'7'!F325</f>
        <v>17</v>
      </c>
      <c r="L325" s="70">
        <f t="shared" ref="L325:L388" si="38">K325/F325</f>
        <v>2.119700748129676E-2</v>
      </c>
      <c r="M325" s="59">
        <f>'8'!M325</f>
        <v>83</v>
      </c>
      <c r="N325" s="70">
        <f t="shared" ref="N325:N388" si="39">M325/F325</f>
        <v>0.10349127182044887</v>
      </c>
      <c r="O325" s="59">
        <f>'9'!O325+'9'!P325</f>
        <v>131.1</v>
      </c>
      <c r="P325" s="70">
        <f t="shared" ref="P325:P388" si="40">O325/F325</f>
        <v>0.16346633416458853</v>
      </c>
      <c r="Q325" s="59">
        <f t="shared" ref="Q325:Q388" si="41">SUM(G325,I325,K325,M325,O325)</f>
        <v>336.1</v>
      </c>
      <c r="R325" s="70">
        <f t="shared" si="35"/>
        <v>0.41907730673316712</v>
      </c>
    </row>
    <row r="326" spans="1:18" s="4" customFormat="1" ht="11.25" x14ac:dyDescent="0.2">
      <c r="A326" s="75" t="s">
        <v>351</v>
      </c>
      <c r="B326" s="109" t="s">
        <v>539</v>
      </c>
      <c r="C326" s="138" t="s">
        <v>796</v>
      </c>
      <c r="D326" s="99">
        <f>'10'!C326</f>
        <v>1278</v>
      </c>
      <c r="E326" s="99">
        <f>'10'!D326</f>
        <v>848</v>
      </c>
      <c r="F326" s="99">
        <f>'10'!E326</f>
        <v>2126</v>
      </c>
      <c r="G326" s="59">
        <f>'5'!O326</f>
        <v>90</v>
      </c>
      <c r="H326" s="70">
        <f t="shared" si="36"/>
        <v>4.2333019755409221E-2</v>
      </c>
      <c r="I326" s="59">
        <f>'6'!H326</f>
        <v>18</v>
      </c>
      <c r="J326" s="70">
        <f t="shared" si="37"/>
        <v>8.4666039510818431E-3</v>
      </c>
      <c r="K326" s="19">
        <f>'7'!F326</f>
        <v>34</v>
      </c>
      <c r="L326" s="70">
        <f t="shared" si="38"/>
        <v>1.5992474129821261E-2</v>
      </c>
      <c r="M326" s="59">
        <f>'8'!M326</f>
        <v>260</v>
      </c>
      <c r="N326" s="70">
        <f t="shared" si="39"/>
        <v>0.12229539040451552</v>
      </c>
      <c r="O326" s="59">
        <f>'9'!O326+'9'!P326</f>
        <v>610.6</v>
      </c>
      <c r="P326" s="70">
        <f t="shared" si="40"/>
        <v>0.28720602069614298</v>
      </c>
      <c r="Q326" s="59">
        <f t="shared" si="41"/>
        <v>1012.6</v>
      </c>
      <c r="R326" s="70">
        <f t="shared" si="35"/>
        <v>0.47629350893697087</v>
      </c>
    </row>
    <row r="327" spans="1:18" s="4" customFormat="1" ht="11.25" x14ac:dyDescent="0.2">
      <c r="A327" s="75" t="s">
        <v>352</v>
      </c>
      <c r="B327" s="109" t="s">
        <v>547</v>
      </c>
      <c r="C327" s="138" t="s">
        <v>796</v>
      </c>
      <c r="D327" s="99">
        <f>'10'!C327</f>
        <v>1264</v>
      </c>
      <c r="E327" s="99">
        <f>'10'!D327</f>
        <v>828</v>
      </c>
      <c r="F327" s="99">
        <f>'10'!E327</f>
        <v>2092</v>
      </c>
      <c r="G327" s="59">
        <f>'5'!O327</f>
        <v>0</v>
      </c>
      <c r="H327" s="70">
        <f t="shared" si="36"/>
        <v>0</v>
      </c>
      <c r="I327" s="59">
        <f>'6'!H327</f>
        <v>0</v>
      </c>
      <c r="J327" s="70">
        <f t="shared" si="37"/>
        <v>0</v>
      </c>
      <c r="K327" s="19">
        <f>'7'!F327</f>
        <v>0</v>
      </c>
      <c r="L327" s="70">
        <f t="shared" si="38"/>
        <v>0</v>
      </c>
      <c r="M327" s="59">
        <f>'8'!M327</f>
        <v>255</v>
      </c>
      <c r="N327" s="70">
        <f t="shared" si="39"/>
        <v>0.12189292543021032</v>
      </c>
      <c r="O327" s="59">
        <f>'9'!O327+'9'!P327</f>
        <v>125.9</v>
      </c>
      <c r="P327" s="70">
        <f t="shared" si="40"/>
        <v>6.0181644359464631E-2</v>
      </c>
      <c r="Q327" s="59">
        <f t="shared" si="41"/>
        <v>380.9</v>
      </c>
      <c r="R327" s="70">
        <f t="shared" si="35"/>
        <v>0.18207456978967493</v>
      </c>
    </row>
    <row r="328" spans="1:18" s="4" customFormat="1" ht="11.25" x14ac:dyDescent="0.2">
      <c r="A328" s="76" t="s">
        <v>353</v>
      </c>
      <c r="B328" s="106" t="s">
        <v>590</v>
      </c>
      <c r="C328" s="135" t="s">
        <v>795</v>
      </c>
      <c r="D328" s="99">
        <f>'10'!C328</f>
        <v>730</v>
      </c>
      <c r="E328" s="99">
        <f>'10'!D328</f>
        <v>538</v>
      </c>
      <c r="F328" s="99">
        <f>'10'!E328</f>
        <v>1268</v>
      </c>
      <c r="G328" s="59">
        <f>'5'!O328</f>
        <v>97</v>
      </c>
      <c r="H328" s="70">
        <f t="shared" si="36"/>
        <v>7.649842271293375E-2</v>
      </c>
      <c r="I328" s="59">
        <f>'6'!H328</f>
        <v>57</v>
      </c>
      <c r="J328" s="70">
        <f t="shared" si="37"/>
        <v>4.4952681388012616E-2</v>
      </c>
      <c r="K328" s="19">
        <f>'7'!F328</f>
        <v>0</v>
      </c>
      <c r="L328" s="70">
        <f t="shared" si="38"/>
        <v>0</v>
      </c>
      <c r="M328" s="59">
        <f>'8'!M328</f>
        <v>93</v>
      </c>
      <c r="N328" s="70">
        <f t="shared" si="39"/>
        <v>7.3343848580441642E-2</v>
      </c>
      <c r="O328" s="59">
        <f>'9'!O328+'9'!P328</f>
        <v>83.7</v>
      </c>
      <c r="P328" s="70">
        <f t="shared" si="40"/>
        <v>6.600946372239748E-2</v>
      </c>
      <c r="Q328" s="59">
        <f t="shared" si="41"/>
        <v>330.7</v>
      </c>
      <c r="R328" s="70">
        <f t="shared" si="35"/>
        <v>0.26080441640378549</v>
      </c>
    </row>
    <row r="329" spans="1:18" s="4" customFormat="1" ht="11.25" x14ac:dyDescent="0.2">
      <c r="A329" s="75" t="s">
        <v>354</v>
      </c>
      <c r="B329" s="109" t="s">
        <v>542</v>
      </c>
      <c r="C329" s="138" t="s">
        <v>796</v>
      </c>
      <c r="D329" s="99">
        <f>'10'!C329</f>
        <v>873</v>
      </c>
      <c r="E329" s="99">
        <f>'10'!D329</f>
        <v>603</v>
      </c>
      <c r="F329" s="99">
        <f>'10'!E329</f>
        <v>1476</v>
      </c>
      <c r="G329" s="59">
        <f>'5'!O329</f>
        <v>0</v>
      </c>
      <c r="H329" s="70">
        <f t="shared" si="36"/>
        <v>0</v>
      </c>
      <c r="I329" s="59">
        <f>'6'!H329</f>
        <v>0</v>
      </c>
      <c r="J329" s="70">
        <f t="shared" si="37"/>
        <v>0</v>
      </c>
      <c r="K329" s="19">
        <f>'7'!F329</f>
        <v>0</v>
      </c>
      <c r="L329" s="70">
        <f t="shared" si="38"/>
        <v>0</v>
      </c>
      <c r="M329" s="59">
        <f>'8'!M329</f>
        <v>186</v>
      </c>
      <c r="N329" s="70">
        <f t="shared" si="39"/>
        <v>0.12601626016260162</v>
      </c>
      <c r="O329" s="59">
        <f>'9'!O329+'9'!P329</f>
        <v>334.2</v>
      </c>
      <c r="P329" s="70">
        <f t="shared" si="40"/>
        <v>0.22642276422764226</v>
      </c>
      <c r="Q329" s="59">
        <f t="shared" si="41"/>
        <v>520.20000000000005</v>
      </c>
      <c r="R329" s="70">
        <f t="shared" si="35"/>
        <v>0.35243902439024394</v>
      </c>
    </row>
    <row r="330" spans="1:18" s="4" customFormat="1" ht="11.25" x14ac:dyDescent="0.2">
      <c r="A330" s="73" t="s">
        <v>355</v>
      </c>
      <c r="B330" s="107" t="s">
        <v>573</v>
      </c>
      <c r="C330" s="137" t="s">
        <v>657</v>
      </c>
      <c r="D330" s="99">
        <f>'10'!C330</f>
        <v>1745</v>
      </c>
      <c r="E330" s="99">
        <f>'10'!D330</f>
        <v>1277</v>
      </c>
      <c r="F330" s="99">
        <f>'10'!E330</f>
        <v>3022</v>
      </c>
      <c r="G330" s="59">
        <f>'5'!O330</f>
        <v>0</v>
      </c>
      <c r="H330" s="70">
        <f t="shared" si="36"/>
        <v>0</v>
      </c>
      <c r="I330" s="59">
        <f>'6'!H330</f>
        <v>18</v>
      </c>
      <c r="J330" s="70">
        <f t="shared" si="37"/>
        <v>5.9563203176704171E-3</v>
      </c>
      <c r="K330" s="19">
        <f>'7'!F330</f>
        <v>0</v>
      </c>
      <c r="L330" s="70">
        <f t="shared" si="38"/>
        <v>0</v>
      </c>
      <c r="M330" s="59">
        <f>'8'!M330</f>
        <v>409</v>
      </c>
      <c r="N330" s="70">
        <f t="shared" si="39"/>
        <v>0.13534083388484447</v>
      </c>
      <c r="O330" s="59">
        <f>'9'!O330+'9'!P330</f>
        <v>188.9</v>
      </c>
      <c r="P330" s="70">
        <f t="shared" si="40"/>
        <v>6.2508272667107873E-2</v>
      </c>
      <c r="Q330" s="59">
        <f t="shared" si="41"/>
        <v>615.9</v>
      </c>
      <c r="R330" s="70">
        <f t="shared" si="35"/>
        <v>0.20380542686962275</v>
      </c>
    </row>
    <row r="331" spans="1:18" s="4" customFormat="1" ht="11.25" x14ac:dyDescent="0.2">
      <c r="A331" s="75" t="s">
        <v>356</v>
      </c>
      <c r="B331" s="109" t="s">
        <v>578</v>
      </c>
      <c r="C331" s="138" t="s">
        <v>796</v>
      </c>
      <c r="D331" s="99">
        <f>'10'!C331</f>
        <v>192</v>
      </c>
      <c r="E331" s="99">
        <f>'10'!D331</f>
        <v>158</v>
      </c>
      <c r="F331" s="99">
        <f>'10'!E331</f>
        <v>350</v>
      </c>
      <c r="G331" s="59">
        <f>'5'!O331</f>
        <v>80</v>
      </c>
      <c r="H331" s="70">
        <f t="shared" si="36"/>
        <v>0.22857142857142856</v>
      </c>
      <c r="I331" s="59">
        <f>'6'!H331</f>
        <v>25</v>
      </c>
      <c r="J331" s="70">
        <f t="shared" si="37"/>
        <v>7.1428571428571425E-2</v>
      </c>
      <c r="K331" s="19">
        <f>'7'!F331</f>
        <v>49</v>
      </c>
      <c r="L331" s="70">
        <f t="shared" si="38"/>
        <v>0.14000000000000001</v>
      </c>
      <c r="M331" s="59">
        <f>'8'!M331</f>
        <v>51</v>
      </c>
      <c r="N331" s="70">
        <f t="shared" si="39"/>
        <v>0.14571428571428571</v>
      </c>
      <c r="O331" s="59">
        <f>'9'!O331+'9'!P331</f>
        <v>0</v>
      </c>
      <c r="P331" s="70">
        <f t="shared" si="40"/>
        <v>0</v>
      </c>
      <c r="Q331" s="59">
        <f t="shared" si="41"/>
        <v>205</v>
      </c>
      <c r="R331" s="70">
        <f t="shared" si="35"/>
        <v>0.58571428571428574</v>
      </c>
    </row>
    <row r="332" spans="1:18" s="4" customFormat="1" ht="11.25" x14ac:dyDescent="0.2">
      <c r="A332" s="73" t="s">
        <v>357</v>
      </c>
      <c r="B332" s="107" t="s">
        <v>554</v>
      </c>
      <c r="C332" s="137" t="s">
        <v>657</v>
      </c>
      <c r="D332" s="99">
        <f>'10'!C332</f>
        <v>548</v>
      </c>
      <c r="E332" s="99">
        <f>'10'!D332</f>
        <v>366</v>
      </c>
      <c r="F332" s="99">
        <f>'10'!E332</f>
        <v>914</v>
      </c>
      <c r="G332" s="59">
        <f>'5'!O332</f>
        <v>20</v>
      </c>
      <c r="H332" s="70">
        <f t="shared" si="36"/>
        <v>2.1881838074398249E-2</v>
      </c>
      <c r="I332" s="59">
        <f>'6'!H332</f>
        <v>0</v>
      </c>
      <c r="J332" s="70">
        <f t="shared" si="37"/>
        <v>0</v>
      </c>
      <c r="K332" s="19">
        <f>'7'!F332</f>
        <v>20</v>
      </c>
      <c r="L332" s="70">
        <f t="shared" si="38"/>
        <v>2.1881838074398249E-2</v>
      </c>
      <c r="M332" s="59">
        <f>'8'!M332</f>
        <v>125</v>
      </c>
      <c r="N332" s="70">
        <f t="shared" si="39"/>
        <v>0.13676148796498905</v>
      </c>
      <c r="O332" s="59">
        <f>'9'!O332+'9'!P332</f>
        <v>121.1</v>
      </c>
      <c r="P332" s="70">
        <f t="shared" si="40"/>
        <v>0.13249452954048138</v>
      </c>
      <c r="Q332" s="59">
        <f t="shared" si="41"/>
        <v>286.10000000000002</v>
      </c>
      <c r="R332" s="70">
        <f t="shared" si="35"/>
        <v>0.31301969365426696</v>
      </c>
    </row>
    <row r="333" spans="1:18" s="4" customFormat="1" ht="11.25" x14ac:dyDescent="0.2">
      <c r="A333" s="73" t="s">
        <v>358</v>
      </c>
      <c r="B333" s="107" t="s">
        <v>573</v>
      </c>
      <c r="C333" s="137" t="s">
        <v>657</v>
      </c>
      <c r="D333" s="99">
        <f>'10'!C333</f>
        <v>2238</v>
      </c>
      <c r="E333" s="99">
        <f>'10'!D333</f>
        <v>1634</v>
      </c>
      <c r="F333" s="99">
        <f>'10'!E333</f>
        <v>3872</v>
      </c>
      <c r="G333" s="59">
        <f>'5'!O333</f>
        <v>0</v>
      </c>
      <c r="H333" s="70">
        <f t="shared" si="36"/>
        <v>0</v>
      </c>
      <c r="I333" s="59">
        <f>'6'!H333</f>
        <v>68</v>
      </c>
      <c r="J333" s="70">
        <f t="shared" si="37"/>
        <v>1.7561983471074381E-2</v>
      </c>
      <c r="K333" s="19">
        <f>'7'!F333</f>
        <v>0</v>
      </c>
      <c r="L333" s="70">
        <f t="shared" si="38"/>
        <v>0</v>
      </c>
      <c r="M333" s="59">
        <f>'8'!M333</f>
        <v>507</v>
      </c>
      <c r="N333" s="70">
        <f t="shared" si="39"/>
        <v>0.13094008264462809</v>
      </c>
      <c r="O333" s="59">
        <f>'9'!O333+'9'!P333</f>
        <v>380.79999999999995</v>
      </c>
      <c r="P333" s="70">
        <f t="shared" si="40"/>
        <v>9.8347107438016515E-2</v>
      </c>
      <c r="Q333" s="59">
        <f t="shared" si="41"/>
        <v>955.8</v>
      </c>
      <c r="R333" s="70">
        <f t="shared" si="35"/>
        <v>0.24684917355371899</v>
      </c>
    </row>
    <row r="334" spans="1:18" s="4" customFormat="1" ht="11.25" x14ac:dyDescent="0.2">
      <c r="A334" s="73" t="s">
        <v>359</v>
      </c>
      <c r="B334" s="107" t="s">
        <v>572</v>
      </c>
      <c r="C334" s="137" t="s">
        <v>657</v>
      </c>
      <c r="D334" s="99">
        <f>'10'!C334</f>
        <v>673</v>
      </c>
      <c r="E334" s="99">
        <f>'10'!D334</f>
        <v>561</v>
      </c>
      <c r="F334" s="99">
        <f>'10'!E334</f>
        <v>1234</v>
      </c>
      <c r="G334" s="59">
        <f>'5'!O334</f>
        <v>22</v>
      </c>
      <c r="H334" s="70">
        <f t="shared" si="36"/>
        <v>1.7828200972447326E-2</v>
      </c>
      <c r="I334" s="59">
        <f>'6'!H334</f>
        <v>0</v>
      </c>
      <c r="J334" s="70">
        <f t="shared" si="37"/>
        <v>0</v>
      </c>
      <c r="K334" s="19">
        <f>'7'!F334</f>
        <v>0</v>
      </c>
      <c r="L334" s="70">
        <f t="shared" si="38"/>
        <v>0</v>
      </c>
      <c r="M334" s="59">
        <f>'8'!M334</f>
        <v>144</v>
      </c>
      <c r="N334" s="70">
        <f t="shared" si="39"/>
        <v>0.1166936790923825</v>
      </c>
      <c r="O334" s="59">
        <f>'9'!O334+'9'!P334</f>
        <v>35</v>
      </c>
      <c r="P334" s="70">
        <f t="shared" si="40"/>
        <v>2.8363047001620744E-2</v>
      </c>
      <c r="Q334" s="59">
        <f t="shared" si="41"/>
        <v>201</v>
      </c>
      <c r="R334" s="70">
        <f t="shared" si="35"/>
        <v>0.16288492706645058</v>
      </c>
    </row>
    <row r="335" spans="1:18" s="4" customFormat="1" ht="11.25" x14ac:dyDescent="0.2">
      <c r="A335" s="75" t="s">
        <v>360</v>
      </c>
      <c r="B335" s="109" t="s">
        <v>547</v>
      </c>
      <c r="C335" s="138" t="s">
        <v>796</v>
      </c>
      <c r="D335" s="99">
        <f>'10'!C335</f>
        <v>1281</v>
      </c>
      <c r="E335" s="99">
        <f>'10'!D335</f>
        <v>843</v>
      </c>
      <c r="F335" s="99">
        <f>'10'!E335</f>
        <v>2124</v>
      </c>
      <c r="G335" s="59">
        <f>'5'!O335</f>
        <v>0</v>
      </c>
      <c r="H335" s="70">
        <f t="shared" si="36"/>
        <v>0</v>
      </c>
      <c r="I335" s="59">
        <f>'6'!H335</f>
        <v>38</v>
      </c>
      <c r="J335" s="70">
        <f t="shared" si="37"/>
        <v>1.7890772128060263E-2</v>
      </c>
      <c r="K335" s="19">
        <f>'7'!F335</f>
        <v>0</v>
      </c>
      <c r="L335" s="70">
        <f t="shared" si="38"/>
        <v>0</v>
      </c>
      <c r="M335" s="59">
        <f>'8'!M335</f>
        <v>92</v>
      </c>
      <c r="N335" s="70">
        <f t="shared" si="39"/>
        <v>4.3314500941619587E-2</v>
      </c>
      <c r="O335" s="59">
        <f>'9'!O335+'9'!P335</f>
        <v>31.4</v>
      </c>
      <c r="P335" s="70">
        <f t="shared" si="40"/>
        <v>1.4783427495291901E-2</v>
      </c>
      <c r="Q335" s="59">
        <f t="shared" si="41"/>
        <v>161.4</v>
      </c>
      <c r="R335" s="70">
        <f t="shared" si="35"/>
        <v>7.5988700564971756E-2</v>
      </c>
    </row>
    <row r="336" spans="1:18" s="4" customFormat="1" ht="11.25" x14ac:dyDescent="0.2">
      <c r="A336" s="73" t="s">
        <v>361</v>
      </c>
      <c r="B336" s="107" t="s">
        <v>550</v>
      </c>
      <c r="C336" s="137" t="s">
        <v>657</v>
      </c>
      <c r="D336" s="99">
        <f>'10'!C336</f>
        <v>1409</v>
      </c>
      <c r="E336" s="99">
        <f>'10'!D336</f>
        <v>979</v>
      </c>
      <c r="F336" s="99">
        <f>'10'!E336</f>
        <v>2388</v>
      </c>
      <c r="G336" s="59">
        <f>'5'!O336</f>
        <v>0</v>
      </c>
      <c r="H336" s="70">
        <f t="shared" si="36"/>
        <v>0</v>
      </c>
      <c r="I336" s="59">
        <f>'6'!H336</f>
        <v>0</v>
      </c>
      <c r="J336" s="70">
        <f t="shared" si="37"/>
        <v>0</v>
      </c>
      <c r="K336" s="19">
        <f>'7'!F336</f>
        <v>0</v>
      </c>
      <c r="L336" s="70">
        <f t="shared" si="38"/>
        <v>0</v>
      </c>
      <c r="M336" s="59">
        <f>'8'!M336</f>
        <v>277</v>
      </c>
      <c r="N336" s="70">
        <f t="shared" si="39"/>
        <v>0.1159966499162479</v>
      </c>
      <c r="O336" s="59">
        <f>'9'!O336+'9'!P336</f>
        <v>450.2</v>
      </c>
      <c r="P336" s="70">
        <f t="shared" si="40"/>
        <v>0.18852596314907871</v>
      </c>
      <c r="Q336" s="59">
        <f t="shared" si="41"/>
        <v>727.2</v>
      </c>
      <c r="R336" s="70">
        <f t="shared" si="35"/>
        <v>0.30452261306532663</v>
      </c>
    </row>
    <row r="337" spans="1:18" s="4" customFormat="1" ht="11.25" x14ac:dyDescent="0.2">
      <c r="A337" s="75" t="s">
        <v>362</v>
      </c>
      <c r="B337" s="109" t="s">
        <v>570</v>
      </c>
      <c r="C337" s="138" t="s">
        <v>796</v>
      </c>
      <c r="D337" s="99">
        <f>'10'!C337</f>
        <v>675</v>
      </c>
      <c r="E337" s="99">
        <f>'10'!D337</f>
        <v>549</v>
      </c>
      <c r="F337" s="99">
        <f>'10'!E337</f>
        <v>1224</v>
      </c>
      <c r="G337" s="59">
        <f>'5'!O337</f>
        <v>0</v>
      </c>
      <c r="H337" s="70">
        <f t="shared" si="36"/>
        <v>0</v>
      </c>
      <c r="I337" s="59">
        <f>'6'!H337</f>
        <v>0</v>
      </c>
      <c r="J337" s="70">
        <f t="shared" si="37"/>
        <v>0</v>
      </c>
      <c r="K337" s="19">
        <f>'7'!F337</f>
        <v>0</v>
      </c>
      <c r="L337" s="70">
        <f t="shared" si="38"/>
        <v>0</v>
      </c>
      <c r="M337" s="59">
        <f>'8'!M337</f>
        <v>119</v>
      </c>
      <c r="N337" s="70">
        <f t="shared" si="39"/>
        <v>9.7222222222222224E-2</v>
      </c>
      <c r="O337" s="59">
        <f>'9'!O337+'9'!P337</f>
        <v>0</v>
      </c>
      <c r="P337" s="70">
        <f t="shared" si="40"/>
        <v>0</v>
      </c>
      <c r="Q337" s="59">
        <f t="shared" si="41"/>
        <v>119</v>
      </c>
      <c r="R337" s="70">
        <f t="shared" si="35"/>
        <v>9.7222222222222224E-2</v>
      </c>
    </row>
    <row r="338" spans="1:18" s="4" customFormat="1" ht="11.25" x14ac:dyDescent="0.2">
      <c r="A338" s="74" t="s">
        <v>363</v>
      </c>
      <c r="B338" s="108" t="s">
        <v>551</v>
      </c>
      <c r="C338" s="136" t="s">
        <v>656</v>
      </c>
      <c r="D338" s="99">
        <f>'10'!C338</f>
        <v>62059</v>
      </c>
      <c r="E338" s="99">
        <f>'10'!D338</f>
        <v>38994</v>
      </c>
      <c r="F338" s="99">
        <f>'10'!E338</f>
        <v>101053</v>
      </c>
      <c r="G338" s="59">
        <f>'5'!O338</f>
        <v>7268</v>
      </c>
      <c r="H338" s="70">
        <f t="shared" si="36"/>
        <v>7.1922654448655657E-2</v>
      </c>
      <c r="I338" s="59">
        <f>'6'!H338</f>
        <v>2616</v>
      </c>
      <c r="J338" s="70">
        <f t="shared" si="37"/>
        <v>2.5887405618833681E-2</v>
      </c>
      <c r="K338" s="19">
        <f>'7'!F338</f>
        <v>2383</v>
      </c>
      <c r="L338" s="70">
        <f t="shared" si="38"/>
        <v>2.3581684858440619E-2</v>
      </c>
      <c r="M338" s="59">
        <f>'8'!M338</f>
        <v>13972</v>
      </c>
      <c r="N338" s="70">
        <f t="shared" si="39"/>
        <v>0.13826407924554443</v>
      </c>
      <c r="O338" s="59">
        <f>'9'!O338+'9'!P338</f>
        <v>19574.699999999997</v>
      </c>
      <c r="P338" s="70">
        <f t="shared" si="40"/>
        <v>0.19370726252560536</v>
      </c>
      <c r="Q338" s="59">
        <f t="shared" si="41"/>
        <v>45813.7</v>
      </c>
      <c r="R338" s="70">
        <f t="shared" si="35"/>
        <v>0.4533630866970797</v>
      </c>
    </row>
    <row r="339" spans="1:18" s="4" customFormat="1" ht="11.25" x14ac:dyDescent="0.2">
      <c r="A339" s="76" t="s">
        <v>364</v>
      </c>
      <c r="B339" s="106" t="s">
        <v>588</v>
      </c>
      <c r="C339" s="135" t="s">
        <v>795</v>
      </c>
      <c r="D339" s="99">
        <f>'10'!C339</f>
        <v>461</v>
      </c>
      <c r="E339" s="99">
        <f>'10'!D339</f>
        <v>322</v>
      </c>
      <c r="F339" s="99">
        <f>'10'!E339</f>
        <v>783</v>
      </c>
      <c r="G339" s="59">
        <f>'5'!O339</f>
        <v>97</v>
      </c>
      <c r="H339" s="70">
        <f t="shared" si="36"/>
        <v>0.12388250319284802</v>
      </c>
      <c r="I339" s="59">
        <f>'6'!H339</f>
        <v>47</v>
      </c>
      <c r="J339" s="70">
        <f t="shared" si="37"/>
        <v>6.0025542784163471E-2</v>
      </c>
      <c r="K339" s="19">
        <f>'7'!F339</f>
        <v>0</v>
      </c>
      <c r="L339" s="70">
        <f t="shared" si="38"/>
        <v>0</v>
      </c>
      <c r="M339" s="59">
        <f>'8'!M339</f>
        <v>129</v>
      </c>
      <c r="N339" s="70">
        <f t="shared" si="39"/>
        <v>0.16475095785440613</v>
      </c>
      <c r="O339" s="59">
        <f>'9'!O339+'9'!P339</f>
        <v>147.4</v>
      </c>
      <c r="P339" s="70">
        <f t="shared" si="40"/>
        <v>0.18825031928480204</v>
      </c>
      <c r="Q339" s="59">
        <f t="shared" si="41"/>
        <v>420.4</v>
      </c>
      <c r="R339" s="70">
        <f t="shared" si="35"/>
        <v>0.53690932311621964</v>
      </c>
    </row>
    <row r="340" spans="1:18" s="4" customFormat="1" ht="11.25" x14ac:dyDescent="0.2">
      <c r="A340" s="73" t="s">
        <v>365</v>
      </c>
      <c r="B340" s="107" t="s">
        <v>541</v>
      </c>
      <c r="C340" s="137" t="s">
        <v>657</v>
      </c>
      <c r="D340" s="99">
        <f>'10'!C340</f>
        <v>1274</v>
      </c>
      <c r="E340" s="99">
        <f>'10'!D340</f>
        <v>868</v>
      </c>
      <c r="F340" s="99">
        <f>'10'!E340</f>
        <v>2142</v>
      </c>
      <c r="G340" s="59">
        <f>'5'!O340</f>
        <v>34</v>
      </c>
      <c r="H340" s="70">
        <f t="shared" si="36"/>
        <v>1.5873015873015872E-2</v>
      </c>
      <c r="I340" s="59">
        <f>'6'!H340</f>
        <v>0</v>
      </c>
      <c r="J340" s="70">
        <f t="shared" si="37"/>
        <v>0</v>
      </c>
      <c r="K340" s="19">
        <f>'7'!F340</f>
        <v>0</v>
      </c>
      <c r="L340" s="70">
        <f t="shared" si="38"/>
        <v>0</v>
      </c>
      <c r="M340" s="59">
        <f>'8'!M340</f>
        <v>276</v>
      </c>
      <c r="N340" s="70">
        <f t="shared" si="39"/>
        <v>0.12885154061624648</v>
      </c>
      <c r="O340" s="59">
        <f>'9'!O340+'9'!P340</f>
        <v>424.5</v>
      </c>
      <c r="P340" s="70">
        <f t="shared" si="40"/>
        <v>0.19817927170868346</v>
      </c>
      <c r="Q340" s="59">
        <f t="shared" si="41"/>
        <v>734.5</v>
      </c>
      <c r="R340" s="70">
        <f t="shared" si="35"/>
        <v>0.34290382819794585</v>
      </c>
    </row>
    <row r="341" spans="1:18" s="4" customFormat="1" ht="11.25" x14ac:dyDescent="0.2">
      <c r="A341" s="76" t="s">
        <v>366</v>
      </c>
      <c r="B341" s="106" t="s">
        <v>579</v>
      </c>
      <c r="C341" s="135" t="s">
        <v>795</v>
      </c>
      <c r="D341" s="99">
        <f>'10'!C341</f>
        <v>426</v>
      </c>
      <c r="E341" s="99">
        <f>'10'!D341</f>
        <v>271</v>
      </c>
      <c r="F341" s="99">
        <f>'10'!E341</f>
        <v>697</v>
      </c>
      <c r="G341" s="59">
        <f>'5'!O341</f>
        <v>1</v>
      </c>
      <c r="H341" s="70">
        <f t="shared" si="36"/>
        <v>1.4347202295552368E-3</v>
      </c>
      <c r="I341" s="59">
        <f>'6'!H341</f>
        <v>15</v>
      </c>
      <c r="J341" s="70">
        <f t="shared" si="37"/>
        <v>2.1520803443328552E-2</v>
      </c>
      <c r="K341" s="19">
        <f>'7'!F341</f>
        <v>0</v>
      </c>
      <c r="L341" s="70">
        <f t="shared" si="38"/>
        <v>0</v>
      </c>
      <c r="M341" s="59">
        <f>'8'!M341</f>
        <v>74</v>
      </c>
      <c r="N341" s="70">
        <f t="shared" si="39"/>
        <v>0.10616929698708752</v>
      </c>
      <c r="O341" s="59">
        <f>'9'!O341+'9'!P341</f>
        <v>64.2</v>
      </c>
      <c r="P341" s="70">
        <f t="shared" si="40"/>
        <v>9.2109038737446206E-2</v>
      </c>
      <c r="Q341" s="59">
        <f t="shared" si="41"/>
        <v>154.19999999999999</v>
      </c>
      <c r="R341" s="70">
        <f t="shared" si="35"/>
        <v>0.22123385939741749</v>
      </c>
    </row>
    <row r="342" spans="1:18" s="4" customFormat="1" ht="11.25" x14ac:dyDescent="0.2">
      <c r="A342" s="75" t="s">
        <v>367</v>
      </c>
      <c r="B342" s="109" t="s">
        <v>539</v>
      </c>
      <c r="C342" s="138" t="s">
        <v>796</v>
      </c>
      <c r="D342" s="99">
        <f>'10'!C342</f>
        <v>763</v>
      </c>
      <c r="E342" s="99">
        <f>'10'!D342</f>
        <v>589</v>
      </c>
      <c r="F342" s="99">
        <f>'10'!E342</f>
        <v>1352</v>
      </c>
      <c r="G342" s="59">
        <f>'5'!O342</f>
        <v>7</v>
      </c>
      <c r="H342" s="70">
        <f t="shared" si="36"/>
        <v>5.1775147928994087E-3</v>
      </c>
      <c r="I342" s="59">
        <f>'6'!H342</f>
        <v>0</v>
      </c>
      <c r="J342" s="70">
        <f t="shared" si="37"/>
        <v>0</v>
      </c>
      <c r="K342" s="19">
        <f>'7'!F342</f>
        <v>0</v>
      </c>
      <c r="L342" s="70">
        <f t="shared" si="38"/>
        <v>0</v>
      </c>
      <c r="M342" s="59">
        <f>'8'!M342</f>
        <v>176</v>
      </c>
      <c r="N342" s="70">
        <f t="shared" si="39"/>
        <v>0.13017751479289941</v>
      </c>
      <c r="O342" s="59">
        <f>'9'!O342+'9'!P342</f>
        <v>372.4</v>
      </c>
      <c r="P342" s="70">
        <f t="shared" si="40"/>
        <v>0.27544378698224853</v>
      </c>
      <c r="Q342" s="59">
        <f t="shared" si="41"/>
        <v>555.4</v>
      </c>
      <c r="R342" s="70">
        <f t="shared" si="35"/>
        <v>0.41079881656804734</v>
      </c>
    </row>
    <row r="343" spans="1:18" s="4" customFormat="1" ht="11.25" x14ac:dyDescent="0.2">
      <c r="A343" s="75" t="s">
        <v>368</v>
      </c>
      <c r="B343" s="109" t="s">
        <v>539</v>
      </c>
      <c r="C343" s="138" t="s">
        <v>796</v>
      </c>
      <c r="D343" s="99">
        <f>'10'!C343</f>
        <v>9637</v>
      </c>
      <c r="E343" s="99">
        <f>'10'!D343</f>
        <v>5695</v>
      </c>
      <c r="F343" s="99">
        <f>'10'!E343</f>
        <v>15332</v>
      </c>
      <c r="G343" s="59">
        <f>'5'!O343</f>
        <v>2504</v>
      </c>
      <c r="H343" s="70">
        <f t="shared" si="36"/>
        <v>0.16331854943908167</v>
      </c>
      <c r="I343" s="59">
        <f>'6'!H343</f>
        <v>410</v>
      </c>
      <c r="J343" s="70">
        <f t="shared" si="37"/>
        <v>2.6741455778763371E-2</v>
      </c>
      <c r="K343" s="19">
        <f>'7'!F343</f>
        <v>1612</v>
      </c>
      <c r="L343" s="70">
        <f t="shared" si="38"/>
        <v>0.10513957735455257</v>
      </c>
      <c r="M343" s="59">
        <f>'8'!M343</f>
        <v>2598</v>
      </c>
      <c r="N343" s="70">
        <f t="shared" si="39"/>
        <v>0.16944951734933472</v>
      </c>
      <c r="O343" s="59">
        <f>'9'!O343+'9'!P343</f>
        <v>2567.5</v>
      </c>
      <c r="P343" s="70">
        <f t="shared" si="40"/>
        <v>0.16746021393164623</v>
      </c>
      <c r="Q343" s="59">
        <f t="shared" si="41"/>
        <v>9691.5</v>
      </c>
      <c r="R343" s="70">
        <f t="shared" si="35"/>
        <v>0.63210931385337854</v>
      </c>
    </row>
    <row r="344" spans="1:18" s="4" customFormat="1" ht="11.25" x14ac:dyDescent="0.2">
      <c r="A344" s="74" t="s">
        <v>369</v>
      </c>
      <c r="B344" s="108" t="s">
        <v>545</v>
      </c>
      <c r="C344" s="136" t="s">
        <v>656</v>
      </c>
      <c r="D344" s="99">
        <f>'10'!C344</f>
        <v>810</v>
      </c>
      <c r="E344" s="99">
        <f>'10'!D344</f>
        <v>532</v>
      </c>
      <c r="F344" s="99">
        <f>'10'!E344</f>
        <v>1342</v>
      </c>
      <c r="G344" s="59">
        <f>'5'!O344</f>
        <v>17</v>
      </c>
      <c r="H344" s="70">
        <f t="shared" si="36"/>
        <v>1.2667660208643815E-2</v>
      </c>
      <c r="I344" s="59">
        <f>'6'!H344</f>
        <v>0</v>
      </c>
      <c r="J344" s="70">
        <f t="shared" si="37"/>
        <v>0</v>
      </c>
      <c r="K344" s="19">
        <f>'7'!F344</f>
        <v>20</v>
      </c>
      <c r="L344" s="70">
        <f t="shared" si="38"/>
        <v>1.4903129657228018E-2</v>
      </c>
      <c r="M344" s="59">
        <f>'8'!M344</f>
        <v>155</v>
      </c>
      <c r="N344" s="70">
        <f t="shared" si="39"/>
        <v>0.11549925484351714</v>
      </c>
      <c r="O344" s="59">
        <f>'9'!O344+'9'!P344</f>
        <v>175</v>
      </c>
      <c r="P344" s="70">
        <f t="shared" si="40"/>
        <v>0.13040238450074515</v>
      </c>
      <c r="Q344" s="59">
        <f t="shared" si="41"/>
        <v>367</v>
      </c>
      <c r="R344" s="70">
        <f t="shared" si="35"/>
        <v>0.27347242921013415</v>
      </c>
    </row>
    <row r="345" spans="1:18" s="4" customFormat="1" ht="11.25" x14ac:dyDescent="0.2">
      <c r="A345" s="75" t="s">
        <v>370</v>
      </c>
      <c r="B345" s="109" t="s">
        <v>594</v>
      </c>
      <c r="C345" s="138" t="s">
        <v>796</v>
      </c>
      <c r="D345" s="99">
        <f>'10'!C345</f>
        <v>909</v>
      </c>
      <c r="E345" s="99">
        <f>'10'!D345</f>
        <v>688</v>
      </c>
      <c r="F345" s="99">
        <f>'10'!E345</f>
        <v>1597</v>
      </c>
      <c r="G345" s="59">
        <f>'5'!O345</f>
        <v>0</v>
      </c>
      <c r="H345" s="70">
        <f t="shared" si="36"/>
        <v>0</v>
      </c>
      <c r="I345" s="59">
        <f>'6'!H345</f>
        <v>71</v>
      </c>
      <c r="J345" s="70">
        <f t="shared" si="37"/>
        <v>4.4458359423919847E-2</v>
      </c>
      <c r="K345" s="19">
        <f>'7'!F345</f>
        <v>0</v>
      </c>
      <c r="L345" s="70">
        <f t="shared" si="38"/>
        <v>0</v>
      </c>
      <c r="M345" s="59">
        <f>'8'!M345</f>
        <v>126</v>
      </c>
      <c r="N345" s="70">
        <f t="shared" si="39"/>
        <v>7.8897933625547909E-2</v>
      </c>
      <c r="O345" s="59">
        <f>'9'!O345+'9'!P345</f>
        <v>275.89999999999998</v>
      </c>
      <c r="P345" s="70">
        <f t="shared" si="40"/>
        <v>0.17276142767689417</v>
      </c>
      <c r="Q345" s="59">
        <f t="shared" si="41"/>
        <v>472.9</v>
      </c>
      <c r="R345" s="70">
        <f t="shared" si="35"/>
        <v>0.29611772072636189</v>
      </c>
    </row>
    <row r="346" spans="1:18" s="4" customFormat="1" ht="11.25" x14ac:dyDescent="0.2">
      <c r="A346" s="75" t="s">
        <v>371</v>
      </c>
      <c r="B346" s="109" t="s">
        <v>539</v>
      </c>
      <c r="C346" s="138" t="s">
        <v>796</v>
      </c>
      <c r="D346" s="99">
        <f>'10'!C346</f>
        <v>873</v>
      </c>
      <c r="E346" s="99">
        <f>'10'!D346</f>
        <v>573</v>
      </c>
      <c r="F346" s="99">
        <f>'10'!E346</f>
        <v>1446</v>
      </c>
      <c r="G346" s="59">
        <f>'5'!O346</f>
        <v>10</v>
      </c>
      <c r="H346" s="70">
        <f t="shared" si="36"/>
        <v>6.9156293222683261E-3</v>
      </c>
      <c r="I346" s="59">
        <f>'6'!H346</f>
        <v>0</v>
      </c>
      <c r="J346" s="70">
        <f t="shared" si="37"/>
        <v>0</v>
      </c>
      <c r="K346" s="19">
        <f>'7'!F346</f>
        <v>0</v>
      </c>
      <c r="L346" s="70">
        <f t="shared" si="38"/>
        <v>0</v>
      </c>
      <c r="M346" s="59">
        <f>'8'!M346</f>
        <v>137</v>
      </c>
      <c r="N346" s="70">
        <f t="shared" si="39"/>
        <v>9.4744121715076068E-2</v>
      </c>
      <c r="O346" s="59">
        <f>'9'!O346+'9'!P346</f>
        <v>203.1</v>
      </c>
      <c r="P346" s="70">
        <f t="shared" si="40"/>
        <v>0.14045643153526971</v>
      </c>
      <c r="Q346" s="59">
        <f t="shared" si="41"/>
        <v>350.1</v>
      </c>
      <c r="R346" s="70">
        <f t="shared" si="35"/>
        <v>0.24211618257261414</v>
      </c>
    </row>
    <row r="347" spans="1:18" s="4" customFormat="1" ht="11.25" x14ac:dyDescent="0.2">
      <c r="A347" s="75" t="s">
        <v>372</v>
      </c>
      <c r="B347" s="109" t="s">
        <v>594</v>
      </c>
      <c r="C347" s="138" t="s">
        <v>796</v>
      </c>
      <c r="D347" s="99">
        <f>'10'!C347</f>
        <v>1957</v>
      </c>
      <c r="E347" s="99">
        <f>'10'!D347</f>
        <v>1420</v>
      </c>
      <c r="F347" s="99">
        <f>'10'!E347</f>
        <v>3377</v>
      </c>
      <c r="G347" s="59">
        <f>'5'!O347</f>
        <v>73</v>
      </c>
      <c r="H347" s="70">
        <f t="shared" si="36"/>
        <v>2.1616819662422269E-2</v>
      </c>
      <c r="I347" s="59">
        <f>'6'!H347</f>
        <v>57</v>
      </c>
      <c r="J347" s="70">
        <f t="shared" si="37"/>
        <v>1.6878886585726977E-2</v>
      </c>
      <c r="K347" s="19">
        <f>'7'!F347</f>
        <v>0</v>
      </c>
      <c r="L347" s="70">
        <f t="shared" si="38"/>
        <v>0</v>
      </c>
      <c r="M347" s="59">
        <f>'8'!M347</f>
        <v>226</v>
      </c>
      <c r="N347" s="70">
        <f t="shared" si="39"/>
        <v>6.6923304708320988E-2</v>
      </c>
      <c r="O347" s="59">
        <f>'9'!O347+'9'!P347</f>
        <v>558</v>
      </c>
      <c r="P347" s="70">
        <f t="shared" si="40"/>
        <v>0.16523541604974828</v>
      </c>
      <c r="Q347" s="59">
        <f t="shared" si="41"/>
        <v>914</v>
      </c>
      <c r="R347" s="70">
        <f t="shared" si="35"/>
        <v>0.27065442700621856</v>
      </c>
    </row>
    <row r="348" spans="1:18" s="4" customFormat="1" ht="11.25" x14ac:dyDescent="0.2">
      <c r="A348" s="76" t="s">
        <v>373</v>
      </c>
      <c r="B348" s="106" t="s">
        <v>581</v>
      </c>
      <c r="C348" s="135" t="s">
        <v>795</v>
      </c>
      <c r="D348" s="99">
        <f>'10'!C348</f>
        <v>212</v>
      </c>
      <c r="E348" s="99">
        <f>'10'!D348</f>
        <v>133</v>
      </c>
      <c r="F348" s="99">
        <f>'10'!E348</f>
        <v>345</v>
      </c>
      <c r="G348" s="59">
        <f>'5'!O348</f>
        <v>34</v>
      </c>
      <c r="H348" s="70">
        <f t="shared" si="36"/>
        <v>9.8550724637681164E-2</v>
      </c>
      <c r="I348" s="59">
        <f>'6'!H348</f>
        <v>0</v>
      </c>
      <c r="J348" s="70">
        <f t="shared" si="37"/>
        <v>0</v>
      </c>
      <c r="K348" s="19">
        <f>'7'!F348</f>
        <v>0</v>
      </c>
      <c r="L348" s="70">
        <f t="shared" si="38"/>
        <v>0</v>
      </c>
      <c r="M348" s="59">
        <f>'8'!M348</f>
        <v>102</v>
      </c>
      <c r="N348" s="70">
        <f t="shared" si="39"/>
        <v>0.29565217391304349</v>
      </c>
      <c r="O348" s="59">
        <f>'9'!O348+'9'!P348</f>
        <v>10</v>
      </c>
      <c r="P348" s="70">
        <f t="shared" si="40"/>
        <v>2.8985507246376812E-2</v>
      </c>
      <c r="Q348" s="59">
        <f t="shared" si="41"/>
        <v>146</v>
      </c>
      <c r="R348" s="70">
        <f t="shared" si="35"/>
        <v>0.42318840579710143</v>
      </c>
    </row>
    <row r="349" spans="1:18" s="4" customFormat="1" ht="11.25" x14ac:dyDescent="0.2">
      <c r="A349" s="76" t="s">
        <v>374</v>
      </c>
      <c r="B349" s="106" t="s">
        <v>546</v>
      </c>
      <c r="C349" s="135" t="s">
        <v>795</v>
      </c>
      <c r="D349" s="99">
        <f>'10'!C349</f>
        <v>189</v>
      </c>
      <c r="E349" s="99">
        <f>'10'!D349</f>
        <v>136</v>
      </c>
      <c r="F349" s="99">
        <f>'10'!E349</f>
        <v>325</v>
      </c>
      <c r="G349" s="59">
        <f>'5'!O349</f>
        <v>5</v>
      </c>
      <c r="H349" s="70">
        <f t="shared" si="36"/>
        <v>1.5384615384615385E-2</v>
      </c>
      <c r="I349" s="59">
        <f>'6'!H349</f>
        <v>0</v>
      </c>
      <c r="J349" s="70">
        <f t="shared" si="37"/>
        <v>0</v>
      </c>
      <c r="K349" s="19">
        <f>'7'!F349</f>
        <v>59</v>
      </c>
      <c r="L349" s="70">
        <f t="shared" si="38"/>
        <v>0.18153846153846154</v>
      </c>
      <c r="M349" s="59">
        <f>'8'!M349</f>
        <v>33</v>
      </c>
      <c r="N349" s="70">
        <f t="shared" si="39"/>
        <v>0.10153846153846154</v>
      </c>
      <c r="O349" s="59">
        <f>'9'!O349+'9'!P349</f>
        <v>6.8</v>
      </c>
      <c r="P349" s="70">
        <f t="shared" si="40"/>
        <v>2.0923076923076923E-2</v>
      </c>
      <c r="Q349" s="59">
        <f t="shared" si="41"/>
        <v>103.8</v>
      </c>
      <c r="R349" s="70">
        <f t="shared" si="35"/>
        <v>0.31938461538461538</v>
      </c>
    </row>
    <row r="350" spans="1:18" s="4" customFormat="1" ht="11.25" x14ac:dyDescent="0.2">
      <c r="A350" s="73" t="s">
        <v>375</v>
      </c>
      <c r="B350" s="107" t="s">
        <v>550</v>
      </c>
      <c r="C350" s="137" t="s">
        <v>657</v>
      </c>
      <c r="D350" s="99">
        <f>'10'!C350</f>
        <v>922</v>
      </c>
      <c r="E350" s="99">
        <f>'10'!D350</f>
        <v>603</v>
      </c>
      <c r="F350" s="99">
        <f>'10'!E350</f>
        <v>1525</v>
      </c>
      <c r="G350" s="59">
        <f>'5'!O350</f>
        <v>0</v>
      </c>
      <c r="H350" s="70">
        <f t="shared" si="36"/>
        <v>0</v>
      </c>
      <c r="I350" s="59">
        <f>'6'!H350</f>
        <v>0</v>
      </c>
      <c r="J350" s="70">
        <f t="shared" si="37"/>
        <v>0</v>
      </c>
      <c r="K350" s="19">
        <f>'7'!F350</f>
        <v>0</v>
      </c>
      <c r="L350" s="70">
        <f t="shared" si="38"/>
        <v>0</v>
      </c>
      <c r="M350" s="59">
        <f>'8'!M350</f>
        <v>163</v>
      </c>
      <c r="N350" s="70">
        <f t="shared" si="39"/>
        <v>0.10688524590163935</v>
      </c>
      <c r="O350" s="59">
        <f>'9'!O350+'9'!P350</f>
        <v>0</v>
      </c>
      <c r="P350" s="70">
        <f t="shared" si="40"/>
        <v>0</v>
      </c>
      <c r="Q350" s="59">
        <f t="shared" si="41"/>
        <v>163</v>
      </c>
      <c r="R350" s="70">
        <f t="shared" si="35"/>
        <v>0.10688524590163935</v>
      </c>
    </row>
    <row r="351" spans="1:18" s="4" customFormat="1" ht="11.25" x14ac:dyDescent="0.2">
      <c r="A351" s="73" t="s">
        <v>376</v>
      </c>
      <c r="B351" s="107" t="s">
        <v>550</v>
      </c>
      <c r="C351" s="137" t="s">
        <v>657</v>
      </c>
      <c r="D351" s="99">
        <f>'10'!C351</f>
        <v>1078</v>
      </c>
      <c r="E351" s="99">
        <f>'10'!D351</f>
        <v>638</v>
      </c>
      <c r="F351" s="99">
        <f>'10'!E351</f>
        <v>1716</v>
      </c>
      <c r="G351" s="59">
        <f>'5'!O351</f>
        <v>60</v>
      </c>
      <c r="H351" s="70">
        <f t="shared" si="36"/>
        <v>3.4965034965034968E-2</v>
      </c>
      <c r="I351" s="59">
        <f>'6'!H351</f>
        <v>105</v>
      </c>
      <c r="J351" s="70">
        <f t="shared" si="37"/>
        <v>6.1188811188811192E-2</v>
      </c>
      <c r="K351" s="19">
        <f>'7'!F351</f>
        <v>119</v>
      </c>
      <c r="L351" s="70">
        <f t="shared" si="38"/>
        <v>6.9347319347319344E-2</v>
      </c>
      <c r="M351" s="59">
        <f>'8'!M351</f>
        <v>236</v>
      </c>
      <c r="N351" s="70">
        <f t="shared" si="39"/>
        <v>0.13752913752913754</v>
      </c>
      <c r="O351" s="59">
        <f>'9'!O351+'9'!P351</f>
        <v>573.4</v>
      </c>
      <c r="P351" s="70">
        <f t="shared" si="40"/>
        <v>0.33414918414918415</v>
      </c>
      <c r="Q351" s="59">
        <f t="shared" si="41"/>
        <v>1093.4000000000001</v>
      </c>
      <c r="R351" s="70">
        <f t="shared" si="35"/>
        <v>0.63717948717948725</v>
      </c>
    </row>
    <row r="352" spans="1:18" s="4" customFormat="1" ht="11.25" x14ac:dyDescent="0.2">
      <c r="A352" s="76" t="s">
        <v>377</v>
      </c>
      <c r="B352" s="106" t="s">
        <v>579</v>
      </c>
      <c r="C352" s="135" t="s">
        <v>795</v>
      </c>
      <c r="D352" s="99">
        <f>'10'!C352</f>
        <v>656</v>
      </c>
      <c r="E352" s="99">
        <f>'10'!D352</f>
        <v>438</v>
      </c>
      <c r="F352" s="99">
        <f>'10'!E352</f>
        <v>1094</v>
      </c>
      <c r="G352" s="59">
        <f>'5'!O352</f>
        <v>210</v>
      </c>
      <c r="H352" s="70">
        <f t="shared" si="36"/>
        <v>0.19195612431444242</v>
      </c>
      <c r="I352" s="59">
        <f>'6'!H352</f>
        <v>17</v>
      </c>
      <c r="J352" s="70">
        <f t="shared" si="37"/>
        <v>1.5539305301645339E-2</v>
      </c>
      <c r="K352" s="19">
        <f>'7'!F352</f>
        <v>0</v>
      </c>
      <c r="L352" s="70">
        <f t="shared" si="38"/>
        <v>0</v>
      </c>
      <c r="M352" s="59">
        <f>'8'!M352</f>
        <v>167</v>
      </c>
      <c r="N352" s="70">
        <f t="shared" si="39"/>
        <v>0.15265082266910421</v>
      </c>
      <c r="O352" s="59">
        <f>'9'!O352+'9'!P352</f>
        <v>163.39999999999998</v>
      </c>
      <c r="P352" s="70">
        <f t="shared" si="40"/>
        <v>0.14936014625228516</v>
      </c>
      <c r="Q352" s="59">
        <f t="shared" si="41"/>
        <v>557.4</v>
      </c>
      <c r="R352" s="70">
        <f t="shared" si="35"/>
        <v>0.50950639853747715</v>
      </c>
    </row>
    <row r="353" spans="1:18" s="4" customFormat="1" ht="11.25" x14ac:dyDescent="0.2">
      <c r="A353" s="76" t="s">
        <v>378</v>
      </c>
      <c r="B353" s="106" t="s">
        <v>582</v>
      </c>
      <c r="C353" s="135" t="s">
        <v>795</v>
      </c>
      <c r="D353" s="99">
        <f>'10'!C353</f>
        <v>771</v>
      </c>
      <c r="E353" s="99">
        <f>'10'!D353</f>
        <v>502</v>
      </c>
      <c r="F353" s="99">
        <f>'10'!E353</f>
        <v>1273</v>
      </c>
      <c r="G353" s="59">
        <f>'5'!O353</f>
        <v>66</v>
      </c>
      <c r="H353" s="70">
        <f t="shared" si="36"/>
        <v>5.1846032992930086E-2</v>
      </c>
      <c r="I353" s="59">
        <f>'6'!H353</f>
        <v>48</v>
      </c>
      <c r="J353" s="70">
        <f t="shared" si="37"/>
        <v>3.7706205813040065E-2</v>
      </c>
      <c r="K353" s="19">
        <f>'7'!F353</f>
        <v>0</v>
      </c>
      <c r="L353" s="70">
        <f t="shared" si="38"/>
        <v>0</v>
      </c>
      <c r="M353" s="59">
        <f>'8'!M353</f>
        <v>150</v>
      </c>
      <c r="N353" s="70">
        <f t="shared" si="39"/>
        <v>0.1178318931657502</v>
      </c>
      <c r="O353" s="59">
        <f>'9'!O353+'9'!P353</f>
        <v>125.3</v>
      </c>
      <c r="P353" s="70">
        <f t="shared" si="40"/>
        <v>9.8428908091123327E-2</v>
      </c>
      <c r="Q353" s="59">
        <f t="shared" si="41"/>
        <v>389.3</v>
      </c>
      <c r="R353" s="70">
        <f t="shared" si="35"/>
        <v>0.30581304006284371</v>
      </c>
    </row>
    <row r="354" spans="1:18" s="4" customFormat="1" ht="11.25" x14ac:dyDescent="0.2">
      <c r="A354" s="75" t="s">
        <v>379</v>
      </c>
      <c r="B354" s="109" t="s">
        <v>578</v>
      </c>
      <c r="C354" s="138" t="s">
        <v>796</v>
      </c>
      <c r="D354" s="99">
        <f>'10'!C354</f>
        <v>229</v>
      </c>
      <c r="E354" s="99">
        <f>'10'!D354</f>
        <v>148</v>
      </c>
      <c r="F354" s="99">
        <f>'10'!E354</f>
        <v>377</v>
      </c>
      <c r="G354" s="59">
        <f>'5'!O354</f>
        <v>4</v>
      </c>
      <c r="H354" s="70">
        <f t="shared" si="36"/>
        <v>1.0610079575596816E-2</v>
      </c>
      <c r="I354" s="59">
        <f>'6'!H354</f>
        <v>0</v>
      </c>
      <c r="J354" s="70">
        <f t="shared" si="37"/>
        <v>0</v>
      </c>
      <c r="K354" s="19">
        <f>'7'!F354</f>
        <v>0</v>
      </c>
      <c r="L354" s="70">
        <f t="shared" si="38"/>
        <v>0</v>
      </c>
      <c r="M354" s="59">
        <f>'8'!M354</f>
        <v>52</v>
      </c>
      <c r="N354" s="70">
        <f t="shared" si="39"/>
        <v>0.13793103448275862</v>
      </c>
      <c r="O354" s="59">
        <f>'9'!O354+'9'!P354</f>
        <v>9</v>
      </c>
      <c r="P354" s="70">
        <f t="shared" si="40"/>
        <v>2.3872679045092837E-2</v>
      </c>
      <c r="Q354" s="59">
        <f t="shared" si="41"/>
        <v>65</v>
      </c>
      <c r="R354" s="70">
        <f t="shared" si="35"/>
        <v>0.17241379310344829</v>
      </c>
    </row>
    <row r="355" spans="1:18" s="4" customFormat="1" ht="11.25" x14ac:dyDescent="0.2">
      <c r="A355" s="75" t="s">
        <v>380</v>
      </c>
      <c r="B355" s="109" t="s">
        <v>539</v>
      </c>
      <c r="C355" s="138" t="s">
        <v>796</v>
      </c>
      <c r="D355" s="99">
        <f>'10'!C355</f>
        <v>360</v>
      </c>
      <c r="E355" s="99">
        <f>'10'!D355</f>
        <v>275</v>
      </c>
      <c r="F355" s="99">
        <f>'10'!E355</f>
        <v>635</v>
      </c>
      <c r="G355" s="59">
        <f>'5'!O355</f>
        <v>0</v>
      </c>
      <c r="H355" s="70">
        <f t="shared" si="36"/>
        <v>0</v>
      </c>
      <c r="I355" s="59">
        <f>'6'!H355</f>
        <v>0</v>
      </c>
      <c r="J355" s="70">
        <f t="shared" si="37"/>
        <v>0</v>
      </c>
      <c r="K355" s="19">
        <f>'7'!F355</f>
        <v>0</v>
      </c>
      <c r="L355" s="70">
        <f t="shared" si="38"/>
        <v>0</v>
      </c>
      <c r="M355" s="59">
        <f>'8'!M355</f>
        <v>55</v>
      </c>
      <c r="N355" s="70">
        <f t="shared" si="39"/>
        <v>8.6614173228346455E-2</v>
      </c>
      <c r="O355" s="59">
        <f>'9'!O355+'9'!P355</f>
        <v>135.39999999999998</v>
      </c>
      <c r="P355" s="70">
        <f t="shared" si="40"/>
        <v>0.21322834645669289</v>
      </c>
      <c r="Q355" s="59">
        <f t="shared" si="41"/>
        <v>190.39999999999998</v>
      </c>
      <c r="R355" s="70">
        <f t="shared" si="35"/>
        <v>0.29984251968503933</v>
      </c>
    </row>
    <row r="356" spans="1:18" s="4" customFormat="1" ht="11.25" x14ac:dyDescent="0.2">
      <c r="A356" s="73" t="s">
        <v>381</v>
      </c>
      <c r="B356" s="107" t="s">
        <v>573</v>
      </c>
      <c r="C356" s="137" t="s">
        <v>657</v>
      </c>
      <c r="D356" s="99">
        <f>'10'!C356</f>
        <v>1388</v>
      </c>
      <c r="E356" s="99">
        <f>'10'!D356</f>
        <v>1009</v>
      </c>
      <c r="F356" s="99">
        <f>'10'!E356</f>
        <v>2397</v>
      </c>
      <c r="G356" s="59">
        <f>'5'!O356</f>
        <v>0</v>
      </c>
      <c r="H356" s="70">
        <f t="shared" si="36"/>
        <v>0</v>
      </c>
      <c r="I356" s="59">
        <f>'6'!H356</f>
        <v>24</v>
      </c>
      <c r="J356" s="70">
        <f t="shared" si="37"/>
        <v>1.0012515644555695E-2</v>
      </c>
      <c r="K356" s="19">
        <f>'7'!F356</f>
        <v>0</v>
      </c>
      <c r="L356" s="70">
        <f t="shared" si="38"/>
        <v>0</v>
      </c>
      <c r="M356" s="59">
        <f>'8'!M356</f>
        <v>337</v>
      </c>
      <c r="N356" s="70">
        <f t="shared" si="39"/>
        <v>0.1405924071756362</v>
      </c>
      <c r="O356" s="59">
        <f>'9'!O356+'9'!P356</f>
        <v>440.9</v>
      </c>
      <c r="P356" s="70">
        <f t="shared" si="40"/>
        <v>0.18393825615352524</v>
      </c>
      <c r="Q356" s="59">
        <f t="shared" si="41"/>
        <v>801.9</v>
      </c>
      <c r="R356" s="70">
        <f t="shared" si="35"/>
        <v>0.33454317897371716</v>
      </c>
    </row>
    <row r="357" spans="1:18" s="4" customFormat="1" ht="11.25" x14ac:dyDescent="0.2">
      <c r="A357" s="75" t="s">
        <v>382</v>
      </c>
      <c r="B357" s="109" t="s">
        <v>542</v>
      </c>
      <c r="C357" s="138" t="s">
        <v>796</v>
      </c>
      <c r="D357" s="99">
        <f>'10'!C357</f>
        <v>691</v>
      </c>
      <c r="E357" s="99">
        <f>'10'!D357</f>
        <v>585</v>
      </c>
      <c r="F357" s="99">
        <f>'10'!E357</f>
        <v>1276</v>
      </c>
      <c r="G357" s="59">
        <f>'5'!O357</f>
        <v>0</v>
      </c>
      <c r="H357" s="70">
        <f t="shared" si="36"/>
        <v>0</v>
      </c>
      <c r="I357" s="59">
        <f>'6'!H357</f>
        <v>0</v>
      </c>
      <c r="J357" s="70">
        <f t="shared" si="37"/>
        <v>0</v>
      </c>
      <c r="K357" s="19">
        <f>'7'!F357</f>
        <v>0</v>
      </c>
      <c r="L357" s="70">
        <f t="shared" si="38"/>
        <v>0</v>
      </c>
      <c r="M357" s="59">
        <f>'8'!M357</f>
        <v>146</v>
      </c>
      <c r="N357" s="70">
        <f t="shared" si="39"/>
        <v>0.11442006269592477</v>
      </c>
      <c r="O357" s="59">
        <f>'9'!O357+'9'!P357</f>
        <v>0</v>
      </c>
      <c r="P357" s="70">
        <f t="shared" si="40"/>
        <v>0</v>
      </c>
      <c r="Q357" s="59">
        <f t="shared" si="41"/>
        <v>146</v>
      </c>
      <c r="R357" s="70">
        <f t="shared" si="35"/>
        <v>0.11442006269592477</v>
      </c>
    </row>
    <row r="358" spans="1:18" s="4" customFormat="1" ht="11.25" x14ac:dyDescent="0.2">
      <c r="A358" s="76" t="s">
        <v>383</v>
      </c>
      <c r="B358" s="106" t="s">
        <v>552</v>
      </c>
      <c r="C358" s="135" t="s">
        <v>795</v>
      </c>
      <c r="D358" s="99">
        <f>'10'!C358</f>
        <v>5005</v>
      </c>
      <c r="E358" s="99">
        <f>'10'!D358</f>
        <v>3370</v>
      </c>
      <c r="F358" s="99">
        <f>'10'!E358</f>
        <v>8375</v>
      </c>
      <c r="G358" s="59">
        <f>'5'!O358</f>
        <v>574</v>
      </c>
      <c r="H358" s="70">
        <f t="shared" si="36"/>
        <v>6.8537313432835825E-2</v>
      </c>
      <c r="I358" s="59">
        <f>'6'!H358</f>
        <v>150</v>
      </c>
      <c r="J358" s="70">
        <f t="shared" si="37"/>
        <v>1.7910447761194031E-2</v>
      </c>
      <c r="K358" s="19">
        <f>'7'!F358</f>
        <v>458</v>
      </c>
      <c r="L358" s="70">
        <f t="shared" si="38"/>
        <v>5.4686567164179106E-2</v>
      </c>
      <c r="M358" s="59">
        <f>'8'!M358</f>
        <v>1572</v>
      </c>
      <c r="N358" s="70">
        <f t="shared" si="39"/>
        <v>0.18770149253731344</v>
      </c>
      <c r="O358" s="59">
        <f>'9'!O358+'9'!P358</f>
        <v>610.70000000000005</v>
      </c>
      <c r="P358" s="70">
        <f t="shared" si="40"/>
        <v>7.2919402985074627E-2</v>
      </c>
      <c r="Q358" s="59">
        <f t="shared" si="41"/>
        <v>3364.7</v>
      </c>
      <c r="R358" s="70">
        <f t="shared" si="35"/>
        <v>0.40175522388059698</v>
      </c>
    </row>
    <row r="359" spans="1:18" s="4" customFormat="1" ht="11.25" x14ac:dyDescent="0.2">
      <c r="A359" s="75" t="s">
        <v>384</v>
      </c>
      <c r="B359" s="109" t="s">
        <v>556</v>
      </c>
      <c r="C359" s="138" t="s">
        <v>796</v>
      </c>
      <c r="D359" s="99">
        <f>'10'!C359</f>
        <v>1417</v>
      </c>
      <c r="E359" s="99">
        <f>'10'!D359</f>
        <v>941</v>
      </c>
      <c r="F359" s="99">
        <f>'10'!E359</f>
        <v>2358</v>
      </c>
      <c r="G359" s="59">
        <f>'5'!O359</f>
        <v>35</v>
      </c>
      <c r="H359" s="70">
        <f t="shared" si="36"/>
        <v>1.4843087362171332E-2</v>
      </c>
      <c r="I359" s="59">
        <f>'6'!H359</f>
        <v>0</v>
      </c>
      <c r="J359" s="70">
        <f t="shared" si="37"/>
        <v>0</v>
      </c>
      <c r="K359" s="19">
        <f>'7'!F359</f>
        <v>0</v>
      </c>
      <c r="L359" s="70">
        <f t="shared" si="38"/>
        <v>0</v>
      </c>
      <c r="M359" s="59">
        <f>'8'!M359</f>
        <v>189</v>
      </c>
      <c r="N359" s="70">
        <f t="shared" si="39"/>
        <v>8.0152671755725186E-2</v>
      </c>
      <c r="O359" s="59">
        <f>'9'!O359+'9'!P359</f>
        <v>169.3</v>
      </c>
      <c r="P359" s="70">
        <f t="shared" si="40"/>
        <v>7.1798134011874473E-2</v>
      </c>
      <c r="Q359" s="59">
        <f t="shared" si="41"/>
        <v>393.3</v>
      </c>
      <c r="R359" s="70">
        <f t="shared" si="35"/>
        <v>0.166793893129771</v>
      </c>
    </row>
    <row r="360" spans="1:18" s="4" customFormat="1" ht="11.25" x14ac:dyDescent="0.2">
      <c r="A360" s="76" t="s">
        <v>385</v>
      </c>
      <c r="B360" s="106" t="s">
        <v>564</v>
      </c>
      <c r="C360" s="135" t="s">
        <v>795</v>
      </c>
      <c r="D360" s="99">
        <f>'10'!C360</f>
        <v>277</v>
      </c>
      <c r="E360" s="99">
        <f>'10'!D360</f>
        <v>180</v>
      </c>
      <c r="F360" s="99">
        <f>'10'!E360</f>
        <v>457</v>
      </c>
      <c r="G360" s="59">
        <f>'5'!O360</f>
        <v>19</v>
      </c>
      <c r="H360" s="70">
        <f t="shared" si="36"/>
        <v>4.1575492341356671E-2</v>
      </c>
      <c r="I360" s="59">
        <f>'6'!H360</f>
        <v>18</v>
      </c>
      <c r="J360" s="70">
        <f t="shared" si="37"/>
        <v>3.9387308533916851E-2</v>
      </c>
      <c r="K360" s="19">
        <f>'7'!F360</f>
        <v>0</v>
      </c>
      <c r="L360" s="70">
        <f t="shared" si="38"/>
        <v>0</v>
      </c>
      <c r="M360" s="59">
        <f>'8'!M360</f>
        <v>73</v>
      </c>
      <c r="N360" s="70">
        <f t="shared" si="39"/>
        <v>0.15973741794310722</v>
      </c>
      <c r="O360" s="59">
        <f>'9'!O360+'9'!P360</f>
        <v>35</v>
      </c>
      <c r="P360" s="70">
        <f t="shared" si="40"/>
        <v>7.6586433260393869E-2</v>
      </c>
      <c r="Q360" s="59">
        <f t="shared" si="41"/>
        <v>145</v>
      </c>
      <c r="R360" s="70">
        <f t="shared" si="35"/>
        <v>0.3172866520787746</v>
      </c>
    </row>
    <row r="361" spans="1:18" s="4" customFormat="1" ht="11.25" x14ac:dyDescent="0.2">
      <c r="A361" s="76" t="s">
        <v>386</v>
      </c>
      <c r="B361" s="106" t="s">
        <v>589</v>
      </c>
      <c r="C361" s="135" t="s">
        <v>795</v>
      </c>
      <c r="D361" s="99">
        <f>'10'!C361</f>
        <v>268</v>
      </c>
      <c r="E361" s="99">
        <f>'10'!D361</f>
        <v>194</v>
      </c>
      <c r="F361" s="99">
        <f>'10'!E361</f>
        <v>462</v>
      </c>
      <c r="G361" s="59">
        <f>'5'!O361</f>
        <v>18</v>
      </c>
      <c r="H361" s="70">
        <f t="shared" si="36"/>
        <v>3.896103896103896E-2</v>
      </c>
      <c r="I361" s="59">
        <f>'6'!H361</f>
        <v>14</v>
      </c>
      <c r="J361" s="70">
        <f t="shared" si="37"/>
        <v>3.0303030303030304E-2</v>
      </c>
      <c r="K361" s="19">
        <f>'7'!F361</f>
        <v>0</v>
      </c>
      <c r="L361" s="70">
        <f t="shared" si="38"/>
        <v>0</v>
      </c>
      <c r="M361" s="59">
        <f>'8'!M361</f>
        <v>50</v>
      </c>
      <c r="N361" s="70">
        <f t="shared" si="39"/>
        <v>0.10822510822510822</v>
      </c>
      <c r="O361" s="59">
        <f>'9'!O361+'9'!P361</f>
        <v>0</v>
      </c>
      <c r="P361" s="70">
        <f t="shared" si="40"/>
        <v>0</v>
      </c>
      <c r="Q361" s="59">
        <f t="shared" si="41"/>
        <v>82</v>
      </c>
      <c r="R361" s="70">
        <f t="shared" si="35"/>
        <v>0.1774891774891775</v>
      </c>
    </row>
    <row r="362" spans="1:18" s="4" customFormat="1" ht="11.25" x14ac:dyDescent="0.2">
      <c r="A362" s="76" t="s">
        <v>387</v>
      </c>
      <c r="B362" s="106" t="s">
        <v>546</v>
      </c>
      <c r="C362" s="135" t="s">
        <v>795</v>
      </c>
      <c r="D362" s="99">
        <f>'10'!C362</f>
        <v>334</v>
      </c>
      <c r="E362" s="99">
        <f>'10'!D362</f>
        <v>249</v>
      </c>
      <c r="F362" s="99">
        <f>'10'!E362</f>
        <v>583</v>
      </c>
      <c r="G362" s="59">
        <f>'5'!O362</f>
        <v>0</v>
      </c>
      <c r="H362" s="70">
        <f t="shared" si="36"/>
        <v>0</v>
      </c>
      <c r="I362" s="59">
        <f>'6'!H362</f>
        <v>0</v>
      </c>
      <c r="J362" s="70">
        <f t="shared" si="37"/>
        <v>0</v>
      </c>
      <c r="K362" s="19">
        <f>'7'!F362</f>
        <v>0</v>
      </c>
      <c r="L362" s="70">
        <f t="shared" si="38"/>
        <v>0</v>
      </c>
      <c r="M362" s="59">
        <f>'8'!M362</f>
        <v>56</v>
      </c>
      <c r="N362" s="70">
        <f t="shared" si="39"/>
        <v>9.6054888507718691E-2</v>
      </c>
      <c r="O362" s="59">
        <f>'9'!O362+'9'!P362</f>
        <v>137.9</v>
      </c>
      <c r="P362" s="70">
        <f t="shared" si="40"/>
        <v>0.23653516295025731</v>
      </c>
      <c r="Q362" s="59">
        <f t="shared" si="41"/>
        <v>193.9</v>
      </c>
      <c r="R362" s="70">
        <f t="shared" si="35"/>
        <v>0.33259005145797599</v>
      </c>
    </row>
    <row r="363" spans="1:18" s="4" customFormat="1" ht="11.25" x14ac:dyDescent="0.2">
      <c r="A363" s="75" t="s">
        <v>388</v>
      </c>
      <c r="B363" s="109" t="s">
        <v>563</v>
      </c>
      <c r="C363" s="138" t="s">
        <v>796</v>
      </c>
      <c r="D363" s="99">
        <f>'10'!C363</f>
        <v>219</v>
      </c>
      <c r="E363" s="99">
        <f>'10'!D363</f>
        <v>154</v>
      </c>
      <c r="F363" s="99">
        <f>'10'!E363</f>
        <v>373</v>
      </c>
      <c r="G363" s="59">
        <f>'5'!O363</f>
        <v>17</v>
      </c>
      <c r="H363" s="70">
        <f t="shared" si="36"/>
        <v>4.5576407506702415E-2</v>
      </c>
      <c r="I363" s="59">
        <f>'6'!H363</f>
        <v>0</v>
      </c>
      <c r="J363" s="70">
        <f t="shared" si="37"/>
        <v>0</v>
      </c>
      <c r="K363" s="19">
        <f>'7'!F363</f>
        <v>0</v>
      </c>
      <c r="L363" s="70">
        <f t="shared" si="38"/>
        <v>0</v>
      </c>
      <c r="M363" s="59">
        <f>'8'!M363</f>
        <v>51</v>
      </c>
      <c r="N363" s="70">
        <f t="shared" si="39"/>
        <v>0.13672922252010725</v>
      </c>
      <c r="O363" s="59">
        <f>'9'!O363+'9'!P363</f>
        <v>50.4</v>
      </c>
      <c r="P363" s="70">
        <f t="shared" si="40"/>
        <v>0.13512064343163538</v>
      </c>
      <c r="Q363" s="59">
        <f t="shared" si="41"/>
        <v>118.4</v>
      </c>
      <c r="R363" s="70">
        <f t="shared" si="35"/>
        <v>0.31742627345844504</v>
      </c>
    </row>
    <row r="364" spans="1:18" s="4" customFormat="1" ht="11.25" x14ac:dyDescent="0.2">
      <c r="A364" s="75" t="s">
        <v>389</v>
      </c>
      <c r="B364" s="109" t="s">
        <v>542</v>
      </c>
      <c r="C364" s="138" t="s">
        <v>796</v>
      </c>
      <c r="D364" s="99">
        <f>'10'!C364</f>
        <v>1317</v>
      </c>
      <c r="E364" s="99">
        <f>'10'!D364</f>
        <v>895</v>
      </c>
      <c r="F364" s="99">
        <f>'10'!E364</f>
        <v>2212</v>
      </c>
      <c r="G364" s="59">
        <f>'5'!O364</f>
        <v>38</v>
      </c>
      <c r="H364" s="70">
        <f t="shared" si="36"/>
        <v>1.7179023508137433E-2</v>
      </c>
      <c r="I364" s="59">
        <f>'6'!H364</f>
        <v>0</v>
      </c>
      <c r="J364" s="70">
        <f t="shared" si="37"/>
        <v>0</v>
      </c>
      <c r="K364" s="19">
        <f>'7'!F364</f>
        <v>0</v>
      </c>
      <c r="L364" s="70">
        <f t="shared" si="38"/>
        <v>0</v>
      </c>
      <c r="M364" s="59">
        <f>'8'!M364</f>
        <v>225</v>
      </c>
      <c r="N364" s="70">
        <f t="shared" si="39"/>
        <v>0.10171790235081374</v>
      </c>
      <c r="O364" s="59">
        <f>'9'!O364+'9'!P364</f>
        <v>192.9</v>
      </c>
      <c r="P364" s="70">
        <f t="shared" si="40"/>
        <v>8.7206148282097648E-2</v>
      </c>
      <c r="Q364" s="59">
        <f t="shared" si="41"/>
        <v>455.9</v>
      </c>
      <c r="R364" s="70">
        <f t="shared" si="35"/>
        <v>0.20610307414104881</v>
      </c>
    </row>
    <row r="365" spans="1:18" s="4" customFormat="1" ht="11.25" x14ac:dyDescent="0.2">
      <c r="A365" s="75" t="s">
        <v>390</v>
      </c>
      <c r="B365" s="109" t="s">
        <v>570</v>
      </c>
      <c r="C365" s="138" t="s">
        <v>796</v>
      </c>
      <c r="D365" s="99">
        <f>'10'!C365</f>
        <v>748</v>
      </c>
      <c r="E365" s="99">
        <f>'10'!D365</f>
        <v>511</v>
      </c>
      <c r="F365" s="99">
        <f>'10'!E365</f>
        <v>1259</v>
      </c>
      <c r="G365" s="59">
        <f>'5'!O365</f>
        <v>82</v>
      </c>
      <c r="H365" s="70">
        <f t="shared" si="36"/>
        <v>6.5131056393963466E-2</v>
      </c>
      <c r="I365" s="59">
        <f>'6'!H365</f>
        <v>28</v>
      </c>
      <c r="J365" s="70">
        <f t="shared" si="37"/>
        <v>2.2239872915011914E-2</v>
      </c>
      <c r="K365" s="19">
        <f>'7'!F365</f>
        <v>0</v>
      </c>
      <c r="L365" s="70">
        <f t="shared" si="38"/>
        <v>0</v>
      </c>
      <c r="M365" s="59">
        <f>'8'!M365</f>
        <v>166</v>
      </c>
      <c r="N365" s="70">
        <f t="shared" si="39"/>
        <v>0.1318506751389992</v>
      </c>
      <c r="O365" s="59">
        <f>'9'!O365+'9'!P365</f>
        <v>198.10000000000002</v>
      </c>
      <c r="P365" s="70">
        <f t="shared" si="40"/>
        <v>0.15734710087370932</v>
      </c>
      <c r="Q365" s="59">
        <f t="shared" si="41"/>
        <v>474.1</v>
      </c>
      <c r="R365" s="70">
        <f t="shared" si="35"/>
        <v>0.37656870532168391</v>
      </c>
    </row>
    <row r="366" spans="1:18" s="4" customFormat="1" ht="11.25" x14ac:dyDescent="0.2">
      <c r="A366" s="75" t="s">
        <v>391</v>
      </c>
      <c r="B366" s="109" t="s">
        <v>565</v>
      </c>
      <c r="C366" s="138" t="s">
        <v>796</v>
      </c>
      <c r="D366" s="99">
        <f>'10'!C366</f>
        <v>276</v>
      </c>
      <c r="E366" s="99">
        <f>'10'!D366</f>
        <v>222</v>
      </c>
      <c r="F366" s="99">
        <f>'10'!E366</f>
        <v>498</v>
      </c>
      <c r="G366" s="59">
        <f>'5'!O366</f>
        <v>4</v>
      </c>
      <c r="H366" s="70">
        <f t="shared" si="36"/>
        <v>8.0321285140562242E-3</v>
      </c>
      <c r="I366" s="59">
        <f>'6'!H366</f>
        <v>19</v>
      </c>
      <c r="J366" s="70">
        <f t="shared" si="37"/>
        <v>3.8152610441767071E-2</v>
      </c>
      <c r="K366" s="19">
        <f>'7'!F366</f>
        <v>0</v>
      </c>
      <c r="L366" s="70">
        <f t="shared" si="38"/>
        <v>0</v>
      </c>
      <c r="M366" s="59">
        <f>'8'!M366</f>
        <v>58</v>
      </c>
      <c r="N366" s="70">
        <f t="shared" si="39"/>
        <v>0.11646586345381527</v>
      </c>
      <c r="O366" s="59">
        <f>'9'!O366+'9'!P366</f>
        <v>0</v>
      </c>
      <c r="P366" s="70">
        <f t="shared" si="40"/>
        <v>0</v>
      </c>
      <c r="Q366" s="59">
        <f t="shared" si="41"/>
        <v>81</v>
      </c>
      <c r="R366" s="70">
        <f t="shared" si="35"/>
        <v>0.16265060240963855</v>
      </c>
    </row>
    <row r="367" spans="1:18" s="4" customFormat="1" ht="11.25" x14ac:dyDescent="0.2">
      <c r="A367" s="76" t="s">
        <v>392</v>
      </c>
      <c r="B367" s="106" t="s">
        <v>553</v>
      </c>
      <c r="C367" s="135" t="s">
        <v>795</v>
      </c>
      <c r="D367" s="99">
        <f>'10'!C367</f>
        <v>335</v>
      </c>
      <c r="E367" s="99">
        <f>'10'!D367</f>
        <v>283</v>
      </c>
      <c r="F367" s="99">
        <f>'10'!E367</f>
        <v>618</v>
      </c>
      <c r="G367" s="59">
        <f>'5'!O367</f>
        <v>73</v>
      </c>
      <c r="H367" s="70">
        <f t="shared" si="36"/>
        <v>0.11812297734627832</v>
      </c>
      <c r="I367" s="59">
        <f>'6'!H367</f>
        <v>28</v>
      </c>
      <c r="J367" s="70">
        <f t="shared" si="37"/>
        <v>4.5307443365695796E-2</v>
      </c>
      <c r="K367" s="19">
        <f>'7'!F367</f>
        <v>0</v>
      </c>
      <c r="L367" s="70">
        <f t="shared" si="38"/>
        <v>0</v>
      </c>
      <c r="M367" s="59">
        <f>'8'!M367</f>
        <v>84</v>
      </c>
      <c r="N367" s="70">
        <f t="shared" si="39"/>
        <v>0.13592233009708737</v>
      </c>
      <c r="O367" s="59">
        <f>'9'!O367+'9'!P367</f>
        <v>114.1</v>
      </c>
      <c r="P367" s="70">
        <f t="shared" si="40"/>
        <v>0.18462783171521036</v>
      </c>
      <c r="Q367" s="59">
        <f t="shared" si="41"/>
        <v>299.10000000000002</v>
      </c>
      <c r="R367" s="70">
        <f t="shared" si="35"/>
        <v>0.4839805825242719</v>
      </c>
    </row>
    <row r="368" spans="1:18" s="4" customFormat="1" ht="11.25" x14ac:dyDescent="0.2">
      <c r="A368" s="75" t="s">
        <v>393</v>
      </c>
      <c r="B368" s="109" t="s">
        <v>539</v>
      </c>
      <c r="C368" s="138" t="s">
        <v>796</v>
      </c>
      <c r="D368" s="99">
        <f>'10'!C368</f>
        <v>254</v>
      </c>
      <c r="E368" s="99">
        <f>'10'!D368</f>
        <v>173</v>
      </c>
      <c r="F368" s="99">
        <f>'10'!E368</f>
        <v>427</v>
      </c>
      <c r="G368" s="59">
        <f>'5'!O368</f>
        <v>15</v>
      </c>
      <c r="H368" s="70">
        <f t="shared" si="36"/>
        <v>3.5128805620608897E-2</v>
      </c>
      <c r="I368" s="59">
        <f>'6'!H368</f>
        <v>65</v>
      </c>
      <c r="J368" s="70">
        <f t="shared" si="37"/>
        <v>0.1522248243559719</v>
      </c>
      <c r="K368" s="19">
        <f>'7'!F368</f>
        <v>0</v>
      </c>
      <c r="L368" s="70">
        <f t="shared" si="38"/>
        <v>0</v>
      </c>
      <c r="M368" s="59">
        <f>'8'!M368</f>
        <v>53</v>
      </c>
      <c r="N368" s="70">
        <f t="shared" si="39"/>
        <v>0.12412177985948478</v>
      </c>
      <c r="O368" s="59">
        <f>'9'!O368+'9'!P368</f>
        <v>33.799999999999997</v>
      </c>
      <c r="P368" s="70">
        <f t="shared" si="40"/>
        <v>7.9156908665105385E-2</v>
      </c>
      <c r="Q368" s="59">
        <f t="shared" si="41"/>
        <v>166.8</v>
      </c>
      <c r="R368" s="70">
        <f t="shared" si="35"/>
        <v>0.39063231850117097</v>
      </c>
    </row>
    <row r="369" spans="1:18" s="4" customFormat="1" ht="11.25" x14ac:dyDescent="0.2">
      <c r="A369" s="75" t="s">
        <v>394</v>
      </c>
      <c r="B369" s="109" t="s">
        <v>565</v>
      </c>
      <c r="C369" s="138" t="s">
        <v>796</v>
      </c>
      <c r="D369" s="99">
        <f>'10'!C369</f>
        <v>237</v>
      </c>
      <c r="E369" s="99">
        <f>'10'!D369</f>
        <v>154</v>
      </c>
      <c r="F369" s="99">
        <f>'10'!E369</f>
        <v>391</v>
      </c>
      <c r="G369" s="59">
        <f>'5'!O369</f>
        <v>6</v>
      </c>
      <c r="H369" s="70">
        <f t="shared" si="36"/>
        <v>1.5345268542199489E-2</v>
      </c>
      <c r="I369" s="59">
        <f>'6'!H369</f>
        <v>23</v>
      </c>
      <c r="J369" s="70">
        <f t="shared" si="37"/>
        <v>5.8823529411764705E-2</v>
      </c>
      <c r="K369" s="19">
        <f>'7'!F369</f>
        <v>0</v>
      </c>
      <c r="L369" s="70">
        <f t="shared" si="38"/>
        <v>0</v>
      </c>
      <c r="M369" s="59">
        <f>'8'!M369</f>
        <v>63</v>
      </c>
      <c r="N369" s="70">
        <f t="shared" si="39"/>
        <v>0.16112531969309463</v>
      </c>
      <c r="O369" s="59">
        <f>'9'!O369+'9'!P369</f>
        <v>92.4</v>
      </c>
      <c r="P369" s="70">
        <f t="shared" si="40"/>
        <v>0.23631713554987213</v>
      </c>
      <c r="Q369" s="59">
        <f t="shared" si="41"/>
        <v>184.4</v>
      </c>
      <c r="R369" s="70">
        <f t="shared" si="35"/>
        <v>0.47161125319693098</v>
      </c>
    </row>
    <row r="370" spans="1:18" s="4" customFormat="1" ht="11.25" x14ac:dyDescent="0.2">
      <c r="A370" s="75" t="s">
        <v>395</v>
      </c>
      <c r="B370" s="109" t="s">
        <v>575</v>
      </c>
      <c r="C370" s="138" t="s">
        <v>796</v>
      </c>
      <c r="D370" s="99">
        <f>'10'!C370</f>
        <v>133</v>
      </c>
      <c r="E370" s="99">
        <f>'10'!D370</f>
        <v>146</v>
      </c>
      <c r="F370" s="99">
        <f>'10'!E370</f>
        <v>279</v>
      </c>
      <c r="G370" s="59">
        <f>'5'!O370</f>
        <v>1</v>
      </c>
      <c r="H370" s="70">
        <f t="shared" si="36"/>
        <v>3.5842293906810036E-3</v>
      </c>
      <c r="I370" s="59">
        <f>'6'!H370</f>
        <v>0</v>
      </c>
      <c r="J370" s="70">
        <f t="shared" si="37"/>
        <v>0</v>
      </c>
      <c r="K370" s="19">
        <f>'7'!F370</f>
        <v>0</v>
      </c>
      <c r="L370" s="70">
        <f t="shared" si="38"/>
        <v>0</v>
      </c>
      <c r="M370" s="59">
        <f>'8'!M370</f>
        <v>21</v>
      </c>
      <c r="N370" s="70">
        <f t="shared" si="39"/>
        <v>7.5268817204301078E-2</v>
      </c>
      <c r="O370" s="59">
        <f>'9'!O370+'9'!P370</f>
        <v>0</v>
      </c>
      <c r="P370" s="70">
        <f t="shared" si="40"/>
        <v>0</v>
      </c>
      <c r="Q370" s="59">
        <f t="shared" si="41"/>
        <v>22</v>
      </c>
      <c r="R370" s="70">
        <f t="shared" si="35"/>
        <v>7.8853046594982074E-2</v>
      </c>
    </row>
    <row r="371" spans="1:18" s="4" customFormat="1" ht="11.25" x14ac:dyDescent="0.2">
      <c r="A371" s="75" t="s">
        <v>396</v>
      </c>
      <c r="B371" s="109" t="s">
        <v>542</v>
      </c>
      <c r="C371" s="138" t="s">
        <v>796</v>
      </c>
      <c r="D371" s="99">
        <f>'10'!C371</f>
        <v>877</v>
      </c>
      <c r="E371" s="99">
        <f>'10'!D371</f>
        <v>646</v>
      </c>
      <c r="F371" s="99">
        <f>'10'!E371</f>
        <v>1523</v>
      </c>
      <c r="G371" s="59">
        <f>'5'!O371</f>
        <v>0</v>
      </c>
      <c r="H371" s="70">
        <f t="shared" si="36"/>
        <v>0</v>
      </c>
      <c r="I371" s="59">
        <f>'6'!H371</f>
        <v>0</v>
      </c>
      <c r="J371" s="70">
        <f t="shared" si="37"/>
        <v>0</v>
      </c>
      <c r="K371" s="19">
        <f>'7'!F371</f>
        <v>0</v>
      </c>
      <c r="L371" s="70">
        <f t="shared" si="38"/>
        <v>0</v>
      </c>
      <c r="M371" s="59">
        <f>'8'!M371</f>
        <v>189</v>
      </c>
      <c r="N371" s="70">
        <f t="shared" si="39"/>
        <v>0.12409717662508207</v>
      </c>
      <c r="O371" s="59">
        <f>'9'!O371+'9'!P371</f>
        <v>225</v>
      </c>
      <c r="P371" s="70">
        <f t="shared" si="40"/>
        <v>0.14773473407747867</v>
      </c>
      <c r="Q371" s="59">
        <f t="shared" si="41"/>
        <v>414</v>
      </c>
      <c r="R371" s="70">
        <f t="shared" si="35"/>
        <v>0.27183191070256074</v>
      </c>
    </row>
    <row r="372" spans="1:18" s="4" customFormat="1" ht="11.25" x14ac:dyDescent="0.2">
      <c r="A372" s="76" t="s">
        <v>397</v>
      </c>
      <c r="B372" s="106" t="s">
        <v>579</v>
      </c>
      <c r="C372" s="135" t="s">
        <v>795</v>
      </c>
      <c r="D372" s="99">
        <f>'10'!C372</f>
        <v>191</v>
      </c>
      <c r="E372" s="99">
        <f>'10'!D372</f>
        <v>146</v>
      </c>
      <c r="F372" s="99">
        <f>'10'!E372</f>
        <v>337</v>
      </c>
      <c r="G372" s="59">
        <f>'5'!O372</f>
        <v>15</v>
      </c>
      <c r="H372" s="70">
        <f t="shared" si="36"/>
        <v>4.4510385756676561E-2</v>
      </c>
      <c r="I372" s="59">
        <f>'6'!H372</f>
        <v>0</v>
      </c>
      <c r="J372" s="70">
        <f t="shared" si="37"/>
        <v>0</v>
      </c>
      <c r="K372" s="19">
        <f>'7'!F372</f>
        <v>0</v>
      </c>
      <c r="L372" s="70">
        <f t="shared" si="38"/>
        <v>0</v>
      </c>
      <c r="M372" s="59">
        <f>'8'!M372</f>
        <v>64</v>
      </c>
      <c r="N372" s="70">
        <f t="shared" si="39"/>
        <v>0.18991097922848665</v>
      </c>
      <c r="O372" s="59">
        <f>'9'!O372+'9'!P372</f>
        <v>0</v>
      </c>
      <c r="P372" s="70">
        <f t="shared" si="40"/>
        <v>0</v>
      </c>
      <c r="Q372" s="59">
        <f t="shared" si="41"/>
        <v>79</v>
      </c>
      <c r="R372" s="70">
        <f t="shared" si="35"/>
        <v>0.23442136498516319</v>
      </c>
    </row>
    <row r="373" spans="1:18" s="4" customFormat="1" ht="11.25" x14ac:dyDescent="0.2">
      <c r="A373" s="76" t="s">
        <v>398</v>
      </c>
      <c r="B373" s="106" t="s">
        <v>537</v>
      </c>
      <c r="C373" s="135" t="s">
        <v>795</v>
      </c>
      <c r="D373" s="99">
        <f>'10'!C373</f>
        <v>305</v>
      </c>
      <c r="E373" s="99">
        <f>'10'!D373</f>
        <v>247</v>
      </c>
      <c r="F373" s="99">
        <f>'10'!E373</f>
        <v>552</v>
      </c>
      <c r="G373" s="59">
        <f>'5'!O373</f>
        <v>18</v>
      </c>
      <c r="H373" s="70">
        <f t="shared" si="36"/>
        <v>3.2608695652173912E-2</v>
      </c>
      <c r="I373" s="59">
        <f>'6'!H373</f>
        <v>0</v>
      </c>
      <c r="J373" s="70">
        <f t="shared" si="37"/>
        <v>0</v>
      </c>
      <c r="K373" s="19">
        <f>'7'!F373</f>
        <v>0</v>
      </c>
      <c r="L373" s="70">
        <f t="shared" si="38"/>
        <v>0</v>
      </c>
      <c r="M373" s="59">
        <f>'8'!M373</f>
        <v>89</v>
      </c>
      <c r="N373" s="70">
        <f t="shared" si="39"/>
        <v>0.16123188405797101</v>
      </c>
      <c r="O373" s="59">
        <f>'9'!O373+'9'!P373</f>
        <v>0</v>
      </c>
      <c r="P373" s="70">
        <f t="shared" si="40"/>
        <v>0</v>
      </c>
      <c r="Q373" s="59">
        <f t="shared" si="41"/>
        <v>107</v>
      </c>
      <c r="R373" s="70">
        <f t="shared" si="35"/>
        <v>0.19384057971014493</v>
      </c>
    </row>
    <row r="374" spans="1:18" s="4" customFormat="1" ht="11.25" x14ac:dyDescent="0.2">
      <c r="A374" s="75" t="s">
        <v>399</v>
      </c>
      <c r="B374" s="109" t="s">
        <v>575</v>
      </c>
      <c r="C374" s="138" t="s">
        <v>796</v>
      </c>
      <c r="D374" s="99">
        <f>'10'!C374</f>
        <v>143</v>
      </c>
      <c r="E374" s="99">
        <f>'10'!D374</f>
        <v>84</v>
      </c>
      <c r="F374" s="99">
        <f>'10'!E374</f>
        <v>227</v>
      </c>
      <c r="G374" s="59">
        <f>'5'!O374</f>
        <v>7</v>
      </c>
      <c r="H374" s="70">
        <f t="shared" si="36"/>
        <v>3.0837004405286344E-2</v>
      </c>
      <c r="I374" s="59">
        <f>'6'!H374</f>
        <v>11</v>
      </c>
      <c r="J374" s="70">
        <f t="shared" si="37"/>
        <v>4.8458149779735685E-2</v>
      </c>
      <c r="K374" s="19">
        <f>'7'!F374</f>
        <v>0</v>
      </c>
      <c r="L374" s="70">
        <f t="shared" si="38"/>
        <v>0</v>
      </c>
      <c r="M374" s="59">
        <f>'8'!M374</f>
        <v>8</v>
      </c>
      <c r="N374" s="70">
        <f t="shared" si="39"/>
        <v>3.5242290748898682E-2</v>
      </c>
      <c r="O374" s="59">
        <f>'9'!O374+'9'!P374</f>
        <v>6.9</v>
      </c>
      <c r="P374" s="70">
        <f t="shared" si="40"/>
        <v>3.0396475770925111E-2</v>
      </c>
      <c r="Q374" s="59">
        <f t="shared" si="41"/>
        <v>32.9</v>
      </c>
      <c r="R374" s="70">
        <f t="shared" si="35"/>
        <v>0.14493392070484581</v>
      </c>
    </row>
    <row r="375" spans="1:18" s="4" customFormat="1" ht="11.25" x14ac:dyDescent="0.2">
      <c r="A375" s="75" t="s">
        <v>400</v>
      </c>
      <c r="B375" s="109" t="s">
        <v>540</v>
      </c>
      <c r="C375" s="138" t="s">
        <v>796</v>
      </c>
      <c r="D375" s="99">
        <f>'10'!C375</f>
        <v>468</v>
      </c>
      <c r="E375" s="99">
        <f>'10'!D375</f>
        <v>321</v>
      </c>
      <c r="F375" s="99">
        <f>'10'!E375</f>
        <v>789</v>
      </c>
      <c r="G375" s="59">
        <f>'5'!O375</f>
        <v>0</v>
      </c>
      <c r="H375" s="70">
        <f t="shared" si="36"/>
        <v>0</v>
      </c>
      <c r="I375" s="59">
        <f>'6'!H375</f>
        <v>0</v>
      </c>
      <c r="J375" s="70">
        <f t="shared" si="37"/>
        <v>0</v>
      </c>
      <c r="K375" s="19">
        <f>'7'!F375</f>
        <v>0</v>
      </c>
      <c r="L375" s="70">
        <f t="shared" si="38"/>
        <v>0</v>
      </c>
      <c r="M375" s="59">
        <f>'8'!M375</f>
        <v>98</v>
      </c>
      <c r="N375" s="70">
        <f t="shared" si="39"/>
        <v>0.12420785804816223</v>
      </c>
      <c r="O375" s="59">
        <f>'9'!O375+'9'!P375</f>
        <v>325.70000000000005</v>
      </c>
      <c r="P375" s="70">
        <f t="shared" si="40"/>
        <v>0.41280101394169844</v>
      </c>
      <c r="Q375" s="59">
        <f t="shared" si="41"/>
        <v>423.70000000000005</v>
      </c>
      <c r="R375" s="70">
        <f t="shared" si="35"/>
        <v>0.53700887198986069</v>
      </c>
    </row>
    <row r="376" spans="1:18" s="4" customFormat="1" ht="11.25" x14ac:dyDescent="0.2">
      <c r="A376" s="74" t="s">
        <v>401</v>
      </c>
      <c r="B376" s="108" t="s">
        <v>568</v>
      </c>
      <c r="C376" s="136" t="s">
        <v>656</v>
      </c>
      <c r="D376" s="99">
        <f>'10'!C376</f>
        <v>277</v>
      </c>
      <c r="E376" s="99">
        <f>'10'!D376</f>
        <v>185</v>
      </c>
      <c r="F376" s="99">
        <f>'10'!E376</f>
        <v>462</v>
      </c>
      <c r="G376" s="59">
        <f>'5'!O376</f>
        <v>8</v>
      </c>
      <c r="H376" s="70">
        <f t="shared" si="36"/>
        <v>1.7316017316017316E-2</v>
      </c>
      <c r="I376" s="59">
        <f>'6'!H376</f>
        <v>0</v>
      </c>
      <c r="J376" s="70">
        <f t="shared" si="37"/>
        <v>0</v>
      </c>
      <c r="K376" s="19">
        <f>'7'!F376</f>
        <v>30</v>
      </c>
      <c r="L376" s="70">
        <f t="shared" si="38"/>
        <v>6.4935064935064929E-2</v>
      </c>
      <c r="M376" s="59">
        <f>'8'!M376</f>
        <v>52</v>
      </c>
      <c r="N376" s="70">
        <f t="shared" si="39"/>
        <v>0.11255411255411256</v>
      </c>
      <c r="O376" s="59">
        <f>'9'!O376+'9'!P376</f>
        <v>140.69999999999999</v>
      </c>
      <c r="P376" s="70">
        <f t="shared" si="40"/>
        <v>0.30454545454545451</v>
      </c>
      <c r="Q376" s="59">
        <f t="shared" si="41"/>
        <v>230.7</v>
      </c>
      <c r="R376" s="70">
        <f t="shared" si="35"/>
        <v>0.49935064935064932</v>
      </c>
    </row>
    <row r="377" spans="1:18" s="4" customFormat="1" ht="11.25" x14ac:dyDescent="0.2">
      <c r="A377" s="76" t="s">
        <v>402</v>
      </c>
      <c r="B377" s="106" t="s">
        <v>579</v>
      </c>
      <c r="C377" s="135" t="s">
        <v>795</v>
      </c>
      <c r="D377" s="99">
        <f>'10'!C377</f>
        <v>258</v>
      </c>
      <c r="E377" s="99">
        <f>'10'!D377</f>
        <v>186</v>
      </c>
      <c r="F377" s="99">
        <f>'10'!E377</f>
        <v>444</v>
      </c>
      <c r="G377" s="59">
        <f>'5'!O377</f>
        <v>1</v>
      </c>
      <c r="H377" s="70">
        <f t="shared" si="36"/>
        <v>2.2522522522522522E-3</v>
      </c>
      <c r="I377" s="59">
        <f>'6'!H377</f>
        <v>0</v>
      </c>
      <c r="J377" s="70">
        <f t="shared" si="37"/>
        <v>0</v>
      </c>
      <c r="K377" s="19">
        <f>'7'!F377</f>
        <v>0</v>
      </c>
      <c r="L377" s="70">
        <f t="shared" si="38"/>
        <v>0</v>
      </c>
      <c r="M377" s="59">
        <f>'8'!M377</f>
        <v>50</v>
      </c>
      <c r="N377" s="70">
        <f t="shared" si="39"/>
        <v>0.11261261261261261</v>
      </c>
      <c r="O377" s="59">
        <f>'9'!O377+'9'!P377</f>
        <v>67.2</v>
      </c>
      <c r="P377" s="70">
        <f t="shared" si="40"/>
        <v>0.15135135135135136</v>
      </c>
      <c r="Q377" s="59">
        <f t="shared" si="41"/>
        <v>118.2</v>
      </c>
      <c r="R377" s="70">
        <f t="shared" si="35"/>
        <v>0.26621621621621622</v>
      </c>
    </row>
    <row r="378" spans="1:18" s="4" customFormat="1" ht="11.25" x14ac:dyDescent="0.2">
      <c r="A378" s="76" t="s">
        <v>403</v>
      </c>
      <c r="B378" s="106" t="s">
        <v>552</v>
      </c>
      <c r="C378" s="135" t="s">
        <v>795</v>
      </c>
      <c r="D378" s="99">
        <f>'10'!C378</f>
        <v>396</v>
      </c>
      <c r="E378" s="99">
        <f>'10'!D378</f>
        <v>313</v>
      </c>
      <c r="F378" s="99">
        <f>'10'!E378</f>
        <v>709</v>
      </c>
      <c r="G378" s="59">
        <f>'5'!O378</f>
        <v>12</v>
      </c>
      <c r="H378" s="70">
        <f t="shared" si="36"/>
        <v>1.6925246826516221E-2</v>
      </c>
      <c r="I378" s="59">
        <f>'6'!H378</f>
        <v>0</v>
      </c>
      <c r="J378" s="70">
        <f t="shared" si="37"/>
        <v>0</v>
      </c>
      <c r="K378" s="19">
        <f>'7'!F378</f>
        <v>0</v>
      </c>
      <c r="L378" s="70">
        <f t="shared" si="38"/>
        <v>0</v>
      </c>
      <c r="M378" s="59">
        <f>'8'!M378</f>
        <v>82</v>
      </c>
      <c r="N378" s="70">
        <f t="shared" si="39"/>
        <v>0.1156558533145275</v>
      </c>
      <c r="O378" s="59">
        <f>'9'!O378+'9'!P378</f>
        <v>59.6</v>
      </c>
      <c r="P378" s="70">
        <f t="shared" si="40"/>
        <v>8.4062059238363893E-2</v>
      </c>
      <c r="Q378" s="59">
        <f t="shared" si="41"/>
        <v>153.6</v>
      </c>
      <c r="R378" s="70">
        <f t="shared" si="35"/>
        <v>0.21664315937940762</v>
      </c>
    </row>
    <row r="379" spans="1:18" s="4" customFormat="1" ht="11.25" x14ac:dyDescent="0.2">
      <c r="A379" s="76" t="s">
        <v>404</v>
      </c>
      <c r="B379" s="106" t="s">
        <v>553</v>
      </c>
      <c r="C379" s="135" t="s">
        <v>795</v>
      </c>
      <c r="D379" s="99">
        <f>'10'!C379</f>
        <v>2795</v>
      </c>
      <c r="E379" s="99">
        <f>'10'!D379</f>
        <v>1818</v>
      </c>
      <c r="F379" s="99">
        <f>'10'!E379</f>
        <v>4613</v>
      </c>
      <c r="G379" s="59">
        <f>'5'!O379</f>
        <v>679</v>
      </c>
      <c r="H379" s="70">
        <f t="shared" si="36"/>
        <v>0.14719271623672231</v>
      </c>
      <c r="I379" s="59">
        <f>'6'!H379</f>
        <v>27</v>
      </c>
      <c r="J379" s="70">
        <f t="shared" si="37"/>
        <v>5.8530240624322565E-3</v>
      </c>
      <c r="K379" s="19">
        <f>'7'!F379</f>
        <v>533</v>
      </c>
      <c r="L379" s="70">
        <f t="shared" si="38"/>
        <v>0.11554303056579232</v>
      </c>
      <c r="M379" s="59">
        <f>'8'!M379</f>
        <v>621</v>
      </c>
      <c r="N379" s="70">
        <f t="shared" si="39"/>
        <v>0.1346195534359419</v>
      </c>
      <c r="O379" s="59">
        <f>'9'!O379+'9'!P379</f>
        <v>465.2</v>
      </c>
      <c r="P379" s="70">
        <f t="shared" si="40"/>
        <v>0.10084543680901799</v>
      </c>
      <c r="Q379" s="59">
        <f t="shared" si="41"/>
        <v>2325.1999999999998</v>
      </c>
      <c r="R379" s="70">
        <f t="shared" si="35"/>
        <v>0.50405376110990674</v>
      </c>
    </row>
    <row r="380" spans="1:18" s="4" customFormat="1" ht="11.25" x14ac:dyDescent="0.2">
      <c r="A380" s="75" t="s">
        <v>405</v>
      </c>
      <c r="B380" s="109" t="s">
        <v>604</v>
      </c>
      <c r="C380" s="138" t="s">
        <v>796</v>
      </c>
      <c r="D380" s="99">
        <f>'10'!C380</f>
        <v>672</v>
      </c>
      <c r="E380" s="99">
        <f>'10'!D380</f>
        <v>533</v>
      </c>
      <c r="F380" s="99">
        <f>'10'!E380</f>
        <v>1205</v>
      </c>
      <c r="G380" s="59">
        <f>'5'!O380</f>
        <v>78</v>
      </c>
      <c r="H380" s="70">
        <f t="shared" si="36"/>
        <v>6.4730290456431541E-2</v>
      </c>
      <c r="I380" s="59">
        <f>'6'!H380</f>
        <v>0</v>
      </c>
      <c r="J380" s="70">
        <f t="shared" si="37"/>
        <v>0</v>
      </c>
      <c r="K380" s="19">
        <f>'7'!F380</f>
        <v>0</v>
      </c>
      <c r="L380" s="70">
        <f t="shared" si="38"/>
        <v>0</v>
      </c>
      <c r="M380" s="59">
        <f>'8'!M380</f>
        <v>99</v>
      </c>
      <c r="N380" s="70">
        <f t="shared" si="39"/>
        <v>8.2157676348547717E-2</v>
      </c>
      <c r="O380" s="59">
        <f>'9'!O380+'9'!P380</f>
        <v>172.1</v>
      </c>
      <c r="P380" s="70">
        <f t="shared" si="40"/>
        <v>0.14282157676348547</v>
      </c>
      <c r="Q380" s="59">
        <f t="shared" si="41"/>
        <v>349.1</v>
      </c>
      <c r="R380" s="70">
        <f t="shared" si="35"/>
        <v>0.28970954356846473</v>
      </c>
    </row>
    <row r="381" spans="1:18" s="4" customFormat="1" ht="11.25" x14ac:dyDescent="0.2">
      <c r="A381" s="73" t="s">
        <v>406</v>
      </c>
      <c r="B381" s="107" t="s">
        <v>583</v>
      </c>
      <c r="C381" s="137" t="s">
        <v>657</v>
      </c>
      <c r="D381" s="99">
        <f>'10'!C381</f>
        <v>1713</v>
      </c>
      <c r="E381" s="99">
        <f>'10'!D381</f>
        <v>1293</v>
      </c>
      <c r="F381" s="99">
        <f>'10'!E381</f>
        <v>3006</v>
      </c>
      <c r="G381" s="59">
        <f>'5'!O381</f>
        <v>30</v>
      </c>
      <c r="H381" s="70">
        <f t="shared" si="36"/>
        <v>9.9800399201596807E-3</v>
      </c>
      <c r="I381" s="59">
        <f>'6'!H381</f>
        <v>0</v>
      </c>
      <c r="J381" s="70">
        <f t="shared" si="37"/>
        <v>0</v>
      </c>
      <c r="K381" s="19">
        <f>'7'!F381</f>
        <v>0</v>
      </c>
      <c r="L381" s="70">
        <f t="shared" si="38"/>
        <v>0</v>
      </c>
      <c r="M381" s="59">
        <f>'8'!M381</f>
        <v>315</v>
      </c>
      <c r="N381" s="70">
        <f t="shared" si="39"/>
        <v>0.10479041916167664</v>
      </c>
      <c r="O381" s="59">
        <f>'9'!O381+'9'!P381</f>
        <v>233.7</v>
      </c>
      <c r="P381" s="70">
        <f t="shared" si="40"/>
        <v>7.7744510978043913E-2</v>
      </c>
      <c r="Q381" s="59">
        <f t="shared" si="41"/>
        <v>578.70000000000005</v>
      </c>
      <c r="R381" s="70">
        <f t="shared" si="35"/>
        <v>0.19251497005988025</v>
      </c>
    </row>
    <row r="382" spans="1:18" s="4" customFormat="1" ht="11.25" x14ac:dyDescent="0.2">
      <c r="A382" s="75" t="s">
        <v>407</v>
      </c>
      <c r="B382" s="109" t="s">
        <v>575</v>
      </c>
      <c r="C382" s="138" t="s">
        <v>796</v>
      </c>
      <c r="D382" s="99">
        <f>'10'!C382</f>
        <v>87</v>
      </c>
      <c r="E382" s="99">
        <f>'10'!D382</f>
        <v>71</v>
      </c>
      <c r="F382" s="99">
        <f>'10'!E382</f>
        <v>158</v>
      </c>
      <c r="G382" s="59">
        <f>'5'!O382</f>
        <v>8</v>
      </c>
      <c r="H382" s="70">
        <f t="shared" si="36"/>
        <v>5.0632911392405063E-2</v>
      </c>
      <c r="I382" s="59">
        <f>'6'!H382</f>
        <v>10</v>
      </c>
      <c r="J382" s="70">
        <f t="shared" si="37"/>
        <v>6.3291139240506333E-2</v>
      </c>
      <c r="K382" s="19">
        <f>'7'!F382</f>
        <v>0</v>
      </c>
      <c r="L382" s="70">
        <f t="shared" si="38"/>
        <v>0</v>
      </c>
      <c r="M382" s="59">
        <f>'8'!M382</f>
        <v>20</v>
      </c>
      <c r="N382" s="70">
        <f t="shared" si="39"/>
        <v>0.12658227848101267</v>
      </c>
      <c r="O382" s="59">
        <f>'9'!O382+'9'!P382</f>
        <v>0</v>
      </c>
      <c r="P382" s="70">
        <f t="shared" si="40"/>
        <v>0</v>
      </c>
      <c r="Q382" s="59">
        <f t="shared" si="41"/>
        <v>38</v>
      </c>
      <c r="R382" s="70">
        <f t="shared" si="35"/>
        <v>0.24050632911392406</v>
      </c>
    </row>
    <row r="383" spans="1:18" s="4" customFormat="1" ht="11.25" x14ac:dyDescent="0.2">
      <c r="A383" s="75" t="s">
        <v>408</v>
      </c>
      <c r="B383" s="109" t="s">
        <v>539</v>
      </c>
      <c r="C383" s="138" t="s">
        <v>796</v>
      </c>
      <c r="D383" s="99">
        <f>'10'!C383</f>
        <v>1224</v>
      </c>
      <c r="E383" s="99">
        <f>'10'!D383</f>
        <v>754</v>
      </c>
      <c r="F383" s="99">
        <f>'10'!E383</f>
        <v>1978</v>
      </c>
      <c r="G383" s="59">
        <f>'5'!O383</f>
        <v>27</v>
      </c>
      <c r="H383" s="70">
        <f t="shared" si="36"/>
        <v>1.3650151668351871E-2</v>
      </c>
      <c r="I383" s="59">
        <f>'6'!H383</f>
        <v>0</v>
      </c>
      <c r="J383" s="70">
        <f t="shared" si="37"/>
        <v>0</v>
      </c>
      <c r="K383" s="19">
        <f>'7'!F383</f>
        <v>0</v>
      </c>
      <c r="L383" s="70">
        <f t="shared" si="38"/>
        <v>0</v>
      </c>
      <c r="M383" s="59">
        <f>'8'!M383</f>
        <v>302</v>
      </c>
      <c r="N383" s="70">
        <f t="shared" si="39"/>
        <v>0.15267947421638017</v>
      </c>
      <c r="O383" s="59">
        <f>'9'!O383+'9'!P383</f>
        <v>135.39999999999998</v>
      </c>
      <c r="P383" s="70">
        <f t="shared" si="40"/>
        <v>6.8452982810920104E-2</v>
      </c>
      <c r="Q383" s="59">
        <f t="shared" si="41"/>
        <v>464.4</v>
      </c>
      <c r="R383" s="70">
        <f t="shared" si="35"/>
        <v>0.23478260869565215</v>
      </c>
    </row>
    <row r="384" spans="1:18" s="4" customFormat="1" ht="11.25" x14ac:dyDescent="0.2">
      <c r="A384" s="74" t="s">
        <v>409</v>
      </c>
      <c r="B384" s="108" t="s">
        <v>603</v>
      </c>
      <c r="C384" s="136" t="s">
        <v>656</v>
      </c>
      <c r="D384" s="99">
        <f>'10'!C384</f>
        <v>613</v>
      </c>
      <c r="E384" s="99">
        <f>'10'!D384</f>
        <v>426</v>
      </c>
      <c r="F384" s="99">
        <f>'10'!E384</f>
        <v>1039</v>
      </c>
      <c r="G384" s="59">
        <f>'5'!O384</f>
        <v>88</v>
      </c>
      <c r="H384" s="70">
        <f t="shared" si="36"/>
        <v>8.4696823869104904E-2</v>
      </c>
      <c r="I384" s="59">
        <f>'6'!H384</f>
        <v>40</v>
      </c>
      <c r="J384" s="70">
        <f t="shared" si="37"/>
        <v>3.8498556304138593E-2</v>
      </c>
      <c r="K384" s="19">
        <f>'7'!F384</f>
        <v>38</v>
      </c>
      <c r="L384" s="70">
        <f t="shared" si="38"/>
        <v>3.6573628488931663E-2</v>
      </c>
      <c r="M384" s="59">
        <f>'8'!M384</f>
        <v>137</v>
      </c>
      <c r="N384" s="70">
        <f t="shared" si="39"/>
        <v>0.13185755534167468</v>
      </c>
      <c r="O384" s="59">
        <f>'9'!O384+'9'!P384</f>
        <v>52.099999999999994</v>
      </c>
      <c r="P384" s="70">
        <f t="shared" si="40"/>
        <v>5.0144369586140512E-2</v>
      </c>
      <c r="Q384" s="59">
        <f t="shared" si="41"/>
        <v>355.1</v>
      </c>
      <c r="R384" s="70">
        <f t="shared" si="35"/>
        <v>0.34177093358999039</v>
      </c>
    </row>
    <row r="385" spans="1:18" s="4" customFormat="1" ht="11.25" x14ac:dyDescent="0.2">
      <c r="A385" s="75" t="s">
        <v>410</v>
      </c>
      <c r="B385" s="109" t="s">
        <v>575</v>
      </c>
      <c r="C385" s="138" t="s">
        <v>796</v>
      </c>
      <c r="D385" s="99">
        <f>'10'!C385</f>
        <v>77</v>
      </c>
      <c r="E385" s="99">
        <f>'10'!D385</f>
        <v>52</v>
      </c>
      <c r="F385" s="99">
        <f>'10'!E385</f>
        <v>129</v>
      </c>
      <c r="G385" s="59">
        <f>'5'!O385</f>
        <v>0</v>
      </c>
      <c r="H385" s="70">
        <f t="shared" si="36"/>
        <v>0</v>
      </c>
      <c r="I385" s="59">
        <f>'6'!H385</f>
        <v>0</v>
      </c>
      <c r="J385" s="70">
        <f t="shared" si="37"/>
        <v>0</v>
      </c>
      <c r="K385" s="19">
        <f>'7'!F385</f>
        <v>26</v>
      </c>
      <c r="L385" s="70">
        <f t="shared" si="38"/>
        <v>0.20155038759689922</v>
      </c>
      <c r="M385" s="59">
        <f>'8'!M385</f>
        <v>6</v>
      </c>
      <c r="N385" s="70">
        <f t="shared" si="39"/>
        <v>4.6511627906976744E-2</v>
      </c>
      <c r="O385" s="59">
        <f>'9'!O385+'9'!P385</f>
        <v>0</v>
      </c>
      <c r="P385" s="70">
        <f t="shared" si="40"/>
        <v>0</v>
      </c>
      <c r="Q385" s="59">
        <f t="shared" si="41"/>
        <v>32</v>
      </c>
      <c r="R385" s="70">
        <f t="shared" si="35"/>
        <v>0.24806201550387597</v>
      </c>
    </row>
    <row r="386" spans="1:18" s="4" customFormat="1" ht="11.25" x14ac:dyDescent="0.2">
      <c r="A386" s="76" t="s">
        <v>411</v>
      </c>
      <c r="B386" s="106" t="s">
        <v>589</v>
      </c>
      <c r="C386" s="135" t="s">
        <v>795</v>
      </c>
      <c r="D386" s="99">
        <f>'10'!C386</f>
        <v>580</v>
      </c>
      <c r="E386" s="99">
        <f>'10'!D386</f>
        <v>386</v>
      </c>
      <c r="F386" s="99">
        <f>'10'!E386</f>
        <v>966</v>
      </c>
      <c r="G386" s="59">
        <f>'5'!O386</f>
        <v>112</v>
      </c>
      <c r="H386" s="70">
        <f t="shared" si="36"/>
        <v>0.11594202898550725</v>
      </c>
      <c r="I386" s="59">
        <f>'6'!H386</f>
        <v>15</v>
      </c>
      <c r="J386" s="70">
        <f t="shared" si="37"/>
        <v>1.5527950310559006E-2</v>
      </c>
      <c r="K386" s="19">
        <f>'7'!F386</f>
        <v>0</v>
      </c>
      <c r="L386" s="70">
        <f t="shared" si="38"/>
        <v>0</v>
      </c>
      <c r="M386" s="59">
        <f>'8'!M386</f>
        <v>120</v>
      </c>
      <c r="N386" s="70">
        <f t="shared" si="39"/>
        <v>0.12422360248447205</v>
      </c>
      <c r="O386" s="59">
        <f>'9'!O386+'9'!P386</f>
        <v>96.2</v>
      </c>
      <c r="P386" s="70">
        <f t="shared" si="40"/>
        <v>9.9585921325051757E-2</v>
      </c>
      <c r="Q386" s="59">
        <f t="shared" si="41"/>
        <v>343.2</v>
      </c>
      <c r="R386" s="70">
        <f t="shared" si="35"/>
        <v>0.35527950310559003</v>
      </c>
    </row>
    <row r="387" spans="1:18" s="4" customFormat="1" ht="11.25" x14ac:dyDescent="0.2">
      <c r="A387" s="76" t="s">
        <v>412</v>
      </c>
      <c r="B387" s="106" t="s">
        <v>589</v>
      </c>
      <c r="C387" s="135" t="s">
        <v>795</v>
      </c>
      <c r="D387" s="99">
        <f>'10'!C387</f>
        <v>245</v>
      </c>
      <c r="E387" s="99">
        <f>'10'!D387</f>
        <v>165</v>
      </c>
      <c r="F387" s="99">
        <f>'10'!E387</f>
        <v>410</v>
      </c>
      <c r="G387" s="59">
        <f>'5'!O387</f>
        <v>17</v>
      </c>
      <c r="H387" s="70">
        <f t="shared" si="36"/>
        <v>4.1463414634146344E-2</v>
      </c>
      <c r="I387" s="59">
        <f>'6'!H387</f>
        <v>0</v>
      </c>
      <c r="J387" s="70">
        <f t="shared" si="37"/>
        <v>0</v>
      </c>
      <c r="K387" s="19">
        <f>'7'!F387</f>
        <v>0</v>
      </c>
      <c r="L387" s="70">
        <f t="shared" si="38"/>
        <v>0</v>
      </c>
      <c r="M387" s="59">
        <f>'8'!M387</f>
        <v>35</v>
      </c>
      <c r="N387" s="70">
        <f t="shared" si="39"/>
        <v>8.5365853658536592E-2</v>
      </c>
      <c r="O387" s="59">
        <f>'9'!O387+'9'!P387</f>
        <v>73.3</v>
      </c>
      <c r="P387" s="70">
        <f t="shared" si="40"/>
        <v>0.17878048780487804</v>
      </c>
      <c r="Q387" s="59">
        <f t="shared" si="41"/>
        <v>125.3</v>
      </c>
      <c r="R387" s="70">
        <f t="shared" si="35"/>
        <v>0.30560975609756097</v>
      </c>
    </row>
    <row r="388" spans="1:18" s="4" customFormat="1" ht="11.25" x14ac:dyDescent="0.2">
      <c r="A388" s="76" t="s">
        <v>413</v>
      </c>
      <c r="B388" s="106" t="s">
        <v>579</v>
      </c>
      <c r="C388" s="135" t="s">
        <v>795</v>
      </c>
      <c r="D388" s="99">
        <f>'10'!C388</f>
        <v>264</v>
      </c>
      <c r="E388" s="99">
        <f>'10'!D388</f>
        <v>185</v>
      </c>
      <c r="F388" s="99">
        <f>'10'!E388</f>
        <v>449</v>
      </c>
      <c r="G388" s="59">
        <f>'5'!O388</f>
        <v>17</v>
      </c>
      <c r="H388" s="70">
        <f t="shared" si="36"/>
        <v>3.7861915367483297E-2</v>
      </c>
      <c r="I388" s="59">
        <f>'6'!H388</f>
        <v>0</v>
      </c>
      <c r="J388" s="70">
        <f t="shared" si="37"/>
        <v>0</v>
      </c>
      <c r="K388" s="19">
        <f>'7'!F388</f>
        <v>46</v>
      </c>
      <c r="L388" s="70">
        <f t="shared" si="38"/>
        <v>0.10244988864142539</v>
      </c>
      <c r="M388" s="59">
        <f>'8'!M388</f>
        <v>74</v>
      </c>
      <c r="N388" s="70">
        <f t="shared" si="39"/>
        <v>0.16481069042316257</v>
      </c>
      <c r="O388" s="59">
        <f>'9'!O388+'9'!P388</f>
        <v>0</v>
      </c>
      <c r="P388" s="70">
        <f t="shared" si="40"/>
        <v>0</v>
      </c>
      <c r="Q388" s="59">
        <f t="shared" si="41"/>
        <v>137</v>
      </c>
      <c r="R388" s="70">
        <f t="shared" ref="R388:R451" si="42">Q388/F388</f>
        <v>0.30512249443207129</v>
      </c>
    </row>
    <row r="389" spans="1:18" s="4" customFormat="1" ht="11.25" x14ac:dyDescent="0.2">
      <c r="A389" s="76" t="s">
        <v>414</v>
      </c>
      <c r="B389" s="106" t="s">
        <v>549</v>
      </c>
      <c r="C389" s="135" t="s">
        <v>795</v>
      </c>
      <c r="D389" s="99">
        <f>'10'!C389</f>
        <v>215</v>
      </c>
      <c r="E389" s="99">
        <f>'10'!D389</f>
        <v>148</v>
      </c>
      <c r="F389" s="99">
        <f>'10'!E389</f>
        <v>363</v>
      </c>
      <c r="G389" s="59">
        <f>'5'!O389</f>
        <v>1</v>
      </c>
      <c r="H389" s="70">
        <f t="shared" ref="H389:H452" si="43">G389/F389</f>
        <v>2.7548209366391185E-3</v>
      </c>
      <c r="I389" s="59">
        <f>'6'!H389</f>
        <v>0</v>
      </c>
      <c r="J389" s="70">
        <f t="shared" ref="J389:J452" si="44">I389/F389</f>
        <v>0</v>
      </c>
      <c r="K389" s="19">
        <f>'7'!F389</f>
        <v>0</v>
      </c>
      <c r="L389" s="70">
        <f t="shared" ref="L389:L452" si="45">K389/F389</f>
        <v>0</v>
      </c>
      <c r="M389" s="59">
        <f>'8'!M389</f>
        <v>30</v>
      </c>
      <c r="N389" s="70">
        <f t="shared" ref="N389:N452" si="46">M389/F389</f>
        <v>8.2644628099173556E-2</v>
      </c>
      <c r="O389" s="59">
        <f>'9'!O389+'9'!P389</f>
        <v>0</v>
      </c>
      <c r="P389" s="70">
        <f t="shared" ref="P389:P452" si="47">O389/F389</f>
        <v>0</v>
      </c>
      <c r="Q389" s="59">
        <f t="shared" ref="Q389:Q452" si="48">SUM(G389,I389,K389,M389,O389)</f>
        <v>31</v>
      </c>
      <c r="R389" s="70">
        <f t="shared" si="42"/>
        <v>8.5399449035812675E-2</v>
      </c>
    </row>
    <row r="390" spans="1:18" s="4" customFormat="1" ht="11.25" x14ac:dyDescent="0.2">
      <c r="A390" s="74" t="s">
        <v>415</v>
      </c>
      <c r="B390" s="108" t="s">
        <v>603</v>
      </c>
      <c r="C390" s="136" t="s">
        <v>656</v>
      </c>
      <c r="D390" s="99">
        <f>'10'!C390</f>
        <v>833</v>
      </c>
      <c r="E390" s="99">
        <f>'10'!D390</f>
        <v>513</v>
      </c>
      <c r="F390" s="99">
        <f>'10'!E390</f>
        <v>1346</v>
      </c>
      <c r="G390" s="59">
        <f>'5'!O390</f>
        <v>136</v>
      </c>
      <c r="H390" s="70">
        <f t="shared" si="43"/>
        <v>0.10104011887072809</v>
      </c>
      <c r="I390" s="59">
        <f>'6'!H390</f>
        <v>17</v>
      </c>
      <c r="J390" s="70">
        <f t="shared" si="44"/>
        <v>1.2630014858841011E-2</v>
      </c>
      <c r="K390" s="19">
        <f>'7'!F390</f>
        <v>0</v>
      </c>
      <c r="L390" s="70">
        <f t="shared" si="45"/>
        <v>0</v>
      </c>
      <c r="M390" s="59">
        <f>'8'!M390</f>
        <v>170</v>
      </c>
      <c r="N390" s="70">
        <f t="shared" si="46"/>
        <v>0.1263001485884101</v>
      </c>
      <c r="O390" s="59">
        <f>'9'!O390+'9'!P390</f>
        <v>72.599999999999994</v>
      </c>
      <c r="P390" s="70">
        <f t="shared" si="47"/>
        <v>5.3937592867756311E-2</v>
      </c>
      <c r="Q390" s="59">
        <f t="shared" si="48"/>
        <v>395.6</v>
      </c>
      <c r="R390" s="70">
        <f t="shared" si="42"/>
        <v>0.29390787518573552</v>
      </c>
    </row>
    <row r="391" spans="1:18" s="4" customFormat="1" ht="11.25" x14ac:dyDescent="0.2">
      <c r="A391" s="73" t="s">
        <v>416</v>
      </c>
      <c r="B391" s="107" t="s">
        <v>577</v>
      </c>
      <c r="C391" s="137" t="s">
        <v>657</v>
      </c>
      <c r="D391" s="99">
        <f>'10'!C391</f>
        <v>960</v>
      </c>
      <c r="E391" s="99">
        <f>'10'!D391</f>
        <v>684</v>
      </c>
      <c r="F391" s="99">
        <f>'10'!E391</f>
        <v>1644</v>
      </c>
      <c r="G391" s="59">
        <f>'5'!O391</f>
        <v>47</v>
      </c>
      <c r="H391" s="70">
        <f t="shared" si="43"/>
        <v>2.8588807785888078E-2</v>
      </c>
      <c r="I391" s="59">
        <f>'6'!H391</f>
        <v>18</v>
      </c>
      <c r="J391" s="70">
        <f t="shared" si="44"/>
        <v>1.0948905109489052E-2</v>
      </c>
      <c r="K391" s="19">
        <f>'7'!F391</f>
        <v>0</v>
      </c>
      <c r="L391" s="70">
        <f t="shared" si="45"/>
        <v>0</v>
      </c>
      <c r="M391" s="59">
        <f>'8'!M391</f>
        <v>131</v>
      </c>
      <c r="N391" s="70">
        <f t="shared" si="46"/>
        <v>7.9683698296836983E-2</v>
      </c>
      <c r="O391" s="59">
        <f>'9'!O391+'9'!P391</f>
        <v>206.60000000000002</v>
      </c>
      <c r="P391" s="70">
        <f t="shared" si="47"/>
        <v>0.12566909975669102</v>
      </c>
      <c r="Q391" s="59">
        <f t="shared" si="48"/>
        <v>402.6</v>
      </c>
      <c r="R391" s="70">
        <f t="shared" si="42"/>
        <v>0.24489051094890513</v>
      </c>
    </row>
    <row r="392" spans="1:18" s="4" customFormat="1" ht="11.25" x14ac:dyDescent="0.2">
      <c r="A392" s="73" t="s">
        <v>417</v>
      </c>
      <c r="B392" s="107" t="s">
        <v>583</v>
      </c>
      <c r="C392" s="137" t="s">
        <v>657</v>
      </c>
      <c r="D392" s="99">
        <f>'10'!C392</f>
        <v>471</v>
      </c>
      <c r="E392" s="99">
        <f>'10'!D392</f>
        <v>311</v>
      </c>
      <c r="F392" s="99">
        <f>'10'!E392</f>
        <v>782</v>
      </c>
      <c r="G392" s="59">
        <f>'5'!O392</f>
        <v>53</v>
      </c>
      <c r="H392" s="70">
        <f t="shared" si="43"/>
        <v>6.7774936061381075E-2</v>
      </c>
      <c r="I392" s="59">
        <f>'6'!H392</f>
        <v>25</v>
      </c>
      <c r="J392" s="70">
        <f t="shared" si="44"/>
        <v>3.1969309462915603E-2</v>
      </c>
      <c r="K392" s="19">
        <f>'7'!F392</f>
        <v>0</v>
      </c>
      <c r="L392" s="70">
        <f t="shared" si="45"/>
        <v>0</v>
      </c>
      <c r="M392" s="59">
        <f>'8'!M392</f>
        <v>75</v>
      </c>
      <c r="N392" s="70">
        <f t="shared" si="46"/>
        <v>9.5907928388746802E-2</v>
      </c>
      <c r="O392" s="59">
        <f>'9'!O392+'9'!P392</f>
        <v>32.9</v>
      </c>
      <c r="P392" s="70">
        <f t="shared" si="47"/>
        <v>4.2071611253196931E-2</v>
      </c>
      <c r="Q392" s="59">
        <f t="shared" si="48"/>
        <v>185.9</v>
      </c>
      <c r="R392" s="70">
        <f t="shared" si="42"/>
        <v>0.2377237851662404</v>
      </c>
    </row>
    <row r="393" spans="1:18" s="4" customFormat="1" ht="11.25" x14ac:dyDescent="0.2">
      <c r="A393" s="76" t="s">
        <v>418</v>
      </c>
      <c r="B393" s="106" t="s">
        <v>581</v>
      </c>
      <c r="C393" s="135" t="s">
        <v>795</v>
      </c>
      <c r="D393" s="99">
        <f>'10'!C393</f>
        <v>196</v>
      </c>
      <c r="E393" s="99">
        <f>'10'!D393</f>
        <v>152</v>
      </c>
      <c r="F393" s="99">
        <f>'10'!E393</f>
        <v>348</v>
      </c>
      <c r="G393" s="59">
        <f>'5'!O393</f>
        <v>16</v>
      </c>
      <c r="H393" s="70">
        <f t="shared" si="43"/>
        <v>4.5977011494252873E-2</v>
      </c>
      <c r="I393" s="59">
        <f>'6'!H393</f>
        <v>34</v>
      </c>
      <c r="J393" s="70">
        <f t="shared" si="44"/>
        <v>9.7701149425287362E-2</v>
      </c>
      <c r="K393" s="19">
        <f>'7'!F393</f>
        <v>34</v>
      </c>
      <c r="L393" s="70">
        <f t="shared" si="45"/>
        <v>9.7701149425287362E-2</v>
      </c>
      <c r="M393" s="59">
        <f>'8'!M393</f>
        <v>47</v>
      </c>
      <c r="N393" s="70">
        <f t="shared" si="46"/>
        <v>0.13505747126436782</v>
      </c>
      <c r="O393" s="59">
        <f>'9'!O393+'9'!P393</f>
        <v>39.9</v>
      </c>
      <c r="P393" s="70">
        <f t="shared" si="47"/>
        <v>0.1146551724137931</v>
      </c>
      <c r="Q393" s="59">
        <f t="shared" si="48"/>
        <v>170.9</v>
      </c>
      <c r="R393" s="70">
        <f t="shared" si="42"/>
        <v>0.4910919540229885</v>
      </c>
    </row>
    <row r="394" spans="1:18" s="4" customFormat="1" ht="11.25" x14ac:dyDescent="0.2">
      <c r="A394" s="75" t="s">
        <v>419</v>
      </c>
      <c r="B394" s="109" t="s">
        <v>547</v>
      </c>
      <c r="C394" s="138" t="s">
        <v>796</v>
      </c>
      <c r="D394" s="99">
        <f>'10'!C394</f>
        <v>1616</v>
      </c>
      <c r="E394" s="99">
        <f>'10'!D394</f>
        <v>1103</v>
      </c>
      <c r="F394" s="99">
        <f>'10'!E394</f>
        <v>2719</v>
      </c>
      <c r="G394" s="59">
        <f>'5'!O394</f>
        <v>12</v>
      </c>
      <c r="H394" s="70">
        <f t="shared" si="43"/>
        <v>4.413387274733358E-3</v>
      </c>
      <c r="I394" s="59">
        <f>'6'!H394</f>
        <v>0</v>
      </c>
      <c r="J394" s="70">
        <f t="shared" si="44"/>
        <v>0</v>
      </c>
      <c r="K394" s="19">
        <f>'7'!F394</f>
        <v>0</v>
      </c>
      <c r="L394" s="70">
        <f t="shared" si="45"/>
        <v>0</v>
      </c>
      <c r="M394" s="59">
        <f>'8'!M394</f>
        <v>163</v>
      </c>
      <c r="N394" s="70">
        <f t="shared" si="46"/>
        <v>5.9948510481794774E-2</v>
      </c>
      <c r="O394" s="59">
        <f>'9'!O394+'9'!P394</f>
        <v>37.4</v>
      </c>
      <c r="P394" s="70">
        <f t="shared" si="47"/>
        <v>1.3755057006252298E-2</v>
      </c>
      <c r="Q394" s="59">
        <f t="shared" si="48"/>
        <v>212.4</v>
      </c>
      <c r="R394" s="70">
        <f t="shared" si="42"/>
        <v>7.8116954762780438E-2</v>
      </c>
    </row>
    <row r="395" spans="1:18" s="4" customFormat="1" ht="11.25" x14ac:dyDescent="0.2">
      <c r="A395" s="75" t="s">
        <v>420</v>
      </c>
      <c r="B395" s="109" t="s">
        <v>575</v>
      </c>
      <c r="C395" s="138" t="s">
        <v>796</v>
      </c>
      <c r="D395" s="99">
        <f>'10'!C395</f>
        <v>542</v>
      </c>
      <c r="E395" s="99">
        <f>'10'!D395</f>
        <v>349</v>
      </c>
      <c r="F395" s="99">
        <f>'10'!E395</f>
        <v>891</v>
      </c>
      <c r="G395" s="59">
        <f>'5'!O395</f>
        <v>40</v>
      </c>
      <c r="H395" s="70">
        <f t="shared" si="43"/>
        <v>4.4893378226711557E-2</v>
      </c>
      <c r="I395" s="59">
        <f>'6'!H395</f>
        <v>34</v>
      </c>
      <c r="J395" s="70">
        <f t="shared" si="44"/>
        <v>3.8159371492704826E-2</v>
      </c>
      <c r="K395" s="19">
        <f>'7'!F395</f>
        <v>0</v>
      </c>
      <c r="L395" s="70">
        <f t="shared" si="45"/>
        <v>0</v>
      </c>
      <c r="M395" s="59">
        <f>'8'!M395</f>
        <v>129</v>
      </c>
      <c r="N395" s="70">
        <f t="shared" si="46"/>
        <v>0.14478114478114479</v>
      </c>
      <c r="O395" s="59">
        <f>'9'!O395+'9'!P395</f>
        <v>135.4</v>
      </c>
      <c r="P395" s="70">
        <f t="shared" si="47"/>
        <v>0.15196408529741864</v>
      </c>
      <c r="Q395" s="59">
        <f t="shared" si="48"/>
        <v>338.4</v>
      </c>
      <c r="R395" s="70">
        <f t="shared" si="42"/>
        <v>0.37979797979797975</v>
      </c>
    </row>
    <row r="396" spans="1:18" s="4" customFormat="1" ht="11.25" x14ac:dyDescent="0.2">
      <c r="A396" s="73" t="s">
        <v>421</v>
      </c>
      <c r="B396" s="107" t="s">
        <v>550</v>
      </c>
      <c r="C396" s="137" t="s">
        <v>657</v>
      </c>
      <c r="D396" s="99">
        <f>'10'!C396</f>
        <v>1573</v>
      </c>
      <c r="E396" s="99">
        <f>'10'!D396</f>
        <v>1074</v>
      </c>
      <c r="F396" s="99">
        <f>'10'!E396</f>
        <v>2647</v>
      </c>
      <c r="G396" s="59">
        <f>'5'!O396</f>
        <v>0</v>
      </c>
      <c r="H396" s="70">
        <f t="shared" si="43"/>
        <v>0</v>
      </c>
      <c r="I396" s="59">
        <f>'6'!H396</f>
        <v>0</v>
      </c>
      <c r="J396" s="70">
        <f t="shared" si="44"/>
        <v>0</v>
      </c>
      <c r="K396" s="19">
        <f>'7'!F396</f>
        <v>0</v>
      </c>
      <c r="L396" s="70">
        <f t="shared" si="45"/>
        <v>0</v>
      </c>
      <c r="M396" s="59">
        <f>'8'!M396</f>
        <v>327</v>
      </c>
      <c r="N396" s="70">
        <f t="shared" si="46"/>
        <v>0.12353607857952399</v>
      </c>
      <c r="O396" s="59">
        <f>'9'!O396+'9'!P396</f>
        <v>510</v>
      </c>
      <c r="P396" s="70">
        <f t="shared" si="47"/>
        <v>0.19267094824329428</v>
      </c>
      <c r="Q396" s="59">
        <f t="shared" si="48"/>
        <v>837</v>
      </c>
      <c r="R396" s="70">
        <f t="shared" si="42"/>
        <v>0.31620702682281826</v>
      </c>
    </row>
    <row r="397" spans="1:18" s="4" customFormat="1" ht="11.25" x14ac:dyDescent="0.2">
      <c r="A397" s="75" t="s">
        <v>422</v>
      </c>
      <c r="B397" s="109" t="s">
        <v>539</v>
      </c>
      <c r="C397" s="138" t="s">
        <v>796</v>
      </c>
      <c r="D397" s="99">
        <f>'10'!C397</f>
        <v>325</v>
      </c>
      <c r="E397" s="99">
        <f>'10'!D397</f>
        <v>236</v>
      </c>
      <c r="F397" s="99">
        <f>'10'!E397</f>
        <v>561</v>
      </c>
      <c r="G397" s="59">
        <f>'5'!O397</f>
        <v>3</v>
      </c>
      <c r="H397" s="70">
        <f t="shared" si="43"/>
        <v>5.3475935828877002E-3</v>
      </c>
      <c r="I397" s="59">
        <f>'6'!H397</f>
        <v>19</v>
      </c>
      <c r="J397" s="70">
        <f t="shared" si="44"/>
        <v>3.3868092691622102E-2</v>
      </c>
      <c r="K397" s="19">
        <f>'7'!F397</f>
        <v>0</v>
      </c>
      <c r="L397" s="70">
        <f t="shared" si="45"/>
        <v>0</v>
      </c>
      <c r="M397" s="59">
        <f>'8'!M397</f>
        <v>88</v>
      </c>
      <c r="N397" s="70">
        <f t="shared" si="46"/>
        <v>0.15686274509803921</v>
      </c>
      <c r="O397" s="59">
        <f>'9'!O397+'9'!P397</f>
        <v>44.1</v>
      </c>
      <c r="P397" s="70">
        <f t="shared" si="47"/>
        <v>7.8609625668449201E-2</v>
      </c>
      <c r="Q397" s="59">
        <f t="shared" si="48"/>
        <v>154.1</v>
      </c>
      <c r="R397" s="70">
        <f t="shared" si="42"/>
        <v>0.27468805704099819</v>
      </c>
    </row>
    <row r="398" spans="1:18" s="4" customFormat="1" ht="11.25" x14ac:dyDescent="0.2">
      <c r="A398" s="73" t="s">
        <v>423</v>
      </c>
      <c r="B398" s="107" t="s">
        <v>583</v>
      </c>
      <c r="C398" s="137" t="s">
        <v>657</v>
      </c>
      <c r="D398" s="99">
        <f>'10'!C398</f>
        <v>417</v>
      </c>
      <c r="E398" s="99">
        <f>'10'!D398</f>
        <v>359</v>
      </c>
      <c r="F398" s="99">
        <f>'10'!E398</f>
        <v>776</v>
      </c>
      <c r="G398" s="59">
        <f>'5'!O398</f>
        <v>2</v>
      </c>
      <c r="H398" s="70">
        <f t="shared" si="43"/>
        <v>2.5773195876288659E-3</v>
      </c>
      <c r="I398" s="59">
        <f>'6'!H398</f>
        <v>0</v>
      </c>
      <c r="J398" s="70">
        <f t="shared" si="44"/>
        <v>0</v>
      </c>
      <c r="K398" s="19">
        <f>'7'!F398</f>
        <v>0</v>
      </c>
      <c r="L398" s="70">
        <f t="shared" si="45"/>
        <v>0</v>
      </c>
      <c r="M398" s="59">
        <f>'8'!M398</f>
        <v>73</v>
      </c>
      <c r="N398" s="70">
        <f t="shared" si="46"/>
        <v>9.4072164948453607E-2</v>
      </c>
      <c r="O398" s="59">
        <f>'9'!O398+'9'!P398</f>
        <v>164.8</v>
      </c>
      <c r="P398" s="70">
        <f t="shared" si="47"/>
        <v>0.21237113402061858</v>
      </c>
      <c r="Q398" s="59">
        <f t="shared" si="48"/>
        <v>239.8</v>
      </c>
      <c r="R398" s="70">
        <f t="shared" si="42"/>
        <v>0.30902061855670104</v>
      </c>
    </row>
    <row r="399" spans="1:18" s="4" customFormat="1" ht="11.25" x14ac:dyDescent="0.2">
      <c r="A399" s="75" t="s">
        <v>424</v>
      </c>
      <c r="B399" s="109" t="s">
        <v>556</v>
      </c>
      <c r="C399" s="138" t="s">
        <v>796</v>
      </c>
      <c r="D399" s="99">
        <f>'10'!C399</f>
        <v>566</v>
      </c>
      <c r="E399" s="99">
        <f>'10'!D399</f>
        <v>455</v>
      </c>
      <c r="F399" s="99">
        <f>'10'!E399</f>
        <v>1021</v>
      </c>
      <c r="G399" s="59">
        <f>'5'!O399</f>
        <v>1</v>
      </c>
      <c r="H399" s="70">
        <f t="shared" si="43"/>
        <v>9.7943192948090111E-4</v>
      </c>
      <c r="I399" s="59">
        <f>'6'!H399</f>
        <v>0</v>
      </c>
      <c r="J399" s="70">
        <f t="shared" si="44"/>
        <v>0</v>
      </c>
      <c r="K399" s="19">
        <f>'7'!F399</f>
        <v>23</v>
      </c>
      <c r="L399" s="70">
        <f t="shared" si="45"/>
        <v>2.2526934378060724E-2</v>
      </c>
      <c r="M399" s="59">
        <f>'8'!M399</f>
        <v>83</v>
      </c>
      <c r="N399" s="70">
        <f t="shared" si="46"/>
        <v>8.1292850146914786E-2</v>
      </c>
      <c r="O399" s="59">
        <f>'9'!O399+'9'!P399</f>
        <v>123.4</v>
      </c>
      <c r="P399" s="70">
        <f t="shared" si="47"/>
        <v>0.1208619000979432</v>
      </c>
      <c r="Q399" s="59">
        <f t="shared" si="48"/>
        <v>230.4</v>
      </c>
      <c r="R399" s="70">
        <f t="shared" si="42"/>
        <v>0.22566111655239962</v>
      </c>
    </row>
    <row r="400" spans="1:18" s="4" customFormat="1" ht="11.25" x14ac:dyDescent="0.2">
      <c r="A400" s="75" t="s">
        <v>425</v>
      </c>
      <c r="B400" s="109" t="s">
        <v>539</v>
      </c>
      <c r="C400" s="138" t="s">
        <v>796</v>
      </c>
      <c r="D400" s="99">
        <f>'10'!C400</f>
        <v>483</v>
      </c>
      <c r="E400" s="99">
        <f>'10'!D400</f>
        <v>416</v>
      </c>
      <c r="F400" s="99">
        <f>'10'!E400</f>
        <v>899</v>
      </c>
      <c r="G400" s="59">
        <f>'5'!O400</f>
        <v>1</v>
      </c>
      <c r="H400" s="70">
        <f t="shared" si="43"/>
        <v>1.1123470522803114E-3</v>
      </c>
      <c r="I400" s="59">
        <f>'6'!H400</f>
        <v>0</v>
      </c>
      <c r="J400" s="70">
        <f t="shared" si="44"/>
        <v>0</v>
      </c>
      <c r="K400" s="19">
        <f>'7'!F400</f>
        <v>0</v>
      </c>
      <c r="L400" s="70">
        <f t="shared" si="45"/>
        <v>0</v>
      </c>
      <c r="M400" s="59">
        <f>'8'!M400</f>
        <v>136</v>
      </c>
      <c r="N400" s="70">
        <f t="shared" si="46"/>
        <v>0.15127919911012236</v>
      </c>
      <c r="O400" s="59">
        <f>'9'!O400+'9'!P400</f>
        <v>0</v>
      </c>
      <c r="P400" s="70">
        <f t="shared" si="47"/>
        <v>0</v>
      </c>
      <c r="Q400" s="59">
        <f t="shared" si="48"/>
        <v>137</v>
      </c>
      <c r="R400" s="70">
        <f t="shared" si="42"/>
        <v>0.15239154616240266</v>
      </c>
    </row>
    <row r="401" spans="1:18" s="4" customFormat="1" ht="11.25" x14ac:dyDescent="0.2">
      <c r="A401" s="73" t="s">
        <v>426</v>
      </c>
      <c r="B401" s="107" t="s">
        <v>577</v>
      </c>
      <c r="C401" s="137" t="s">
        <v>657</v>
      </c>
      <c r="D401" s="99">
        <f>'10'!C401</f>
        <v>397</v>
      </c>
      <c r="E401" s="99">
        <f>'10'!D401</f>
        <v>339</v>
      </c>
      <c r="F401" s="99">
        <f>'10'!E401</f>
        <v>736</v>
      </c>
      <c r="G401" s="59">
        <f>'5'!O401</f>
        <v>3</v>
      </c>
      <c r="H401" s="70">
        <f t="shared" si="43"/>
        <v>4.076086956521739E-3</v>
      </c>
      <c r="I401" s="59">
        <f>'6'!H401</f>
        <v>0</v>
      </c>
      <c r="J401" s="70">
        <f t="shared" si="44"/>
        <v>0</v>
      </c>
      <c r="K401" s="19">
        <f>'7'!F401</f>
        <v>0</v>
      </c>
      <c r="L401" s="70">
        <f t="shared" si="45"/>
        <v>0</v>
      </c>
      <c r="M401" s="59">
        <f>'8'!M401</f>
        <v>58</v>
      </c>
      <c r="N401" s="70">
        <f t="shared" si="46"/>
        <v>7.880434782608696E-2</v>
      </c>
      <c r="O401" s="59">
        <f>'9'!O401+'9'!P401</f>
        <v>142.6</v>
      </c>
      <c r="P401" s="70">
        <f t="shared" si="47"/>
        <v>0.19375000000000001</v>
      </c>
      <c r="Q401" s="59">
        <f t="shared" si="48"/>
        <v>203.6</v>
      </c>
      <c r="R401" s="70">
        <f t="shared" si="42"/>
        <v>0.27663043478260868</v>
      </c>
    </row>
    <row r="402" spans="1:18" s="4" customFormat="1" ht="11.25" x14ac:dyDescent="0.2">
      <c r="A402" s="75" t="s">
        <v>427</v>
      </c>
      <c r="B402" s="109" t="s">
        <v>539</v>
      </c>
      <c r="C402" s="138" t="s">
        <v>796</v>
      </c>
      <c r="D402" s="99">
        <f>'10'!C402</f>
        <v>405</v>
      </c>
      <c r="E402" s="99">
        <f>'10'!D402</f>
        <v>263</v>
      </c>
      <c r="F402" s="99">
        <f>'10'!E402</f>
        <v>668</v>
      </c>
      <c r="G402" s="59">
        <f>'5'!O402</f>
        <v>3</v>
      </c>
      <c r="H402" s="70">
        <f t="shared" si="43"/>
        <v>4.4910179640718561E-3</v>
      </c>
      <c r="I402" s="59">
        <f>'6'!H402</f>
        <v>0</v>
      </c>
      <c r="J402" s="70">
        <f t="shared" si="44"/>
        <v>0</v>
      </c>
      <c r="K402" s="19">
        <f>'7'!F402</f>
        <v>0</v>
      </c>
      <c r="L402" s="70">
        <f t="shared" si="45"/>
        <v>0</v>
      </c>
      <c r="M402" s="59">
        <f>'8'!M402</f>
        <v>92</v>
      </c>
      <c r="N402" s="70">
        <f t="shared" si="46"/>
        <v>0.1377245508982036</v>
      </c>
      <c r="O402" s="59">
        <f>'9'!O402+'9'!P402</f>
        <v>67.7</v>
      </c>
      <c r="P402" s="70">
        <f t="shared" si="47"/>
        <v>0.10134730538922156</v>
      </c>
      <c r="Q402" s="59">
        <f t="shared" si="48"/>
        <v>162.69999999999999</v>
      </c>
      <c r="R402" s="70">
        <f t="shared" si="42"/>
        <v>0.243562874251497</v>
      </c>
    </row>
    <row r="403" spans="1:18" s="4" customFormat="1" ht="11.25" x14ac:dyDescent="0.2">
      <c r="A403" s="75" t="s">
        <v>428</v>
      </c>
      <c r="B403" s="109" t="s">
        <v>565</v>
      </c>
      <c r="C403" s="138" t="s">
        <v>796</v>
      </c>
      <c r="D403" s="99">
        <f>'10'!C403</f>
        <v>192</v>
      </c>
      <c r="E403" s="99">
        <f>'10'!D403</f>
        <v>135</v>
      </c>
      <c r="F403" s="99">
        <f>'10'!E403</f>
        <v>327</v>
      </c>
      <c r="G403" s="59">
        <f>'5'!O403</f>
        <v>0</v>
      </c>
      <c r="H403" s="70">
        <f t="shared" si="43"/>
        <v>0</v>
      </c>
      <c r="I403" s="59">
        <f>'6'!H403</f>
        <v>0</v>
      </c>
      <c r="J403" s="70">
        <f t="shared" si="44"/>
        <v>0</v>
      </c>
      <c r="K403" s="19">
        <f>'7'!F403</f>
        <v>20</v>
      </c>
      <c r="L403" s="70">
        <f t="shared" si="45"/>
        <v>6.1162079510703363E-2</v>
      </c>
      <c r="M403" s="59">
        <f>'8'!M403</f>
        <v>26</v>
      </c>
      <c r="N403" s="70">
        <f t="shared" si="46"/>
        <v>7.9510703363914373E-2</v>
      </c>
      <c r="O403" s="59">
        <f>'9'!O403+'9'!P403</f>
        <v>30.8</v>
      </c>
      <c r="P403" s="70">
        <f t="shared" si="47"/>
        <v>9.4189602446483181E-2</v>
      </c>
      <c r="Q403" s="59">
        <f t="shared" si="48"/>
        <v>76.8</v>
      </c>
      <c r="R403" s="70">
        <f t="shared" si="42"/>
        <v>0.2348623853211009</v>
      </c>
    </row>
    <row r="404" spans="1:18" s="4" customFormat="1" ht="11.25" x14ac:dyDescent="0.2">
      <c r="A404" s="75" t="s">
        <v>429</v>
      </c>
      <c r="B404" s="109" t="s">
        <v>556</v>
      </c>
      <c r="C404" s="138" t="s">
        <v>796</v>
      </c>
      <c r="D404" s="99">
        <f>'10'!C404</f>
        <v>948</v>
      </c>
      <c r="E404" s="99">
        <f>'10'!D404</f>
        <v>655</v>
      </c>
      <c r="F404" s="99">
        <f>'10'!E404</f>
        <v>1603</v>
      </c>
      <c r="G404" s="59">
        <f>'5'!O404</f>
        <v>2</v>
      </c>
      <c r="H404" s="70">
        <f t="shared" si="43"/>
        <v>1.2476606363069245E-3</v>
      </c>
      <c r="I404" s="59">
        <f>'6'!H404</f>
        <v>0</v>
      </c>
      <c r="J404" s="70">
        <f t="shared" si="44"/>
        <v>0</v>
      </c>
      <c r="K404" s="19">
        <f>'7'!F404</f>
        <v>0</v>
      </c>
      <c r="L404" s="70">
        <f t="shared" si="45"/>
        <v>0</v>
      </c>
      <c r="M404" s="59">
        <f>'8'!M404</f>
        <v>136</v>
      </c>
      <c r="N404" s="70">
        <f t="shared" si="46"/>
        <v>8.4840923268870869E-2</v>
      </c>
      <c r="O404" s="59">
        <f>'9'!O404+'9'!P404</f>
        <v>0</v>
      </c>
      <c r="P404" s="70">
        <f t="shared" si="47"/>
        <v>0</v>
      </c>
      <c r="Q404" s="59">
        <f t="shared" si="48"/>
        <v>138</v>
      </c>
      <c r="R404" s="70">
        <f t="shared" si="42"/>
        <v>8.608858390517779E-2</v>
      </c>
    </row>
    <row r="405" spans="1:18" s="4" customFormat="1" ht="11.25" x14ac:dyDescent="0.2">
      <c r="A405" s="76" t="s">
        <v>430</v>
      </c>
      <c r="B405" s="106" t="s">
        <v>555</v>
      </c>
      <c r="C405" s="135" t="s">
        <v>795</v>
      </c>
      <c r="D405" s="99">
        <f>'10'!C405</f>
        <v>291</v>
      </c>
      <c r="E405" s="99">
        <f>'10'!D405</f>
        <v>212</v>
      </c>
      <c r="F405" s="99">
        <f>'10'!E405</f>
        <v>503</v>
      </c>
      <c r="G405" s="59">
        <f>'5'!O405</f>
        <v>0</v>
      </c>
      <c r="H405" s="70">
        <f t="shared" si="43"/>
        <v>0</v>
      </c>
      <c r="I405" s="59">
        <f>'6'!H405</f>
        <v>0</v>
      </c>
      <c r="J405" s="70">
        <f t="shared" si="44"/>
        <v>0</v>
      </c>
      <c r="K405" s="19">
        <f>'7'!F405</f>
        <v>0</v>
      </c>
      <c r="L405" s="70">
        <f t="shared" si="45"/>
        <v>0</v>
      </c>
      <c r="M405" s="59">
        <f>'8'!M405</f>
        <v>57</v>
      </c>
      <c r="N405" s="70">
        <f t="shared" si="46"/>
        <v>0.11332007952286283</v>
      </c>
      <c r="O405" s="59">
        <f>'9'!O405+'9'!P405</f>
        <v>95</v>
      </c>
      <c r="P405" s="70">
        <f t="shared" si="47"/>
        <v>0.18886679920477137</v>
      </c>
      <c r="Q405" s="59">
        <f t="shared" si="48"/>
        <v>152</v>
      </c>
      <c r="R405" s="70">
        <f t="shared" si="42"/>
        <v>0.30218687872763417</v>
      </c>
    </row>
    <row r="406" spans="1:18" s="4" customFormat="1" ht="11.25" x14ac:dyDescent="0.2">
      <c r="A406" s="75" t="s">
        <v>431</v>
      </c>
      <c r="B406" s="109" t="s">
        <v>542</v>
      </c>
      <c r="C406" s="138" t="s">
        <v>796</v>
      </c>
      <c r="D406" s="99">
        <f>'10'!C406</f>
        <v>1396</v>
      </c>
      <c r="E406" s="99">
        <f>'10'!D406</f>
        <v>917</v>
      </c>
      <c r="F406" s="99">
        <f>'10'!E406</f>
        <v>2313</v>
      </c>
      <c r="G406" s="59">
        <f>'5'!O406</f>
        <v>170</v>
      </c>
      <c r="H406" s="70">
        <f t="shared" si="43"/>
        <v>7.3497622135754434E-2</v>
      </c>
      <c r="I406" s="59">
        <f>'6'!H406</f>
        <v>71</v>
      </c>
      <c r="J406" s="70">
        <f t="shared" si="44"/>
        <v>3.0696065715520967E-2</v>
      </c>
      <c r="K406" s="19">
        <f>'7'!F406</f>
        <v>0</v>
      </c>
      <c r="L406" s="70">
        <f t="shared" si="45"/>
        <v>0</v>
      </c>
      <c r="M406" s="59">
        <f>'8'!M406</f>
        <v>238</v>
      </c>
      <c r="N406" s="70">
        <f t="shared" si="46"/>
        <v>0.1028966709900562</v>
      </c>
      <c r="O406" s="59">
        <f>'9'!O406+'9'!P406</f>
        <v>719.2</v>
      </c>
      <c r="P406" s="70">
        <f t="shared" si="47"/>
        <v>0.31093817552961522</v>
      </c>
      <c r="Q406" s="59">
        <f t="shared" si="48"/>
        <v>1198.2</v>
      </c>
      <c r="R406" s="70">
        <f t="shared" si="42"/>
        <v>0.51802853437094687</v>
      </c>
    </row>
    <row r="407" spans="1:18" s="4" customFormat="1" ht="11.25" x14ac:dyDescent="0.2">
      <c r="A407" s="74" t="s">
        <v>432</v>
      </c>
      <c r="B407" s="108" t="s">
        <v>585</v>
      </c>
      <c r="C407" s="136" t="s">
        <v>656</v>
      </c>
      <c r="D407" s="99">
        <f>'10'!C407</f>
        <v>143</v>
      </c>
      <c r="E407" s="99">
        <f>'10'!D407</f>
        <v>97</v>
      </c>
      <c r="F407" s="99">
        <f>'10'!E407</f>
        <v>240</v>
      </c>
      <c r="G407" s="59">
        <f>'5'!O407</f>
        <v>0</v>
      </c>
      <c r="H407" s="70">
        <f t="shared" si="43"/>
        <v>0</v>
      </c>
      <c r="I407" s="59">
        <f>'6'!H407</f>
        <v>0</v>
      </c>
      <c r="J407" s="70">
        <f t="shared" si="44"/>
        <v>0</v>
      </c>
      <c r="K407" s="19">
        <f>'7'!F407</f>
        <v>0</v>
      </c>
      <c r="L407" s="70">
        <f t="shared" si="45"/>
        <v>0</v>
      </c>
      <c r="M407" s="59">
        <f>'8'!M407</f>
        <v>47</v>
      </c>
      <c r="N407" s="70">
        <f t="shared" si="46"/>
        <v>0.19583333333333333</v>
      </c>
      <c r="O407" s="59">
        <f>'9'!O407+'9'!P407</f>
        <v>0</v>
      </c>
      <c r="P407" s="70">
        <f t="shared" si="47"/>
        <v>0</v>
      </c>
      <c r="Q407" s="59">
        <f t="shared" si="48"/>
        <v>47</v>
      </c>
      <c r="R407" s="70">
        <f t="shared" si="42"/>
        <v>0.19583333333333333</v>
      </c>
    </row>
    <row r="408" spans="1:18" s="4" customFormat="1" ht="11.25" x14ac:dyDescent="0.2">
      <c r="A408" s="76" t="s">
        <v>433</v>
      </c>
      <c r="B408" s="106" t="s">
        <v>574</v>
      </c>
      <c r="C408" s="135" t="s">
        <v>795</v>
      </c>
      <c r="D408" s="99">
        <f>'10'!C408</f>
        <v>285</v>
      </c>
      <c r="E408" s="99">
        <f>'10'!D408</f>
        <v>242</v>
      </c>
      <c r="F408" s="99">
        <f>'10'!E408</f>
        <v>527</v>
      </c>
      <c r="G408" s="59">
        <f>'5'!O408</f>
        <v>10</v>
      </c>
      <c r="H408" s="70">
        <f t="shared" si="43"/>
        <v>1.8975332068311195E-2</v>
      </c>
      <c r="I408" s="59">
        <f>'6'!H408</f>
        <v>0</v>
      </c>
      <c r="J408" s="70">
        <f t="shared" si="44"/>
        <v>0</v>
      </c>
      <c r="K408" s="19">
        <f>'7'!F408</f>
        <v>0</v>
      </c>
      <c r="L408" s="70">
        <f t="shared" si="45"/>
        <v>0</v>
      </c>
      <c r="M408" s="59">
        <f>'8'!M408</f>
        <v>42</v>
      </c>
      <c r="N408" s="70">
        <f t="shared" si="46"/>
        <v>7.9696394686907021E-2</v>
      </c>
      <c r="O408" s="59">
        <f>'9'!O408+'9'!P408</f>
        <v>24.799999999999997</v>
      </c>
      <c r="P408" s="70">
        <f t="shared" si="47"/>
        <v>4.7058823529411757E-2</v>
      </c>
      <c r="Q408" s="59">
        <f t="shared" si="48"/>
        <v>76.8</v>
      </c>
      <c r="R408" s="70">
        <f t="shared" si="42"/>
        <v>0.14573055028462997</v>
      </c>
    </row>
    <row r="409" spans="1:18" s="4" customFormat="1" ht="11.25" x14ac:dyDescent="0.2">
      <c r="A409" s="76" t="s">
        <v>434</v>
      </c>
      <c r="B409" s="106" t="s">
        <v>586</v>
      </c>
      <c r="C409" s="135" t="s">
        <v>795</v>
      </c>
      <c r="D409" s="99">
        <f>'10'!C409</f>
        <v>178</v>
      </c>
      <c r="E409" s="99">
        <f>'10'!D409</f>
        <v>125</v>
      </c>
      <c r="F409" s="99">
        <f>'10'!E409</f>
        <v>303</v>
      </c>
      <c r="G409" s="59">
        <f>'5'!O409</f>
        <v>30</v>
      </c>
      <c r="H409" s="70">
        <f t="shared" si="43"/>
        <v>9.9009900990099015E-2</v>
      </c>
      <c r="I409" s="59">
        <f>'6'!H409</f>
        <v>0</v>
      </c>
      <c r="J409" s="70">
        <f t="shared" si="44"/>
        <v>0</v>
      </c>
      <c r="K409" s="19">
        <f>'7'!F409</f>
        <v>0</v>
      </c>
      <c r="L409" s="70">
        <f t="shared" si="45"/>
        <v>0</v>
      </c>
      <c r="M409" s="59">
        <f>'8'!M409</f>
        <v>35</v>
      </c>
      <c r="N409" s="70">
        <f t="shared" si="46"/>
        <v>0.11551155115511551</v>
      </c>
      <c r="O409" s="59">
        <f>'9'!O409+'9'!P409</f>
        <v>0</v>
      </c>
      <c r="P409" s="70">
        <f t="shared" si="47"/>
        <v>0</v>
      </c>
      <c r="Q409" s="59">
        <f t="shared" si="48"/>
        <v>65</v>
      </c>
      <c r="R409" s="70">
        <f t="shared" si="42"/>
        <v>0.21452145214521451</v>
      </c>
    </row>
    <row r="410" spans="1:18" s="4" customFormat="1" ht="11.25" x14ac:dyDescent="0.2">
      <c r="A410" s="76" t="s">
        <v>435</v>
      </c>
      <c r="B410" s="106" t="s">
        <v>597</v>
      </c>
      <c r="C410" s="135" t="s">
        <v>795</v>
      </c>
      <c r="D410" s="99">
        <f>'10'!C410</f>
        <v>278</v>
      </c>
      <c r="E410" s="99">
        <f>'10'!D410</f>
        <v>209</v>
      </c>
      <c r="F410" s="99">
        <f>'10'!E410</f>
        <v>487</v>
      </c>
      <c r="G410" s="59">
        <f>'5'!O410</f>
        <v>56</v>
      </c>
      <c r="H410" s="70">
        <f t="shared" si="43"/>
        <v>0.11498973305954825</v>
      </c>
      <c r="I410" s="59">
        <f>'6'!H410</f>
        <v>0</v>
      </c>
      <c r="J410" s="70">
        <f t="shared" si="44"/>
        <v>0</v>
      </c>
      <c r="K410" s="19">
        <f>'7'!F410</f>
        <v>0</v>
      </c>
      <c r="L410" s="70">
        <f t="shared" si="45"/>
        <v>0</v>
      </c>
      <c r="M410" s="59">
        <f>'8'!M410</f>
        <v>52</v>
      </c>
      <c r="N410" s="70">
        <f t="shared" si="46"/>
        <v>0.10677618069815195</v>
      </c>
      <c r="O410" s="59">
        <f>'9'!O410+'9'!P410</f>
        <v>40.700000000000003</v>
      </c>
      <c r="P410" s="70">
        <f t="shared" si="47"/>
        <v>8.3572895277207404E-2</v>
      </c>
      <c r="Q410" s="59">
        <f t="shared" si="48"/>
        <v>148.69999999999999</v>
      </c>
      <c r="R410" s="70">
        <f t="shared" si="42"/>
        <v>0.30533880903490757</v>
      </c>
    </row>
    <row r="411" spans="1:18" s="4" customFormat="1" ht="11.25" x14ac:dyDescent="0.2">
      <c r="A411" s="76" t="s">
        <v>436</v>
      </c>
      <c r="B411" s="106" t="s">
        <v>537</v>
      </c>
      <c r="C411" s="135" t="s">
        <v>795</v>
      </c>
      <c r="D411" s="99">
        <f>'10'!C411</f>
        <v>579</v>
      </c>
      <c r="E411" s="99">
        <f>'10'!D411</f>
        <v>470</v>
      </c>
      <c r="F411" s="99">
        <f>'10'!E411</f>
        <v>1049</v>
      </c>
      <c r="G411" s="59">
        <f>'5'!O411</f>
        <v>0</v>
      </c>
      <c r="H411" s="70">
        <f t="shared" si="43"/>
        <v>0</v>
      </c>
      <c r="I411" s="59">
        <f>'6'!H411</f>
        <v>0</v>
      </c>
      <c r="J411" s="70">
        <f t="shared" si="44"/>
        <v>0</v>
      </c>
      <c r="K411" s="19">
        <f>'7'!F411</f>
        <v>0</v>
      </c>
      <c r="L411" s="70">
        <f t="shared" si="45"/>
        <v>0</v>
      </c>
      <c r="M411" s="59">
        <f>'8'!M411</f>
        <v>145</v>
      </c>
      <c r="N411" s="70">
        <f t="shared" si="46"/>
        <v>0.13822688274547187</v>
      </c>
      <c r="O411" s="59">
        <f>'9'!O411+'9'!P411</f>
        <v>65.5</v>
      </c>
      <c r="P411" s="70">
        <f t="shared" si="47"/>
        <v>6.2440419447092471E-2</v>
      </c>
      <c r="Q411" s="59">
        <f t="shared" si="48"/>
        <v>210.5</v>
      </c>
      <c r="R411" s="70">
        <f t="shared" si="42"/>
        <v>0.20066730219256435</v>
      </c>
    </row>
    <row r="412" spans="1:18" s="4" customFormat="1" ht="11.25" x14ac:dyDescent="0.2">
      <c r="A412" s="75" t="s">
        <v>437</v>
      </c>
      <c r="B412" s="109" t="s">
        <v>606</v>
      </c>
      <c r="C412" s="138" t="s">
        <v>796</v>
      </c>
      <c r="D412" s="99">
        <f>'10'!C412</f>
        <v>477</v>
      </c>
      <c r="E412" s="99">
        <f>'10'!D412</f>
        <v>310</v>
      </c>
      <c r="F412" s="99">
        <f>'10'!E412</f>
        <v>787</v>
      </c>
      <c r="G412" s="59">
        <f>'5'!O412</f>
        <v>38</v>
      </c>
      <c r="H412" s="70">
        <f t="shared" si="43"/>
        <v>4.8284625158831002E-2</v>
      </c>
      <c r="I412" s="59">
        <f>'6'!H412</f>
        <v>91</v>
      </c>
      <c r="J412" s="70">
        <f t="shared" si="44"/>
        <v>0.1156289707750953</v>
      </c>
      <c r="K412" s="19">
        <f>'7'!F412</f>
        <v>0</v>
      </c>
      <c r="L412" s="70">
        <f t="shared" si="45"/>
        <v>0</v>
      </c>
      <c r="M412" s="59">
        <f>'8'!M412</f>
        <v>91</v>
      </c>
      <c r="N412" s="70">
        <f t="shared" si="46"/>
        <v>0.1156289707750953</v>
      </c>
      <c r="O412" s="59">
        <f>'9'!O412+'9'!P412</f>
        <v>307.8</v>
      </c>
      <c r="P412" s="70">
        <f t="shared" si="47"/>
        <v>0.39110546378653116</v>
      </c>
      <c r="Q412" s="59">
        <f t="shared" si="48"/>
        <v>527.79999999999995</v>
      </c>
      <c r="R412" s="70">
        <f t="shared" si="42"/>
        <v>0.67064803049555266</v>
      </c>
    </row>
    <row r="413" spans="1:18" s="4" customFormat="1" ht="11.25" x14ac:dyDescent="0.2">
      <c r="A413" s="75" t="s">
        <v>438</v>
      </c>
      <c r="B413" s="109" t="s">
        <v>556</v>
      </c>
      <c r="C413" s="138" t="s">
        <v>796</v>
      </c>
      <c r="D413" s="99">
        <f>'10'!C413</f>
        <v>618</v>
      </c>
      <c r="E413" s="99">
        <f>'10'!D413</f>
        <v>462</v>
      </c>
      <c r="F413" s="99">
        <f>'10'!E413</f>
        <v>1080</v>
      </c>
      <c r="G413" s="59">
        <f>'5'!O413</f>
        <v>4</v>
      </c>
      <c r="H413" s="70">
        <f t="shared" si="43"/>
        <v>3.7037037037037038E-3</v>
      </c>
      <c r="I413" s="59">
        <f>'6'!H413</f>
        <v>0</v>
      </c>
      <c r="J413" s="70">
        <f t="shared" si="44"/>
        <v>0</v>
      </c>
      <c r="K413" s="19">
        <f>'7'!F413</f>
        <v>0</v>
      </c>
      <c r="L413" s="70">
        <f t="shared" si="45"/>
        <v>0</v>
      </c>
      <c r="M413" s="59">
        <f>'8'!M413</f>
        <v>121</v>
      </c>
      <c r="N413" s="70">
        <f t="shared" si="46"/>
        <v>0.11203703703703703</v>
      </c>
      <c r="O413" s="59">
        <f>'9'!O413+'9'!P413</f>
        <v>160.6</v>
      </c>
      <c r="P413" s="70">
        <f t="shared" si="47"/>
        <v>0.1487037037037037</v>
      </c>
      <c r="Q413" s="59">
        <f t="shared" si="48"/>
        <v>285.60000000000002</v>
      </c>
      <c r="R413" s="70">
        <f t="shared" si="42"/>
        <v>0.26444444444444448</v>
      </c>
    </row>
    <row r="414" spans="1:18" s="4" customFormat="1" ht="11.25" x14ac:dyDescent="0.2">
      <c r="A414" s="73" t="s">
        <v>439</v>
      </c>
      <c r="B414" s="107" t="s">
        <v>572</v>
      </c>
      <c r="C414" s="137" t="s">
        <v>657</v>
      </c>
      <c r="D414" s="99">
        <f>'10'!C414</f>
        <v>478</v>
      </c>
      <c r="E414" s="99">
        <f>'10'!D414</f>
        <v>320</v>
      </c>
      <c r="F414" s="99">
        <f>'10'!E414</f>
        <v>798</v>
      </c>
      <c r="G414" s="59">
        <f>'5'!O414</f>
        <v>103</v>
      </c>
      <c r="H414" s="70">
        <f t="shared" si="43"/>
        <v>0.12907268170426064</v>
      </c>
      <c r="I414" s="59">
        <f>'6'!H414</f>
        <v>0</v>
      </c>
      <c r="J414" s="70">
        <f t="shared" si="44"/>
        <v>0</v>
      </c>
      <c r="K414" s="19">
        <f>'7'!F414</f>
        <v>0</v>
      </c>
      <c r="L414" s="70">
        <f t="shared" si="45"/>
        <v>0</v>
      </c>
      <c r="M414" s="59">
        <f>'8'!M414</f>
        <v>103</v>
      </c>
      <c r="N414" s="70">
        <f t="shared" si="46"/>
        <v>0.12907268170426064</v>
      </c>
      <c r="O414" s="59">
        <f>'9'!O414+'9'!P414</f>
        <v>64</v>
      </c>
      <c r="P414" s="70">
        <f t="shared" si="47"/>
        <v>8.0200501253132828E-2</v>
      </c>
      <c r="Q414" s="59">
        <f t="shared" si="48"/>
        <v>270</v>
      </c>
      <c r="R414" s="70">
        <f t="shared" si="42"/>
        <v>0.33834586466165412</v>
      </c>
    </row>
    <row r="415" spans="1:18" s="4" customFormat="1" ht="11.25" x14ac:dyDescent="0.2">
      <c r="A415" s="76" t="s">
        <v>440</v>
      </c>
      <c r="B415" s="106" t="s">
        <v>538</v>
      </c>
      <c r="C415" s="135" t="s">
        <v>795</v>
      </c>
      <c r="D415" s="99">
        <f>'10'!C415</f>
        <v>496</v>
      </c>
      <c r="E415" s="99">
        <f>'10'!D415</f>
        <v>377</v>
      </c>
      <c r="F415" s="99">
        <f>'10'!E415</f>
        <v>873</v>
      </c>
      <c r="G415" s="59">
        <f>'5'!O415</f>
        <v>51</v>
      </c>
      <c r="H415" s="70">
        <f t="shared" si="43"/>
        <v>5.8419243986254296E-2</v>
      </c>
      <c r="I415" s="59">
        <f>'6'!H415</f>
        <v>17</v>
      </c>
      <c r="J415" s="70">
        <f t="shared" si="44"/>
        <v>1.9473081328751432E-2</v>
      </c>
      <c r="K415" s="19">
        <f>'7'!F415</f>
        <v>0</v>
      </c>
      <c r="L415" s="70">
        <f t="shared" si="45"/>
        <v>0</v>
      </c>
      <c r="M415" s="59">
        <f>'8'!M415</f>
        <v>100</v>
      </c>
      <c r="N415" s="70">
        <f t="shared" si="46"/>
        <v>0.11454753722794959</v>
      </c>
      <c r="O415" s="59">
        <f>'9'!O415+'9'!P415</f>
        <v>70.2</v>
      </c>
      <c r="P415" s="70">
        <f t="shared" si="47"/>
        <v>8.0412371134020624E-2</v>
      </c>
      <c r="Q415" s="59">
        <f t="shared" si="48"/>
        <v>238.2</v>
      </c>
      <c r="R415" s="70">
        <f t="shared" si="42"/>
        <v>0.27285223367697592</v>
      </c>
    </row>
    <row r="416" spans="1:18" s="4" customFormat="1" ht="11.25" x14ac:dyDescent="0.2">
      <c r="A416" s="75" t="s">
        <v>441</v>
      </c>
      <c r="B416" s="109" t="s">
        <v>556</v>
      </c>
      <c r="C416" s="138" t="s">
        <v>796</v>
      </c>
      <c r="D416" s="99">
        <f>'10'!C416</f>
        <v>901</v>
      </c>
      <c r="E416" s="99">
        <f>'10'!D416</f>
        <v>649</v>
      </c>
      <c r="F416" s="99">
        <f>'10'!E416</f>
        <v>1550</v>
      </c>
      <c r="G416" s="59">
        <f>'5'!O416</f>
        <v>3</v>
      </c>
      <c r="H416" s="70">
        <f t="shared" si="43"/>
        <v>1.9354838709677419E-3</v>
      </c>
      <c r="I416" s="59">
        <f>'6'!H416</f>
        <v>0</v>
      </c>
      <c r="J416" s="70">
        <f t="shared" si="44"/>
        <v>0</v>
      </c>
      <c r="K416" s="19">
        <f>'7'!F416</f>
        <v>0</v>
      </c>
      <c r="L416" s="70">
        <f t="shared" si="45"/>
        <v>0</v>
      </c>
      <c r="M416" s="59">
        <f>'8'!M416</f>
        <v>133</v>
      </c>
      <c r="N416" s="70">
        <f t="shared" si="46"/>
        <v>8.580645161290322E-2</v>
      </c>
      <c r="O416" s="59">
        <f>'9'!O416+'9'!P416</f>
        <v>132.69999999999999</v>
      </c>
      <c r="P416" s="70">
        <f t="shared" si="47"/>
        <v>8.5612903225806447E-2</v>
      </c>
      <c r="Q416" s="59">
        <f t="shared" si="48"/>
        <v>268.7</v>
      </c>
      <c r="R416" s="70">
        <f t="shared" si="42"/>
        <v>0.17335483870967741</v>
      </c>
    </row>
    <row r="417" spans="1:18" s="4" customFormat="1" ht="11.25" x14ac:dyDescent="0.2">
      <c r="A417" s="75" t="s">
        <v>442</v>
      </c>
      <c r="B417" s="109" t="s">
        <v>542</v>
      </c>
      <c r="C417" s="138" t="s">
        <v>796</v>
      </c>
      <c r="D417" s="99">
        <f>'10'!C417</f>
        <v>883</v>
      </c>
      <c r="E417" s="99">
        <f>'10'!D417</f>
        <v>650</v>
      </c>
      <c r="F417" s="99">
        <f>'10'!E417</f>
        <v>1533</v>
      </c>
      <c r="G417" s="59">
        <f>'5'!O417</f>
        <v>0</v>
      </c>
      <c r="H417" s="70">
        <f t="shared" si="43"/>
        <v>0</v>
      </c>
      <c r="I417" s="59">
        <f>'6'!H417</f>
        <v>0</v>
      </c>
      <c r="J417" s="70">
        <f t="shared" si="44"/>
        <v>0</v>
      </c>
      <c r="K417" s="19">
        <f>'7'!F417</f>
        <v>0</v>
      </c>
      <c r="L417" s="70">
        <f t="shared" si="45"/>
        <v>0</v>
      </c>
      <c r="M417" s="59">
        <f>'8'!M417</f>
        <v>173</v>
      </c>
      <c r="N417" s="70">
        <f t="shared" si="46"/>
        <v>0.11285061969993476</v>
      </c>
      <c r="O417" s="59">
        <f>'9'!O417+'9'!P417</f>
        <v>160.69999999999999</v>
      </c>
      <c r="P417" s="70">
        <f t="shared" si="47"/>
        <v>0.10482713633398565</v>
      </c>
      <c r="Q417" s="59">
        <f t="shared" si="48"/>
        <v>333.7</v>
      </c>
      <c r="R417" s="70">
        <f t="shared" si="42"/>
        <v>0.21767775603392042</v>
      </c>
    </row>
    <row r="418" spans="1:18" s="4" customFormat="1" ht="11.25" x14ac:dyDescent="0.2">
      <c r="A418" s="73" t="s">
        <v>443</v>
      </c>
      <c r="B418" s="107" t="s">
        <v>550</v>
      </c>
      <c r="C418" s="137" t="s">
        <v>657</v>
      </c>
      <c r="D418" s="99">
        <f>'10'!C418</f>
        <v>689</v>
      </c>
      <c r="E418" s="99">
        <f>'10'!D418</f>
        <v>457</v>
      </c>
      <c r="F418" s="99">
        <f>'10'!E418</f>
        <v>1146</v>
      </c>
      <c r="G418" s="59">
        <f>'5'!O418</f>
        <v>0</v>
      </c>
      <c r="H418" s="70">
        <f t="shared" si="43"/>
        <v>0</v>
      </c>
      <c r="I418" s="59">
        <f>'6'!H418</f>
        <v>0</v>
      </c>
      <c r="J418" s="70">
        <f t="shared" si="44"/>
        <v>0</v>
      </c>
      <c r="K418" s="19">
        <f>'7'!F418</f>
        <v>0</v>
      </c>
      <c r="L418" s="70">
        <f t="shared" si="45"/>
        <v>0</v>
      </c>
      <c r="M418" s="59">
        <f>'8'!M418</f>
        <v>122</v>
      </c>
      <c r="N418" s="70">
        <f t="shared" si="46"/>
        <v>0.10645724258289703</v>
      </c>
      <c r="O418" s="59">
        <f>'9'!O418+'9'!P418</f>
        <v>31.700000000000003</v>
      </c>
      <c r="P418" s="70">
        <f t="shared" si="47"/>
        <v>2.7661431064572427E-2</v>
      </c>
      <c r="Q418" s="59">
        <f t="shared" si="48"/>
        <v>153.69999999999999</v>
      </c>
      <c r="R418" s="70">
        <f t="shared" si="42"/>
        <v>0.13411867364746946</v>
      </c>
    </row>
    <row r="419" spans="1:18" s="4" customFormat="1" ht="11.25" x14ac:dyDescent="0.2">
      <c r="A419" s="73" t="s">
        <v>444</v>
      </c>
      <c r="B419" s="107" t="s">
        <v>550</v>
      </c>
      <c r="C419" s="137" t="s">
        <v>657</v>
      </c>
      <c r="D419" s="99">
        <f>'10'!C419</f>
        <v>1817</v>
      </c>
      <c r="E419" s="99">
        <f>'10'!D419</f>
        <v>1453</v>
      </c>
      <c r="F419" s="99">
        <f>'10'!E419</f>
        <v>3270</v>
      </c>
      <c r="G419" s="59">
        <f>'5'!O419</f>
        <v>0</v>
      </c>
      <c r="H419" s="70">
        <f t="shared" si="43"/>
        <v>0</v>
      </c>
      <c r="I419" s="59">
        <f>'6'!H419</f>
        <v>1</v>
      </c>
      <c r="J419" s="70">
        <f t="shared" si="44"/>
        <v>3.058103975535168E-4</v>
      </c>
      <c r="K419" s="19">
        <f>'7'!F419</f>
        <v>0</v>
      </c>
      <c r="L419" s="70">
        <f t="shared" si="45"/>
        <v>0</v>
      </c>
      <c r="M419" s="59">
        <f>'8'!M419</f>
        <v>348</v>
      </c>
      <c r="N419" s="70">
        <f t="shared" si="46"/>
        <v>0.10642201834862386</v>
      </c>
      <c r="O419" s="59">
        <f>'9'!O419+'9'!P419</f>
        <v>443.6</v>
      </c>
      <c r="P419" s="70">
        <f t="shared" si="47"/>
        <v>0.13565749235474006</v>
      </c>
      <c r="Q419" s="59">
        <f t="shared" si="48"/>
        <v>792.6</v>
      </c>
      <c r="R419" s="70">
        <f t="shared" si="42"/>
        <v>0.24238532110091743</v>
      </c>
    </row>
    <row r="420" spans="1:18" s="4" customFormat="1" ht="11.25" x14ac:dyDescent="0.2">
      <c r="A420" s="75" t="s">
        <v>445</v>
      </c>
      <c r="B420" s="109" t="s">
        <v>563</v>
      </c>
      <c r="C420" s="138" t="s">
        <v>796</v>
      </c>
      <c r="D420" s="99">
        <f>'10'!C420</f>
        <v>469</v>
      </c>
      <c r="E420" s="99">
        <f>'10'!D420</f>
        <v>377</v>
      </c>
      <c r="F420" s="99">
        <f>'10'!E420</f>
        <v>846</v>
      </c>
      <c r="G420" s="59">
        <f>'5'!O420</f>
        <v>32</v>
      </c>
      <c r="H420" s="70">
        <f t="shared" si="43"/>
        <v>3.7825059101654845E-2</v>
      </c>
      <c r="I420" s="59">
        <f>'6'!H420</f>
        <v>0</v>
      </c>
      <c r="J420" s="70">
        <f t="shared" si="44"/>
        <v>0</v>
      </c>
      <c r="K420" s="19">
        <f>'7'!F420</f>
        <v>0</v>
      </c>
      <c r="L420" s="70">
        <f t="shared" si="45"/>
        <v>0</v>
      </c>
      <c r="M420" s="59">
        <f>'8'!M420</f>
        <v>135</v>
      </c>
      <c r="N420" s="70">
        <f t="shared" si="46"/>
        <v>0.15957446808510639</v>
      </c>
      <c r="O420" s="59">
        <f>'9'!O420+'9'!P420</f>
        <v>158.6</v>
      </c>
      <c r="P420" s="70">
        <f t="shared" si="47"/>
        <v>0.18747044917257683</v>
      </c>
      <c r="Q420" s="59">
        <f t="shared" si="48"/>
        <v>325.60000000000002</v>
      </c>
      <c r="R420" s="70">
        <f t="shared" si="42"/>
        <v>0.38486997635933806</v>
      </c>
    </row>
    <row r="421" spans="1:18" s="4" customFormat="1" ht="11.25" x14ac:dyDescent="0.2">
      <c r="A421" s="73" t="s">
        <v>446</v>
      </c>
      <c r="B421" s="107" t="s">
        <v>554</v>
      </c>
      <c r="C421" s="137" t="s">
        <v>657</v>
      </c>
      <c r="D421" s="99">
        <f>'10'!C421</f>
        <v>1915</v>
      </c>
      <c r="E421" s="99">
        <f>'10'!D421</f>
        <v>1326</v>
      </c>
      <c r="F421" s="99">
        <f>'10'!E421</f>
        <v>3241</v>
      </c>
      <c r="G421" s="59">
        <f>'5'!O421</f>
        <v>49</v>
      </c>
      <c r="H421" s="70">
        <f t="shared" si="43"/>
        <v>1.511879049676026E-2</v>
      </c>
      <c r="I421" s="59">
        <f>'6'!H421</f>
        <v>64</v>
      </c>
      <c r="J421" s="70">
        <f t="shared" si="44"/>
        <v>1.9746991669237889E-2</v>
      </c>
      <c r="K421" s="19">
        <f>'7'!F421</f>
        <v>0</v>
      </c>
      <c r="L421" s="70">
        <f t="shared" si="45"/>
        <v>0</v>
      </c>
      <c r="M421" s="59">
        <f>'8'!M421</f>
        <v>291</v>
      </c>
      <c r="N421" s="70">
        <f t="shared" si="46"/>
        <v>8.9787102746066036E-2</v>
      </c>
      <c r="O421" s="59">
        <f>'9'!O421+'9'!P421</f>
        <v>762.4</v>
      </c>
      <c r="P421" s="70">
        <f t="shared" si="47"/>
        <v>0.23523603825979636</v>
      </c>
      <c r="Q421" s="59">
        <f t="shared" si="48"/>
        <v>1166.4000000000001</v>
      </c>
      <c r="R421" s="70">
        <f t="shared" si="42"/>
        <v>0.35988892317186055</v>
      </c>
    </row>
    <row r="422" spans="1:18" s="4" customFormat="1" ht="11.25" x14ac:dyDescent="0.2">
      <c r="A422" s="75" t="s">
        <v>447</v>
      </c>
      <c r="B422" s="109" t="s">
        <v>539</v>
      </c>
      <c r="C422" s="138" t="s">
        <v>796</v>
      </c>
      <c r="D422" s="99">
        <f>'10'!C422</f>
        <v>513</v>
      </c>
      <c r="E422" s="99">
        <f>'10'!D422</f>
        <v>353</v>
      </c>
      <c r="F422" s="99">
        <f>'10'!E422</f>
        <v>866</v>
      </c>
      <c r="G422" s="59">
        <f>'5'!O422</f>
        <v>85</v>
      </c>
      <c r="H422" s="70">
        <f t="shared" si="43"/>
        <v>9.8152424942263283E-2</v>
      </c>
      <c r="I422" s="59">
        <f>'6'!H422</f>
        <v>30</v>
      </c>
      <c r="J422" s="70">
        <f t="shared" si="44"/>
        <v>3.4642032332563508E-2</v>
      </c>
      <c r="K422" s="19">
        <f>'7'!F422</f>
        <v>0</v>
      </c>
      <c r="L422" s="70">
        <f t="shared" si="45"/>
        <v>0</v>
      </c>
      <c r="M422" s="59">
        <f>'8'!M422</f>
        <v>149</v>
      </c>
      <c r="N422" s="70">
        <f t="shared" si="46"/>
        <v>0.17205542725173209</v>
      </c>
      <c r="O422" s="59">
        <f>'9'!O422+'9'!P422</f>
        <v>234.39999999999998</v>
      </c>
      <c r="P422" s="70">
        <f t="shared" si="47"/>
        <v>0.27066974595842952</v>
      </c>
      <c r="Q422" s="59">
        <f t="shared" si="48"/>
        <v>498.4</v>
      </c>
      <c r="R422" s="70">
        <f t="shared" si="42"/>
        <v>0.57551963048498844</v>
      </c>
    </row>
    <row r="423" spans="1:18" s="4" customFormat="1" ht="11.25" x14ac:dyDescent="0.2">
      <c r="A423" s="76" t="s">
        <v>448</v>
      </c>
      <c r="B423" s="106" t="s">
        <v>544</v>
      </c>
      <c r="C423" s="135" t="s">
        <v>795</v>
      </c>
      <c r="D423" s="99">
        <f>'10'!C423</f>
        <v>383</v>
      </c>
      <c r="E423" s="99">
        <f>'10'!D423</f>
        <v>263</v>
      </c>
      <c r="F423" s="99">
        <f>'10'!E423</f>
        <v>646</v>
      </c>
      <c r="G423" s="59">
        <f>'5'!O423</f>
        <v>48</v>
      </c>
      <c r="H423" s="70">
        <f t="shared" si="43"/>
        <v>7.4303405572755415E-2</v>
      </c>
      <c r="I423" s="59">
        <f>'6'!H423</f>
        <v>32</v>
      </c>
      <c r="J423" s="70">
        <f t="shared" si="44"/>
        <v>4.9535603715170282E-2</v>
      </c>
      <c r="K423" s="19">
        <f>'7'!F423</f>
        <v>0</v>
      </c>
      <c r="L423" s="70">
        <f t="shared" si="45"/>
        <v>0</v>
      </c>
      <c r="M423" s="59">
        <f>'8'!M423</f>
        <v>97</v>
      </c>
      <c r="N423" s="70">
        <f t="shared" si="46"/>
        <v>0.15015479876160992</v>
      </c>
      <c r="O423" s="59">
        <f>'9'!O423+'9'!P423</f>
        <v>0</v>
      </c>
      <c r="P423" s="70">
        <f t="shared" si="47"/>
        <v>0</v>
      </c>
      <c r="Q423" s="59">
        <f t="shared" si="48"/>
        <v>177</v>
      </c>
      <c r="R423" s="70">
        <f t="shared" si="42"/>
        <v>0.2739938080495356</v>
      </c>
    </row>
    <row r="424" spans="1:18" s="4" customFormat="1" ht="11.25" x14ac:dyDescent="0.2">
      <c r="A424" s="75" t="s">
        <v>449</v>
      </c>
      <c r="B424" s="109" t="s">
        <v>539</v>
      </c>
      <c r="C424" s="138" t="s">
        <v>796</v>
      </c>
      <c r="D424" s="99">
        <f>'10'!C424</f>
        <v>542</v>
      </c>
      <c r="E424" s="99">
        <f>'10'!D424</f>
        <v>326</v>
      </c>
      <c r="F424" s="99">
        <f>'10'!E424</f>
        <v>868</v>
      </c>
      <c r="G424" s="59">
        <f>'5'!O424</f>
        <v>122</v>
      </c>
      <c r="H424" s="70">
        <f t="shared" si="43"/>
        <v>0.14055299539170507</v>
      </c>
      <c r="I424" s="59">
        <f>'6'!H424</f>
        <v>18</v>
      </c>
      <c r="J424" s="70">
        <f t="shared" si="44"/>
        <v>2.0737327188940093E-2</v>
      </c>
      <c r="K424" s="19">
        <f>'7'!F424</f>
        <v>0</v>
      </c>
      <c r="L424" s="70">
        <f t="shared" si="45"/>
        <v>0</v>
      </c>
      <c r="M424" s="59">
        <f>'8'!M424</f>
        <v>145</v>
      </c>
      <c r="N424" s="70">
        <f t="shared" si="46"/>
        <v>0.16705069124423963</v>
      </c>
      <c r="O424" s="59">
        <f>'9'!O424+'9'!P424</f>
        <v>272.10000000000002</v>
      </c>
      <c r="P424" s="70">
        <f t="shared" si="47"/>
        <v>0.31347926267281107</v>
      </c>
      <c r="Q424" s="59">
        <f t="shared" si="48"/>
        <v>557.1</v>
      </c>
      <c r="R424" s="70">
        <f t="shared" si="42"/>
        <v>0.64182027649769591</v>
      </c>
    </row>
    <row r="425" spans="1:18" s="4" customFormat="1" ht="11.25" x14ac:dyDescent="0.2">
      <c r="A425" s="75" t="s">
        <v>450</v>
      </c>
      <c r="B425" s="109" t="s">
        <v>594</v>
      </c>
      <c r="C425" s="138" t="s">
        <v>796</v>
      </c>
      <c r="D425" s="99">
        <f>'10'!C425</f>
        <v>1053</v>
      </c>
      <c r="E425" s="99">
        <f>'10'!D425</f>
        <v>783</v>
      </c>
      <c r="F425" s="99">
        <f>'10'!E425</f>
        <v>1836</v>
      </c>
      <c r="G425" s="59">
        <f>'5'!O425</f>
        <v>0</v>
      </c>
      <c r="H425" s="70">
        <f t="shared" si="43"/>
        <v>0</v>
      </c>
      <c r="I425" s="59">
        <f>'6'!H425</f>
        <v>0</v>
      </c>
      <c r="J425" s="70">
        <f t="shared" si="44"/>
        <v>0</v>
      </c>
      <c r="K425" s="19">
        <f>'7'!F425</f>
        <v>0</v>
      </c>
      <c r="L425" s="70">
        <f t="shared" si="45"/>
        <v>0</v>
      </c>
      <c r="M425" s="59">
        <f>'8'!M425</f>
        <v>134</v>
      </c>
      <c r="N425" s="70">
        <f t="shared" si="46"/>
        <v>7.2984749455337686E-2</v>
      </c>
      <c r="O425" s="59">
        <f>'9'!O425+'9'!P425</f>
        <v>183.9</v>
      </c>
      <c r="P425" s="70">
        <f t="shared" si="47"/>
        <v>0.10016339869281046</v>
      </c>
      <c r="Q425" s="59">
        <f t="shared" si="48"/>
        <v>317.89999999999998</v>
      </c>
      <c r="R425" s="70">
        <f t="shared" si="42"/>
        <v>0.17314814814814813</v>
      </c>
    </row>
    <row r="426" spans="1:18" s="4" customFormat="1" ht="11.25" x14ac:dyDescent="0.2">
      <c r="A426" s="76" t="s">
        <v>451</v>
      </c>
      <c r="B426" s="106" t="s">
        <v>607</v>
      </c>
      <c r="C426" s="135" t="s">
        <v>795</v>
      </c>
      <c r="D426" s="99">
        <f>'10'!C426</f>
        <v>153</v>
      </c>
      <c r="E426" s="99">
        <f>'10'!D426</f>
        <v>102</v>
      </c>
      <c r="F426" s="99">
        <f>'10'!E426</f>
        <v>255</v>
      </c>
      <c r="G426" s="59">
        <f>'5'!O426</f>
        <v>48</v>
      </c>
      <c r="H426" s="70">
        <f t="shared" si="43"/>
        <v>0.18823529411764706</v>
      </c>
      <c r="I426" s="59">
        <f>'6'!H426</f>
        <v>0</v>
      </c>
      <c r="J426" s="70">
        <f t="shared" si="44"/>
        <v>0</v>
      </c>
      <c r="K426" s="19">
        <f>'7'!F426</f>
        <v>0</v>
      </c>
      <c r="L426" s="70">
        <f t="shared" si="45"/>
        <v>0</v>
      </c>
      <c r="M426" s="59">
        <f>'8'!M426</f>
        <v>40</v>
      </c>
      <c r="N426" s="70">
        <f t="shared" si="46"/>
        <v>0.15686274509803921</v>
      </c>
      <c r="O426" s="59">
        <f>'9'!O426+'9'!P426</f>
        <v>0</v>
      </c>
      <c r="P426" s="70">
        <f t="shared" si="47"/>
        <v>0</v>
      </c>
      <c r="Q426" s="59">
        <f t="shared" si="48"/>
        <v>88</v>
      </c>
      <c r="R426" s="70">
        <f t="shared" si="42"/>
        <v>0.34509803921568627</v>
      </c>
    </row>
    <row r="427" spans="1:18" s="4" customFormat="1" ht="11.25" x14ac:dyDescent="0.2">
      <c r="A427" s="76" t="s">
        <v>452</v>
      </c>
      <c r="B427" s="106" t="s">
        <v>580</v>
      </c>
      <c r="C427" s="135" t="s">
        <v>795</v>
      </c>
      <c r="D427" s="99">
        <f>'10'!C427</f>
        <v>195</v>
      </c>
      <c r="E427" s="99">
        <f>'10'!D427</f>
        <v>122</v>
      </c>
      <c r="F427" s="99">
        <f>'10'!E427</f>
        <v>317</v>
      </c>
      <c r="G427" s="59">
        <f>'5'!O427</f>
        <v>27</v>
      </c>
      <c r="H427" s="70">
        <f t="shared" si="43"/>
        <v>8.5173501577287064E-2</v>
      </c>
      <c r="I427" s="59">
        <f>'6'!H427</f>
        <v>0</v>
      </c>
      <c r="J427" s="70">
        <f t="shared" si="44"/>
        <v>0</v>
      </c>
      <c r="K427" s="19">
        <f>'7'!F427</f>
        <v>57</v>
      </c>
      <c r="L427" s="70">
        <f t="shared" si="45"/>
        <v>0.17981072555205047</v>
      </c>
      <c r="M427" s="59">
        <f>'8'!M427</f>
        <v>42</v>
      </c>
      <c r="N427" s="70">
        <f t="shared" si="46"/>
        <v>0.13249211356466878</v>
      </c>
      <c r="O427" s="59">
        <f>'9'!O427+'9'!P427</f>
        <v>31.9</v>
      </c>
      <c r="P427" s="70">
        <f t="shared" si="47"/>
        <v>0.10063091482649841</v>
      </c>
      <c r="Q427" s="59">
        <f t="shared" si="48"/>
        <v>157.9</v>
      </c>
      <c r="R427" s="70">
        <f t="shared" si="42"/>
        <v>0.49810725552050478</v>
      </c>
    </row>
    <row r="428" spans="1:18" s="4" customFormat="1" ht="11.25" x14ac:dyDescent="0.2">
      <c r="A428" s="76" t="s">
        <v>453</v>
      </c>
      <c r="B428" s="106" t="s">
        <v>544</v>
      </c>
      <c r="C428" s="135" t="s">
        <v>795</v>
      </c>
      <c r="D428" s="99">
        <f>'10'!C428</f>
        <v>806</v>
      </c>
      <c r="E428" s="99">
        <f>'10'!D428</f>
        <v>465</v>
      </c>
      <c r="F428" s="99">
        <f>'10'!E428</f>
        <v>1271</v>
      </c>
      <c r="G428" s="59">
        <f>'5'!O428</f>
        <v>32</v>
      </c>
      <c r="H428" s="70">
        <f t="shared" si="43"/>
        <v>2.5177025963808025E-2</v>
      </c>
      <c r="I428" s="59">
        <f>'6'!H428</f>
        <v>20</v>
      </c>
      <c r="J428" s="70">
        <f t="shared" si="44"/>
        <v>1.5735641227380016E-2</v>
      </c>
      <c r="K428" s="19">
        <f>'7'!F428</f>
        <v>0</v>
      </c>
      <c r="L428" s="70">
        <f t="shared" si="45"/>
        <v>0</v>
      </c>
      <c r="M428" s="59">
        <f>'8'!M428</f>
        <v>155</v>
      </c>
      <c r="N428" s="70">
        <f t="shared" si="46"/>
        <v>0.12195121951219512</v>
      </c>
      <c r="O428" s="59">
        <f>'9'!O428+'9'!P428</f>
        <v>0</v>
      </c>
      <c r="P428" s="70">
        <f t="shared" si="47"/>
        <v>0</v>
      </c>
      <c r="Q428" s="59">
        <f t="shared" si="48"/>
        <v>207</v>
      </c>
      <c r="R428" s="70">
        <f t="shared" si="42"/>
        <v>0.16286388670338317</v>
      </c>
    </row>
    <row r="429" spans="1:18" s="4" customFormat="1" ht="11.25" x14ac:dyDescent="0.2">
      <c r="A429" s="75" t="s">
        <v>454</v>
      </c>
      <c r="B429" s="109" t="s">
        <v>596</v>
      </c>
      <c r="C429" s="138" t="s">
        <v>796</v>
      </c>
      <c r="D429" s="99">
        <f>'10'!C429</f>
        <v>495</v>
      </c>
      <c r="E429" s="99">
        <f>'10'!D429</f>
        <v>315</v>
      </c>
      <c r="F429" s="99">
        <f>'10'!E429</f>
        <v>810</v>
      </c>
      <c r="G429" s="59">
        <f>'5'!O429</f>
        <v>11</v>
      </c>
      <c r="H429" s="70">
        <f t="shared" si="43"/>
        <v>1.3580246913580247E-2</v>
      </c>
      <c r="I429" s="59">
        <f>'6'!H429</f>
        <v>0</v>
      </c>
      <c r="J429" s="70">
        <f t="shared" si="44"/>
        <v>0</v>
      </c>
      <c r="K429" s="19">
        <f>'7'!F429</f>
        <v>0</v>
      </c>
      <c r="L429" s="70">
        <f t="shared" si="45"/>
        <v>0</v>
      </c>
      <c r="M429" s="59">
        <f>'8'!M429</f>
        <v>89</v>
      </c>
      <c r="N429" s="70">
        <f t="shared" si="46"/>
        <v>0.10987654320987654</v>
      </c>
      <c r="O429" s="59">
        <f>'9'!O429+'9'!P429</f>
        <v>106</v>
      </c>
      <c r="P429" s="70">
        <f t="shared" si="47"/>
        <v>0.1308641975308642</v>
      </c>
      <c r="Q429" s="59">
        <f t="shared" si="48"/>
        <v>206</v>
      </c>
      <c r="R429" s="70">
        <f t="shared" si="42"/>
        <v>0.25432098765432098</v>
      </c>
    </row>
    <row r="430" spans="1:18" s="4" customFormat="1" ht="11.25" x14ac:dyDescent="0.2">
      <c r="A430" s="76" t="s">
        <v>455</v>
      </c>
      <c r="B430" s="106" t="s">
        <v>579</v>
      </c>
      <c r="C430" s="135" t="s">
        <v>795</v>
      </c>
      <c r="D430" s="99">
        <f>'10'!C430</f>
        <v>510</v>
      </c>
      <c r="E430" s="99">
        <f>'10'!D430</f>
        <v>399</v>
      </c>
      <c r="F430" s="99">
        <f>'10'!E430</f>
        <v>909</v>
      </c>
      <c r="G430" s="59">
        <f>'5'!O430</f>
        <v>68</v>
      </c>
      <c r="H430" s="70">
        <f t="shared" si="43"/>
        <v>7.4807480748074806E-2</v>
      </c>
      <c r="I430" s="59">
        <f>'6'!H430</f>
        <v>0</v>
      </c>
      <c r="J430" s="70">
        <f t="shared" si="44"/>
        <v>0</v>
      </c>
      <c r="K430" s="19">
        <f>'7'!F430</f>
        <v>0</v>
      </c>
      <c r="L430" s="70">
        <f t="shared" si="45"/>
        <v>0</v>
      </c>
      <c r="M430" s="59">
        <f>'8'!M430</f>
        <v>115</v>
      </c>
      <c r="N430" s="70">
        <f t="shared" si="46"/>
        <v>0.12651265126512651</v>
      </c>
      <c r="O430" s="59">
        <f>'9'!O430+'9'!P430</f>
        <v>0</v>
      </c>
      <c r="P430" s="70">
        <f t="shared" si="47"/>
        <v>0</v>
      </c>
      <c r="Q430" s="59">
        <f t="shared" si="48"/>
        <v>183</v>
      </c>
      <c r="R430" s="70">
        <f t="shared" si="42"/>
        <v>0.20132013201320131</v>
      </c>
    </row>
    <row r="431" spans="1:18" s="4" customFormat="1" ht="11.25" x14ac:dyDescent="0.2">
      <c r="A431" s="74" t="s">
        <v>456</v>
      </c>
      <c r="B431" s="108" t="s">
        <v>591</v>
      </c>
      <c r="C431" s="136" t="s">
        <v>656</v>
      </c>
      <c r="D431" s="99">
        <f>'10'!C431</f>
        <v>527</v>
      </c>
      <c r="E431" s="99">
        <f>'10'!D431</f>
        <v>370</v>
      </c>
      <c r="F431" s="99">
        <f>'10'!E431</f>
        <v>897</v>
      </c>
      <c r="G431" s="59">
        <f>'5'!O431</f>
        <v>36</v>
      </c>
      <c r="H431" s="70">
        <f t="shared" si="43"/>
        <v>4.0133779264214048E-2</v>
      </c>
      <c r="I431" s="59">
        <f>'6'!H431</f>
        <v>37</v>
      </c>
      <c r="J431" s="70">
        <f t="shared" si="44"/>
        <v>4.1248606465997768E-2</v>
      </c>
      <c r="K431" s="19">
        <f>'7'!F431</f>
        <v>139</v>
      </c>
      <c r="L431" s="70">
        <f t="shared" si="45"/>
        <v>0.15496098104793757</v>
      </c>
      <c r="M431" s="59">
        <f>'8'!M431</f>
        <v>120</v>
      </c>
      <c r="N431" s="70">
        <f t="shared" si="46"/>
        <v>0.13377926421404682</v>
      </c>
      <c r="O431" s="59">
        <f>'9'!O431+'9'!P431</f>
        <v>103.4</v>
      </c>
      <c r="P431" s="70">
        <f t="shared" si="47"/>
        <v>0.11527313266443702</v>
      </c>
      <c r="Q431" s="59">
        <f t="shared" si="48"/>
        <v>435.4</v>
      </c>
      <c r="R431" s="70">
        <f t="shared" si="42"/>
        <v>0.48539576365663317</v>
      </c>
    </row>
    <row r="432" spans="1:18" s="4" customFormat="1" ht="11.25" x14ac:dyDescent="0.2">
      <c r="A432" s="74" t="s">
        <v>457</v>
      </c>
      <c r="B432" s="108" t="s">
        <v>568</v>
      </c>
      <c r="C432" s="136" t="s">
        <v>656</v>
      </c>
      <c r="D432" s="99">
        <f>'10'!C432</f>
        <v>429</v>
      </c>
      <c r="E432" s="99">
        <f>'10'!D432</f>
        <v>270</v>
      </c>
      <c r="F432" s="99">
        <f>'10'!E432</f>
        <v>699</v>
      </c>
      <c r="G432" s="59">
        <f>'5'!O432</f>
        <v>4</v>
      </c>
      <c r="H432" s="70">
        <f t="shared" si="43"/>
        <v>5.7224606580829757E-3</v>
      </c>
      <c r="I432" s="59">
        <f>'6'!H432</f>
        <v>0</v>
      </c>
      <c r="J432" s="70">
        <f t="shared" si="44"/>
        <v>0</v>
      </c>
      <c r="K432" s="19">
        <f>'7'!F432</f>
        <v>72</v>
      </c>
      <c r="L432" s="70">
        <f t="shared" si="45"/>
        <v>0.10300429184549356</v>
      </c>
      <c r="M432" s="59">
        <f>'8'!M432</f>
        <v>84</v>
      </c>
      <c r="N432" s="70">
        <f t="shared" si="46"/>
        <v>0.12017167381974249</v>
      </c>
      <c r="O432" s="59">
        <f>'9'!O432+'9'!P432</f>
        <v>70.400000000000006</v>
      </c>
      <c r="P432" s="70">
        <f t="shared" si="47"/>
        <v>0.10071530758226038</v>
      </c>
      <c r="Q432" s="59">
        <f t="shared" si="48"/>
        <v>230.4</v>
      </c>
      <c r="R432" s="70">
        <f t="shared" si="42"/>
        <v>0.32961373390557941</v>
      </c>
    </row>
    <row r="433" spans="1:18" s="4" customFormat="1" ht="11.25" x14ac:dyDescent="0.2">
      <c r="A433" s="73" t="s">
        <v>458</v>
      </c>
      <c r="B433" s="107" t="s">
        <v>541</v>
      </c>
      <c r="C433" s="137" t="s">
        <v>657</v>
      </c>
      <c r="D433" s="99">
        <f>'10'!C433</f>
        <v>1201</v>
      </c>
      <c r="E433" s="99">
        <f>'10'!D433</f>
        <v>1017</v>
      </c>
      <c r="F433" s="99">
        <f>'10'!E433</f>
        <v>2218</v>
      </c>
      <c r="G433" s="59">
        <f>'5'!O433</f>
        <v>0</v>
      </c>
      <c r="H433" s="70">
        <f t="shared" si="43"/>
        <v>0</v>
      </c>
      <c r="I433" s="59">
        <f>'6'!H433</f>
        <v>0</v>
      </c>
      <c r="J433" s="70">
        <f t="shared" si="44"/>
        <v>0</v>
      </c>
      <c r="K433" s="19">
        <f>'7'!F433</f>
        <v>0</v>
      </c>
      <c r="L433" s="70">
        <f t="shared" si="45"/>
        <v>0</v>
      </c>
      <c r="M433" s="59">
        <f>'8'!M433</f>
        <v>270</v>
      </c>
      <c r="N433" s="70">
        <f t="shared" si="46"/>
        <v>0.12173128944995491</v>
      </c>
      <c r="O433" s="59">
        <f>'9'!O433+'9'!P433</f>
        <v>427.6</v>
      </c>
      <c r="P433" s="70">
        <f t="shared" si="47"/>
        <v>0.1927862939585212</v>
      </c>
      <c r="Q433" s="59">
        <f t="shared" si="48"/>
        <v>697.6</v>
      </c>
      <c r="R433" s="70">
        <f t="shared" si="42"/>
        <v>0.31451758340847613</v>
      </c>
    </row>
    <row r="434" spans="1:18" s="4" customFormat="1" ht="11.25" x14ac:dyDescent="0.2">
      <c r="A434" s="75" t="s">
        <v>459</v>
      </c>
      <c r="B434" s="109" t="s">
        <v>570</v>
      </c>
      <c r="C434" s="138" t="s">
        <v>796</v>
      </c>
      <c r="D434" s="99">
        <f>'10'!C434</f>
        <v>785</v>
      </c>
      <c r="E434" s="99">
        <f>'10'!D434</f>
        <v>523</v>
      </c>
      <c r="F434" s="99">
        <f>'10'!E434</f>
        <v>1308</v>
      </c>
      <c r="G434" s="59">
        <f>'5'!O434</f>
        <v>16</v>
      </c>
      <c r="H434" s="70">
        <f t="shared" si="43"/>
        <v>1.2232415902140673E-2</v>
      </c>
      <c r="I434" s="59">
        <f>'6'!H434</f>
        <v>0</v>
      </c>
      <c r="J434" s="70">
        <f t="shared" si="44"/>
        <v>0</v>
      </c>
      <c r="K434" s="19">
        <f>'7'!F434</f>
        <v>0</v>
      </c>
      <c r="L434" s="70">
        <f t="shared" si="45"/>
        <v>0</v>
      </c>
      <c r="M434" s="59">
        <f>'8'!M434</f>
        <v>136</v>
      </c>
      <c r="N434" s="70">
        <f t="shared" si="46"/>
        <v>0.10397553516819572</v>
      </c>
      <c r="O434" s="59">
        <f>'9'!O434+'9'!P434</f>
        <v>3.0999999999999996</v>
      </c>
      <c r="P434" s="70">
        <f t="shared" si="47"/>
        <v>2.3700305810397549E-3</v>
      </c>
      <c r="Q434" s="59">
        <f t="shared" si="48"/>
        <v>155.1</v>
      </c>
      <c r="R434" s="70">
        <f t="shared" si="42"/>
        <v>0.11857798165137615</v>
      </c>
    </row>
    <row r="435" spans="1:18" s="4" customFormat="1" ht="11.25" x14ac:dyDescent="0.2">
      <c r="A435" s="76" t="s">
        <v>460</v>
      </c>
      <c r="B435" s="106" t="s">
        <v>579</v>
      </c>
      <c r="C435" s="135" t="s">
        <v>795</v>
      </c>
      <c r="D435" s="99">
        <f>'10'!C435</f>
        <v>237</v>
      </c>
      <c r="E435" s="99">
        <f>'10'!D435</f>
        <v>145</v>
      </c>
      <c r="F435" s="99">
        <f>'10'!E435</f>
        <v>382</v>
      </c>
      <c r="G435" s="59">
        <f>'5'!O435</f>
        <v>0</v>
      </c>
      <c r="H435" s="70">
        <f t="shared" si="43"/>
        <v>0</v>
      </c>
      <c r="I435" s="59">
        <f>'6'!H435</f>
        <v>0</v>
      </c>
      <c r="J435" s="70">
        <f t="shared" si="44"/>
        <v>0</v>
      </c>
      <c r="K435" s="19">
        <f>'7'!F435</f>
        <v>0</v>
      </c>
      <c r="L435" s="70">
        <f t="shared" si="45"/>
        <v>0</v>
      </c>
      <c r="M435" s="59">
        <f>'8'!M435</f>
        <v>34</v>
      </c>
      <c r="N435" s="70">
        <f t="shared" si="46"/>
        <v>8.9005235602094238E-2</v>
      </c>
      <c r="O435" s="59">
        <f>'9'!O435+'9'!P435</f>
        <v>64.2</v>
      </c>
      <c r="P435" s="70">
        <f t="shared" si="47"/>
        <v>0.16806282722513088</v>
      </c>
      <c r="Q435" s="59">
        <f t="shared" si="48"/>
        <v>98.2</v>
      </c>
      <c r="R435" s="70">
        <f t="shared" si="42"/>
        <v>0.25706806282722516</v>
      </c>
    </row>
    <row r="436" spans="1:18" s="4" customFormat="1" ht="11.25" x14ac:dyDescent="0.2">
      <c r="A436" s="74" t="s">
        <v>461</v>
      </c>
      <c r="B436" s="108" t="s">
        <v>568</v>
      </c>
      <c r="C436" s="136" t="s">
        <v>656</v>
      </c>
      <c r="D436" s="99">
        <f>'10'!C436</f>
        <v>344</v>
      </c>
      <c r="E436" s="99">
        <f>'10'!D436</f>
        <v>238</v>
      </c>
      <c r="F436" s="99">
        <f>'10'!E436</f>
        <v>582</v>
      </c>
      <c r="G436" s="59">
        <f>'5'!O436</f>
        <v>45</v>
      </c>
      <c r="H436" s="70">
        <f t="shared" si="43"/>
        <v>7.7319587628865982E-2</v>
      </c>
      <c r="I436" s="59">
        <f>'6'!H436</f>
        <v>0</v>
      </c>
      <c r="J436" s="70">
        <f t="shared" si="44"/>
        <v>0</v>
      </c>
      <c r="K436" s="19">
        <f>'7'!F436</f>
        <v>0</v>
      </c>
      <c r="L436" s="70">
        <f t="shared" si="45"/>
        <v>0</v>
      </c>
      <c r="M436" s="59">
        <f>'8'!M436</f>
        <v>66</v>
      </c>
      <c r="N436" s="70">
        <f t="shared" si="46"/>
        <v>0.1134020618556701</v>
      </c>
      <c r="O436" s="59">
        <f>'9'!O436+'9'!P436</f>
        <v>112.8</v>
      </c>
      <c r="P436" s="70">
        <f t="shared" si="47"/>
        <v>0.19381443298969073</v>
      </c>
      <c r="Q436" s="59">
        <f t="shared" si="48"/>
        <v>223.8</v>
      </c>
      <c r="R436" s="70">
        <f t="shared" si="42"/>
        <v>0.38453608247422683</v>
      </c>
    </row>
    <row r="437" spans="1:18" s="4" customFormat="1" ht="11.25" x14ac:dyDescent="0.2">
      <c r="A437" s="76" t="s">
        <v>462</v>
      </c>
      <c r="B437" s="106" t="s">
        <v>552</v>
      </c>
      <c r="C437" s="135" t="s">
        <v>795</v>
      </c>
      <c r="D437" s="99">
        <f>'10'!C437</f>
        <v>490</v>
      </c>
      <c r="E437" s="99">
        <f>'10'!D437</f>
        <v>340</v>
      </c>
      <c r="F437" s="99">
        <f>'10'!E437</f>
        <v>830</v>
      </c>
      <c r="G437" s="59">
        <f>'5'!O437</f>
        <v>7</v>
      </c>
      <c r="H437" s="70">
        <f t="shared" si="43"/>
        <v>8.4337349397590362E-3</v>
      </c>
      <c r="I437" s="59">
        <f>'6'!H437</f>
        <v>0</v>
      </c>
      <c r="J437" s="70">
        <f t="shared" si="44"/>
        <v>0</v>
      </c>
      <c r="K437" s="19">
        <f>'7'!F437</f>
        <v>0</v>
      </c>
      <c r="L437" s="70">
        <f t="shared" si="45"/>
        <v>0</v>
      </c>
      <c r="M437" s="59">
        <f>'8'!M437</f>
        <v>67</v>
      </c>
      <c r="N437" s="70">
        <f t="shared" si="46"/>
        <v>8.0722891566265054E-2</v>
      </c>
      <c r="O437" s="59">
        <f>'9'!O437+'9'!P437</f>
        <v>29.799999999999997</v>
      </c>
      <c r="P437" s="70">
        <f t="shared" si="47"/>
        <v>3.5903614457831322E-2</v>
      </c>
      <c r="Q437" s="59">
        <f t="shared" si="48"/>
        <v>103.8</v>
      </c>
      <c r="R437" s="70">
        <f t="shared" si="42"/>
        <v>0.12506024096385543</v>
      </c>
    </row>
    <row r="438" spans="1:18" s="4" customFormat="1" ht="11.25" x14ac:dyDescent="0.2">
      <c r="A438" s="75" t="s">
        <v>463</v>
      </c>
      <c r="B438" s="109" t="s">
        <v>601</v>
      </c>
      <c r="C438" s="138" t="s">
        <v>796</v>
      </c>
      <c r="D438" s="99">
        <f>'10'!C438</f>
        <v>558</v>
      </c>
      <c r="E438" s="99">
        <f>'10'!D438</f>
        <v>402</v>
      </c>
      <c r="F438" s="99">
        <f>'10'!E438</f>
        <v>960</v>
      </c>
      <c r="G438" s="59">
        <f>'5'!O438</f>
        <v>65</v>
      </c>
      <c r="H438" s="70">
        <f t="shared" si="43"/>
        <v>6.7708333333333329E-2</v>
      </c>
      <c r="I438" s="59">
        <f>'6'!H438</f>
        <v>51</v>
      </c>
      <c r="J438" s="70">
        <f t="shared" si="44"/>
        <v>5.3124999999999999E-2</v>
      </c>
      <c r="K438" s="19">
        <f>'7'!F438</f>
        <v>0</v>
      </c>
      <c r="L438" s="70">
        <f t="shared" si="45"/>
        <v>0</v>
      </c>
      <c r="M438" s="59">
        <f>'8'!M438</f>
        <v>83</v>
      </c>
      <c r="N438" s="70">
        <f t="shared" si="46"/>
        <v>8.6458333333333331E-2</v>
      </c>
      <c r="O438" s="59">
        <f>'9'!O438+'9'!P438</f>
        <v>95</v>
      </c>
      <c r="P438" s="70">
        <f t="shared" si="47"/>
        <v>9.8958333333333329E-2</v>
      </c>
      <c r="Q438" s="59">
        <f t="shared" si="48"/>
        <v>294</v>
      </c>
      <c r="R438" s="70">
        <f t="shared" si="42"/>
        <v>0.30625000000000002</v>
      </c>
    </row>
    <row r="439" spans="1:18" s="4" customFormat="1" ht="11.25" x14ac:dyDescent="0.2">
      <c r="A439" s="75" t="s">
        <v>464</v>
      </c>
      <c r="B439" s="109" t="s">
        <v>575</v>
      </c>
      <c r="C439" s="138" t="s">
        <v>796</v>
      </c>
      <c r="D439" s="99">
        <f>'10'!C439</f>
        <v>100</v>
      </c>
      <c r="E439" s="99">
        <f>'10'!D439</f>
        <v>57</v>
      </c>
      <c r="F439" s="99">
        <f>'10'!E439</f>
        <v>157</v>
      </c>
      <c r="G439" s="59">
        <f>'5'!O439</f>
        <v>15</v>
      </c>
      <c r="H439" s="70">
        <f t="shared" si="43"/>
        <v>9.5541401273885357E-2</v>
      </c>
      <c r="I439" s="59">
        <f>'6'!H439</f>
        <v>0</v>
      </c>
      <c r="J439" s="70">
        <f t="shared" si="44"/>
        <v>0</v>
      </c>
      <c r="K439" s="19">
        <f>'7'!F439</f>
        <v>17</v>
      </c>
      <c r="L439" s="70">
        <f t="shared" si="45"/>
        <v>0.10828025477707007</v>
      </c>
      <c r="M439" s="59">
        <f>'8'!M439</f>
        <v>9</v>
      </c>
      <c r="N439" s="70">
        <f t="shared" si="46"/>
        <v>5.7324840764331211E-2</v>
      </c>
      <c r="O439" s="59">
        <f>'9'!O439+'9'!P439</f>
        <v>3.2</v>
      </c>
      <c r="P439" s="70">
        <f t="shared" si="47"/>
        <v>2.0382165605095544E-2</v>
      </c>
      <c r="Q439" s="59">
        <f t="shared" si="48"/>
        <v>44.2</v>
      </c>
      <c r="R439" s="70">
        <f t="shared" si="42"/>
        <v>0.28152866242038216</v>
      </c>
    </row>
    <row r="440" spans="1:18" s="4" customFormat="1" ht="11.25" x14ac:dyDescent="0.2">
      <c r="A440" s="75" t="s">
        <v>465</v>
      </c>
      <c r="B440" s="109" t="s">
        <v>587</v>
      </c>
      <c r="C440" s="138" t="s">
        <v>796</v>
      </c>
      <c r="D440" s="99">
        <f>'10'!C440</f>
        <v>670</v>
      </c>
      <c r="E440" s="99">
        <f>'10'!D440</f>
        <v>461</v>
      </c>
      <c r="F440" s="99">
        <f>'10'!E440</f>
        <v>1131</v>
      </c>
      <c r="G440" s="59">
        <f>'5'!O440</f>
        <v>6</v>
      </c>
      <c r="H440" s="70">
        <f t="shared" si="43"/>
        <v>5.3050397877984082E-3</v>
      </c>
      <c r="I440" s="59">
        <f>'6'!H440</f>
        <v>37</v>
      </c>
      <c r="J440" s="70">
        <f t="shared" si="44"/>
        <v>3.2714412024756855E-2</v>
      </c>
      <c r="K440" s="19">
        <f>'7'!F440</f>
        <v>0</v>
      </c>
      <c r="L440" s="70">
        <f t="shared" si="45"/>
        <v>0</v>
      </c>
      <c r="M440" s="59">
        <f>'8'!M440</f>
        <v>74</v>
      </c>
      <c r="N440" s="70">
        <f t="shared" si="46"/>
        <v>6.5428824049513709E-2</v>
      </c>
      <c r="O440" s="59">
        <f>'9'!O440+'9'!P440</f>
        <v>117.6</v>
      </c>
      <c r="P440" s="70">
        <f t="shared" si="47"/>
        <v>0.1039787798408488</v>
      </c>
      <c r="Q440" s="59">
        <f t="shared" si="48"/>
        <v>234.6</v>
      </c>
      <c r="R440" s="70">
        <f t="shared" si="42"/>
        <v>0.20742705570291778</v>
      </c>
    </row>
    <row r="441" spans="1:18" s="4" customFormat="1" ht="11.25" x14ac:dyDescent="0.2">
      <c r="A441" s="75" t="s">
        <v>466</v>
      </c>
      <c r="B441" s="109" t="s">
        <v>571</v>
      </c>
      <c r="C441" s="138" t="s">
        <v>796</v>
      </c>
      <c r="D441" s="99">
        <f>'10'!C441</f>
        <v>244</v>
      </c>
      <c r="E441" s="99">
        <f>'10'!D441</f>
        <v>163</v>
      </c>
      <c r="F441" s="99">
        <f>'10'!E441</f>
        <v>407</v>
      </c>
      <c r="G441" s="59">
        <f>'5'!O441</f>
        <v>38</v>
      </c>
      <c r="H441" s="70">
        <f t="shared" si="43"/>
        <v>9.3366093366093361E-2</v>
      </c>
      <c r="I441" s="59">
        <f>'6'!H441</f>
        <v>0</v>
      </c>
      <c r="J441" s="70">
        <f t="shared" si="44"/>
        <v>0</v>
      </c>
      <c r="K441" s="19">
        <f>'7'!F441</f>
        <v>112</v>
      </c>
      <c r="L441" s="70">
        <f t="shared" si="45"/>
        <v>0.27518427518427518</v>
      </c>
      <c r="M441" s="59">
        <f>'8'!M441</f>
        <v>41</v>
      </c>
      <c r="N441" s="70">
        <f t="shared" si="46"/>
        <v>0.10073710073710074</v>
      </c>
      <c r="O441" s="59">
        <f>'9'!O441+'9'!P441</f>
        <v>0</v>
      </c>
      <c r="P441" s="70">
        <f t="shared" si="47"/>
        <v>0</v>
      </c>
      <c r="Q441" s="59">
        <f t="shared" si="48"/>
        <v>191</v>
      </c>
      <c r="R441" s="70">
        <f t="shared" si="42"/>
        <v>0.46928746928746928</v>
      </c>
    </row>
    <row r="442" spans="1:18" s="4" customFormat="1" ht="11.25" x14ac:dyDescent="0.2">
      <c r="A442" s="76" t="s">
        <v>467</v>
      </c>
      <c r="B442" s="106" t="s">
        <v>552</v>
      </c>
      <c r="C442" s="135" t="s">
        <v>795</v>
      </c>
      <c r="D442" s="99">
        <f>'10'!C442</f>
        <v>898</v>
      </c>
      <c r="E442" s="99">
        <f>'10'!D442</f>
        <v>654</v>
      </c>
      <c r="F442" s="99">
        <f>'10'!E442</f>
        <v>1552</v>
      </c>
      <c r="G442" s="59">
        <f>'5'!O442</f>
        <v>0</v>
      </c>
      <c r="H442" s="70">
        <f t="shared" si="43"/>
        <v>0</v>
      </c>
      <c r="I442" s="59">
        <f>'6'!H442</f>
        <v>0</v>
      </c>
      <c r="J442" s="70">
        <f t="shared" si="44"/>
        <v>0</v>
      </c>
      <c r="K442" s="19">
        <f>'7'!F442</f>
        <v>0</v>
      </c>
      <c r="L442" s="70">
        <f t="shared" si="45"/>
        <v>0</v>
      </c>
      <c r="M442" s="59">
        <f>'8'!M442</f>
        <v>159</v>
      </c>
      <c r="N442" s="70">
        <f t="shared" si="46"/>
        <v>0.10244845360824742</v>
      </c>
      <c r="O442" s="59">
        <f>'9'!O442+'9'!P442</f>
        <v>155.19999999999999</v>
      </c>
      <c r="P442" s="70">
        <f t="shared" si="47"/>
        <v>9.9999999999999992E-2</v>
      </c>
      <c r="Q442" s="59">
        <f t="shared" si="48"/>
        <v>314.2</v>
      </c>
      <c r="R442" s="70">
        <f t="shared" si="42"/>
        <v>0.20244845360824743</v>
      </c>
    </row>
    <row r="443" spans="1:18" s="4" customFormat="1" ht="11.25" x14ac:dyDescent="0.2">
      <c r="A443" s="76" t="s">
        <v>468</v>
      </c>
      <c r="B443" s="106" t="s">
        <v>538</v>
      </c>
      <c r="C443" s="135" t="s">
        <v>795</v>
      </c>
      <c r="D443" s="99">
        <f>'10'!C443</f>
        <v>494</v>
      </c>
      <c r="E443" s="99">
        <f>'10'!D443</f>
        <v>311</v>
      </c>
      <c r="F443" s="99">
        <f>'10'!E443</f>
        <v>805</v>
      </c>
      <c r="G443" s="59">
        <f>'5'!O443</f>
        <v>34</v>
      </c>
      <c r="H443" s="70">
        <f t="shared" si="43"/>
        <v>4.2236024844720499E-2</v>
      </c>
      <c r="I443" s="59">
        <f>'6'!H443</f>
        <v>74</v>
      </c>
      <c r="J443" s="70">
        <f t="shared" si="44"/>
        <v>9.1925465838509315E-2</v>
      </c>
      <c r="K443" s="19">
        <f>'7'!F443</f>
        <v>147</v>
      </c>
      <c r="L443" s="70">
        <f t="shared" si="45"/>
        <v>0.18260869565217391</v>
      </c>
      <c r="M443" s="59">
        <f>'8'!M443</f>
        <v>79</v>
      </c>
      <c r="N443" s="70">
        <f t="shared" si="46"/>
        <v>9.8136645962732916E-2</v>
      </c>
      <c r="O443" s="59">
        <f>'9'!O443+'9'!P443</f>
        <v>95.4</v>
      </c>
      <c r="P443" s="70">
        <f t="shared" si="47"/>
        <v>0.11850931677018635</v>
      </c>
      <c r="Q443" s="59">
        <f t="shared" si="48"/>
        <v>429.4</v>
      </c>
      <c r="R443" s="70">
        <f t="shared" si="42"/>
        <v>0.53341614906832291</v>
      </c>
    </row>
    <row r="444" spans="1:18" s="4" customFormat="1" ht="11.25" x14ac:dyDescent="0.2">
      <c r="A444" s="76" t="s">
        <v>469</v>
      </c>
      <c r="B444" s="106" t="s">
        <v>549</v>
      </c>
      <c r="C444" s="135" t="s">
        <v>795</v>
      </c>
      <c r="D444" s="99">
        <f>'10'!C444</f>
        <v>165</v>
      </c>
      <c r="E444" s="99">
        <f>'10'!D444</f>
        <v>95</v>
      </c>
      <c r="F444" s="99">
        <f>'10'!E444</f>
        <v>260</v>
      </c>
      <c r="G444" s="59">
        <f>'5'!O444</f>
        <v>0</v>
      </c>
      <c r="H444" s="70">
        <f t="shared" si="43"/>
        <v>0</v>
      </c>
      <c r="I444" s="59">
        <f>'6'!H444</f>
        <v>0</v>
      </c>
      <c r="J444" s="70">
        <f t="shared" si="44"/>
        <v>0</v>
      </c>
      <c r="K444" s="19">
        <f>'7'!F444</f>
        <v>36</v>
      </c>
      <c r="L444" s="70">
        <f t="shared" si="45"/>
        <v>0.13846153846153847</v>
      </c>
      <c r="M444" s="59">
        <f>'8'!M444</f>
        <v>29</v>
      </c>
      <c r="N444" s="70">
        <f t="shared" si="46"/>
        <v>0.11153846153846154</v>
      </c>
      <c r="O444" s="59">
        <f>'9'!O444+'9'!P444</f>
        <v>0</v>
      </c>
      <c r="P444" s="70">
        <f t="shared" si="47"/>
        <v>0</v>
      </c>
      <c r="Q444" s="59">
        <f t="shared" si="48"/>
        <v>65</v>
      </c>
      <c r="R444" s="70">
        <f t="shared" si="42"/>
        <v>0.25</v>
      </c>
    </row>
    <row r="445" spans="1:18" s="4" customFormat="1" ht="11.25" x14ac:dyDescent="0.2">
      <c r="A445" s="74" t="s">
        <v>470</v>
      </c>
      <c r="B445" s="108" t="s">
        <v>543</v>
      </c>
      <c r="C445" s="136" t="s">
        <v>656</v>
      </c>
      <c r="D445" s="99">
        <f>'10'!C445</f>
        <v>293</v>
      </c>
      <c r="E445" s="99">
        <f>'10'!D445</f>
        <v>186</v>
      </c>
      <c r="F445" s="99">
        <f>'10'!E445</f>
        <v>479</v>
      </c>
      <c r="G445" s="59">
        <f>'5'!O445</f>
        <v>42</v>
      </c>
      <c r="H445" s="70">
        <f t="shared" si="43"/>
        <v>8.7682672233820466E-2</v>
      </c>
      <c r="I445" s="59">
        <f>'6'!H445</f>
        <v>28</v>
      </c>
      <c r="J445" s="70">
        <f t="shared" si="44"/>
        <v>5.845511482254697E-2</v>
      </c>
      <c r="K445" s="19">
        <f>'7'!F445</f>
        <v>55</v>
      </c>
      <c r="L445" s="70">
        <f t="shared" si="45"/>
        <v>0.11482254697286012</v>
      </c>
      <c r="M445" s="59">
        <f>'8'!M445</f>
        <v>72</v>
      </c>
      <c r="N445" s="70">
        <f t="shared" si="46"/>
        <v>0.15031315240083507</v>
      </c>
      <c r="O445" s="59">
        <f>'9'!O445+'9'!P445</f>
        <v>35</v>
      </c>
      <c r="P445" s="70">
        <f t="shared" si="47"/>
        <v>7.3068893528183715E-2</v>
      </c>
      <c r="Q445" s="59">
        <f t="shared" si="48"/>
        <v>232</v>
      </c>
      <c r="R445" s="70">
        <f t="shared" si="42"/>
        <v>0.48434237995824636</v>
      </c>
    </row>
    <row r="446" spans="1:18" s="4" customFormat="1" ht="11.25" x14ac:dyDescent="0.2">
      <c r="A446" s="76" t="s">
        <v>471</v>
      </c>
      <c r="B446" s="106" t="s">
        <v>564</v>
      </c>
      <c r="C446" s="135" t="s">
        <v>795</v>
      </c>
      <c r="D446" s="99">
        <f>'10'!C446</f>
        <v>159</v>
      </c>
      <c r="E446" s="99">
        <f>'10'!D446</f>
        <v>107</v>
      </c>
      <c r="F446" s="99">
        <f>'10'!E446</f>
        <v>266</v>
      </c>
      <c r="G446" s="59">
        <f>'5'!O446</f>
        <v>30</v>
      </c>
      <c r="H446" s="70">
        <f t="shared" si="43"/>
        <v>0.11278195488721804</v>
      </c>
      <c r="I446" s="59">
        <f>'6'!H446</f>
        <v>18</v>
      </c>
      <c r="J446" s="70">
        <f t="shared" si="44"/>
        <v>6.7669172932330823E-2</v>
      </c>
      <c r="K446" s="19">
        <f>'7'!F446</f>
        <v>0</v>
      </c>
      <c r="L446" s="70">
        <f t="shared" si="45"/>
        <v>0</v>
      </c>
      <c r="M446" s="59">
        <f>'8'!M446</f>
        <v>37</v>
      </c>
      <c r="N446" s="70">
        <f t="shared" si="46"/>
        <v>0.13909774436090225</v>
      </c>
      <c r="O446" s="59">
        <f>'9'!O446+'9'!P446</f>
        <v>0</v>
      </c>
      <c r="P446" s="70">
        <f t="shared" si="47"/>
        <v>0</v>
      </c>
      <c r="Q446" s="59">
        <f t="shared" si="48"/>
        <v>85</v>
      </c>
      <c r="R446" s="70">
        <f t="shared" si="42"/>
        <v>0.31954887218045114</v>
      </c>
    </row>
    <row r="447" spans="1:18" s="4" customFormat="1" ht="11.25" x14ac:dyDescent="0.2">
      <c r="A447" s="74" t="s">
        <v>472</v>
      </c>
      <c r="B447" s="108" t="s">
        <v>566</v>
      </c>
      <c r="C447" s="136" t="s">
        <v>656</v>
      </c>
      <c r="D447" s="99">
        <f>'10'!C447</f>
        <v>771</v>
      </c>
      <c r="E447" s="99">
        <f>'10'!D447</f>
        <v>530</v>
      </c>
      <c r="F447" s="99">
        <f>'10'!E447</f>
        <v>1301</v>
      </c>
      <c r="G447" s="59">
        <f>'5'!O447</f>
        <v>129</v>
      </c>
      <c r="H447" s="70">
        <f t="shared" si="43"/>
        <v>9.9154496541122211E-2</v>
      </c>
      <c r="I447" s="59">
        <f>'6'!H447</f>
        <v>59</v>
      </c>
      <c r="J447" s="70">
        <f t="shared" si="44"/>
        <v>4.5349730976172176E-2</v>
      </c>
      <c r="K447" s="19">
        <f>'7'!F447</f>
        <v>0</v>
      </c>
      <c r="L447" s="70">
        <f t="shared" si="45"/>
        <v>0</v>
      </c>
      <c r="M447" s="59">
        <f>'8'!M447</f>
        <v>203</v>
      </c>
      <c r="N447" s="70">
        <f t="shared" si="46"/>
        <v>0.15603382013835512</v>
      </c>
      <c r="O447" s="59">
        <f>'9'!O447+'9'!P447</f>
        <v>350.29999999999995</v>
      </c>
      <c r="P447" s="70">
        <f t="shared" si="47"/>
        <v>0.2692544196771714</v>
      </c>
      <c r="Q447" s="59">
        <f t="shared" si="48"/>
        <v>741.3</v>
      </c>
      <c r="R447" s="70">
        <f t="shared" si="42"/>
        <v>0.56979246733282085</v>
      </c>
    </row>
    <row r="448" spans="1:18" s="4" customFormat="1" ht="11.25" x14ac:dyDescent="0.2">
      <c r="A448" s="73" t="s">
        <v>473</v>
      </c>
      <c r="B448" s="107" t="s">
        <v>541</v>
      </c>
      <c r="C448" s="137" t="s">
        <v>657</v>
      </c>
      <c r="D448" s="99">
        <f>'10'!C448</f>
        <v>519</v>
      </c>
      <c r="E448" s="99">
        <f>'10'!D448</f>
        <v>435</v>
      </c>
      <c r="F448" s="99">
        <f>'10'!E448</f>
        <v>954</v>
      </c>
      <c r="G448" s="59">
        <f>'5'!O448</f>
        <v>0</v>
      </c>
      <c r="H448" s="70">
        <f t="shared" si="43"/>
        <v>0</v>
      </c>
      <c r="I448" s="59">
        <f>'6'!H448</f>
        <v>0</v>
      </c>
      <c r="J448" s="70">
        <f t="shared" si="44"/>
        <v>0</v>
      </c>
      <c r="K448" s="19">
        <f>'7'!F448</f>
        <v>0</v>
      </c>
      <c r="L448" s="70">
        <f t="shared" si="45"/>
        <v>0</v>
      </c>
      <c r="M448" s="59">
        <f>'8'!M448</f>
        <v>96</v>
      </c>
      <c r="N448" s="70">
        <f t="shared" si="46"/>
        <v>0.10062893081761007</v>
      </c>
      <c r="O448" s="59">
        <f>'9'!O448+'9'!P448</f>
        <v>130.69999999999999</v>
      </c>
      <c r="P448" s="70">
        <f t="shared" si="47"/>
        <v>0.13700209643605868</v>
      </c>
      <c r="Q448" s="59">
        <f t="shared" si="48"/>
        <v>226.7</v>
      </c>
      <c r="R448" s="70">
        <f t="shared" si="42"/>
        <v>0.23763102725366875</v>
      </c>
    </row>
    <row r="449" spans="1:18" s="4" customFormat="1" ht="11.25" x14ac:dyDescent="0.2">
      <c r="A449" s="75" t="s">
        <v>474</v>
      </c>
      <c r="B449" s="109" t="s">
        <v>578</v>
      </c>
      <c r="C449" s="138" t="s">
        <v>796</v>
      </c>
      <c r="D449" s="99">
        <f>'10'!C449</f>
        <v>239</v>
      </c>
      <c r="E449" s="99">
        <f>'10'!D449</f>
        <v>187</v>
      </c>
      <c r="F449" s="99">
        <f>'10'!E449</f>
        <v>426</v>
      </c>
      <c r="G449" s="59">
        <f>'5'!O449</f>
        <v>1</v>
      </c>
      <c r="H449" s="70">
        <f t="shared" si="43"/>
        <v>2.3474178403755869E-3</v>
      </c>
      <c r="I449" s="59">
        <f>'6'!H449</f>
        <v>31</v>
      </c>
      <c r="J449" s="70">
        <f t="shared" si="44"/>
        <v>7.2769953051643188E-2</v>
      </c>
      <c r="K449" s="19">
        <f>'7'!F449</f>
        <v>28</v>
      </c>
      <c r="L449" s="70">
        <f t="shared" si="45"/>
        <v>6.5727699530516437E-2</v>
      </c>
      <c r="M449" s="59">
        <f>'8'!M449</f>
        <v>47</v>
      </c>
      <c r="N449" s="70">
        <f t="shared" si="46"/>
        <v>0.11032863849765258</v>
      </c>
      <c r="O449" s="59">
        <f>'9'!O449+'9'!P449</f>
        <v>2.8</v>
      </c>
      <c r="P449" s="70">
        <f t="shared" si="47"/>
        <v>6.5727699530516428E-3</v>
      </c>
      <c r="Q449" s="59">
        <f t="shared" si="48"/>
        <v>109.8</v>
      </c>
      <c r="R449" s="70">
        <f t="shared" si="42"/>
        <v>0.25774647887323943</v>
      </c>
    </row>
    <row r="450" spans="1:18" s="4" customFormat="1" ht="11.25" x14ac:dyDescent="0.2">
      <c r="A450" s="75" t="s">
        <v>475</v>
      </c>
      <c r="B450" s="109" t="s">
        <v>576</v>
      </c>
      <c r="C450" s="138" t="s">
        <v>796</v>
      </c>
      <c r="D450" s="99">
        <f>'10'!C450</f>
        <v>354</v>
      </c>
      <c r="E450" s="99">
        <f>'10'!D450</f>
        <v>290</v>
      </c>
      <c r="F450" s="99">
        <f>'10'!E450</f>
        <v>644</v>
      </c>
      <c r="G450" s="59">
        <f>'5'!O450</f>
        <v>98</v>
      </c>
      <c r="H450" s="70">
        <f t="shared" si="43"/>
        <v>0.15217391304347827</v>
      </c>
      <c r="I450" s="59">
        <f>'6'!H450</f>
        <v>15</v>
      </c>
      <c r="J450" s="70">
        <f t="shared" si="44"/>
        <v>2.3291925465838508E-2</v>
      </c>
      <c r="K450" s="19">
        <f>'7'!F450</f>
        <v>0</v>
      </c>
      <c r="L450" s="70">
        <f t="shared" si="45"/>
        <v>0</v>
      </c>
      <c r="M450" s="59">
        <f>'8'!M450</f>
        <v>60</v>
      </c>
      <c r="N450" s="70">
        <f t="shared" si="46"/>
        <v>9.3167701863354033E-2</v>
      </c>
      <c r="O450" s="59">
        <f>'9'!O450+'9'!P450</f>
        <v>36.099999999999994</v>
      </c>
      <c r="P450" s="70">
        <f t="shared" si="47"/>
        <v>5.6055900621118003E-2</v>
      </c>
      <c r="Q450" s="59">
        <f t="shared" si="48"/>
        <v>209.1</v>
      </c>
      <c r="R450" s="70">
        <f t="shared" si="42"/>
        <v>0.32468944099378882</v>
      </c>
    </row>
    <row r="451" spans="1:18" s="4" customFormat="1" ht="11.25" x14ac:dyDescent="0.2">
      <c r="A451" s="75" t="s">
        <v>476</v>
      </c>
      <c r="B451" s="109" t="s">
        <v>542</v>
      </c>
      <c r="C451" s="138" t="s">
        <v>796</v>
      </c>
      <c r="D451" s="99">
        <f>'10'!C451</f>
        <v>4041</v>
      </c>
      <c r="E451" s="99">
        <f>'10'!D451</f>
        <v>2567</v>
      </c>
      <c r="F451" s="99">
        <f>'10'!E451</f>
        <v>6608</v>
      </c>
      <c r="G451" s="59">
        <f>'5'!O451</f>
        <v>95</v>
      </c>
      <c r="H451" s="70">
        <f t="shared" si="43"/>
        <v>1.4376513317191284E-2</v>
      </c>
      <c r="I451" s="59">
        <f>'6'!H451</f>
        <v>68</v>
      </c>
      <c r="J451" s="70">
        <f t="shared" si="44"/>
        <v>1.0290556900726392E-2</v>
      </c>
      <c r="K451" s="19">
        <f>'7'!F451</f>
        <v>0</v>
      </c>
      <c r="L451" s="70">
        <f t="shared" si="45"/>
        <v>0</v>
      </c>
      <c r="M451" s="59">
        <f>'8'!M451</f>
        <v>661</v>
      </c>
      <c r="N451" s="70">
        <f t="shared" si="46"/>
        <v>0.10003026634382567</v>
      </c>
      <c r="O451" s="59">
        <f>'9'!O451+'9'!P451</f>
        <v>912.6</v>
      </c>
      <c r="P451" s="70">
        <f t="shared" si="47"/>
        <v>0.13810532687651331</v>
      </c>
      <c r="Q451" s="59">
        <f t="shared" si="48"/>
        <v>1736.6</v>
      </c>
      <c r="R451" s="70">
        <f t="shared" si="42"/>
        <v>0.26280266343825665</v>
      </c>
    </row>
    <row r="452" spans="1:18" s="4" customFormat="1" ht="11.25" x14ac:dyDescent="0.2">
      <c r="A452" s="76" t="s">
        <v>477</v>
      </c>
      <c r="B452" s="106" t="s">
        <v>544</v>
      </c>
      <c r="C452" s="135" t="s">
        <v>795</v>
      </c>
      <c r="D452" s="99">
        <f>'10'!C452</f>
        <v>401</v>
      </c>
      <c r="E452" s="99">
        <f>'10'!D452</f>
        <v>295</v>
      </c>
      <c r="F452" s="99">
        <f>'10'!E452</f>
        <v>696</v>
      </c>
      <c r="G452" s="59">
        <f>'5'!O452</f>
        <v>22</v>
      </c>
      <c r="H452" s="70">
        <f t="shared" si="43"/>
        <v>3.1609195402298854E-2</v>
      </c>
      <c r="I452" s="59">
        <f>'6'!H452</f>
        <v>0</v>
      </c>
      <c r="J452" s="70">
        <f t="shared" si="44"/>
        <v>0</v>
      </c>
      <c r="K452" s="19">
        <f>'7'!F452</f>
        <v>0</v>
      </c>
      <c r="L452" s="70">
        <f t="shared" si="45"/>
        <v>0</v>
      </c>
      <c r="M452" s="59">
        <f>'8'!M452</f>
        <v>51</v>
      </c>
      <c r="N452" s="70">
        <f t="shared" si="46"/>
        <v>7.3275862068965511E-2</v>
      </c>
      <c r="O452" s="59">
        <f>'9'!O452+'9'!P452</f>
        <v>31.1</v>
      </c>
      <c r="P452" s="70">
        <f t="shared" si="47"/>
        <v>4.4683908045977015E-2</v>
      </c>
      <c r="Q452" s="59">
        <f t="shared" si="48"/>
        <v>104.1</v>
      </c>
      <c r="R452" s="70">
        <f t="shared" ref="R452:R504" si="49">Q452/F452</f>
        <v>0.14956896551724136</v>
      </c>
    </row>
    <row r="453" spans="1:18" s="4" customFormat="1" ht="11.25" x14ac:dyDescent="0.2">
      <c r="A453" s="73" t="s">
        <v>478</v>
      </c>
      <c r="B453" s="107" t="s">
        <v>550</v>
      </c>
      <c r="C453" s="137" t="s">
        <v>657</v>
      </c>
      <c r="D453" s="99">
        <f>'10'!C453</f>
        <v>735</v>
      </c>
      <c r="E453" s="99">
        <f>'10'!D453</f>
        <v>565</v>
      </c>
      <c r="F453" s="99">
        <f>'10'!E453</f>
        <v>1300</v>
      </c>
      <c r="G453" s="59">
        <f>'5'!O453</f>
        <v>0</v>
      </c>
      <c r="H453" s="70">
        <f t="shared" ref="H453:H503" si="50">G453/F453</f>
        <v>0</v>
      </c>
      <c r="I453" s="59">
        <f>'6'!H453</f>
        <v>0</v>
      </c>
      <c r="J453" s="70">
        <f t="shared" ref="J453:J503" si="51">I453/F453</f>
        <v>0</v>
      </c>
      <c r="K453" s="19">
        <f>'7'!F453</f>
        <v>0</v>
      </c>
      <c r="L453" s="70">
        <f t="shared" ref="L453:L503" si="52">K453/F453</f>
        <v>0</v>
      </c>
      <c r="M453" s="59">
        <f>'8'!M453</f>
        <v>112</v>
      </c>
      <c r="N453" s="70">
        <f t="shared" ref="N453:N503" si="53">M453/F453</f>
        <v>8.615384615384615E-2</v>
      </c>
      <c r="O453" s="59">
        <f>'9'!O453+'9'!P453</f>
        <v>507</v>
      </c>
      <c r="P453" s="70">
        <f t="shared" ref="P453:P503" si="54">O453/F453</f>
        <v>0.39</v>
      </c>
      <c r="Q453" s="59">
        <f t="shared" ref="Q453:Q503" si="55">SUM(G453,I453,K453,M453,O453)</f>
        <v>619</v>
      </c>
      <c r="R453" s="70">
        <f t="shared" si="49"/>
        <v>0.47615384615384615</v>
      </c>
    </row>
    <row r="454" spans="1:18" s="4" customFormat="1" ht="11.25" x14ac:dyDescent="0.2">
      <c r="A454" s="73" t="s">
        <v>479</v>
      </c>
      <c r="B454" s="107" t="s">
        <v>550</v>
      </c>
      <c r="C454" s="137" t="s">
        <v>657</v>
      </c>
      <c r="D454" s="99">
        <f>'10'!C454</f>
        <v>1297</v>
      </c>
      <c r="E454" s="99">
        <f>'10'!D454</f>
        <v>795</v>
      </c>
      <c r="F454" s="99">
        <f>'10'!E454</f>
        <v>2092</v>
      </c>
      <c r="G454" s="59">
        <f>'5'!O454</f>
        <v>0</v>
      </c>
      <c r="H454" s="70">
        <f t="shared" si="50"/>
        <v>0</v>
      </c>
      <c r="I454" s="59">
        <f>'6'!H454</f>
        <v>0</v>
      </c>
      <c r="J454" s="70">
        <f t="shared" si="51"/>
        <v>0</v>
      </c>
      <c r="K454" s="19">
        <f>'7'!F454</f>
        <v>26</v>
      </c>
      <c r="L454" s="70">
        <f t="shared" si="52"/>
        <v>1.24282982791587E-2</v>
      </c>
      <c r="M454" s="59">
        <f>'8'!M454</f>
        <v>202</v>
      </c>
      <c r="N454" s="70">
        <f t="shared" si="53"/>
        <v>9.6558317399617594E-2</v>
      </c>
      <c r="O454" s="59">
        <f>'9'!O454+'9'!P454</f>
        <v>316.8</v>
      </c>
      <c r="P454" s="70">
        <f t="shared" si="54"/>
        <v>0.15143403441682601</v>
      </c>
      <c r="Q454" s="59">
        <f t="shared" si="55"/>
        <v>544.79999999999995</v>
      </c>
      <c r="R454" s="70">
        <f t="shared" si="49"/>
        <v>0.26042065009560228</v>
      </c>
    </row>
    <row r="455" spans="1:18" s="4" customFormat="1" ht="11.25" x14ac:dyDescent="0.2">
      <c r="A455" s="73" t="s">
        <v>480</v>
      </c>
      <c r="B455" s="107" t="s">
        <v>550</v>
      </c>
      <c r="C455" s="137" t="s">
        <v>657</v>
      </c>
      <c r="D455" s="99">
        <f>'10'!C455</f>
        <v>806</v>
      </c>
      <c r="E455" s="99">
        <f>'10'!D455</f>
        <v>560</v>
      </c>
      <c r="F455" s="99">
        <f>'10'!E455</f>
        <v>1366</v>
      </c>
      <c r="G455" s="59">
        <f>'5'!O455</f>
        <v>0</v>
      </c>
      <c r="H455" s="70">
        <f t="shared" si="50"/>
        <v>0</v>
      </c>
      <c r="I455" s="59">
        <f>'6'!H455</f>
        <v>0</v>
      </c>
      <c r="J455" s="70">
        <f t="shared" si="51"/>
        <v>0</v>
      </c>
      <c r="K455" s="19">
        <f>'7'!F455</f>
        <v>0</v>
      </c>
      <c r="L455" s="70">
        <f t="shared" si="52"/>
        <v>0</v>
      </c>
      <c r="M455" s="59">
        <f>'8'!M455</f>
        <v>144</v>
      </c>
      <c r="N455" s="70">
        <f t="shared" si="53"/>
        <v>0.10541727672035139</v>
      </c>
      <c r="O455" s="59">
        <f>'9'!O455+'9'!P455</f>
        <v>136.30000000000001</v>
      </c>
      <c r="P455" s="70">
        <f t="shared" si="54"/>
        <v>9.9780380673499272E-2</v>
      </c>
      <c r="Q455" s="59">
        <f t="shared" si="55"/>
        <v>280.3</v>
      </c>
      <c r="R455" s="70">
        <f t="shared" si="49"/>
        <v>0.20519765739385068</v>
      </c>
    </row>
    <row r="456" spans="1:18" s="4" customFormat="1" ht="11.25" x14ac:dyDescent="0.2">
      <c r="A456" s="73" t="s">
        <v>481</v>
      </c>
      <c r="B456" s="107" t="s">
        <v>550</v>
      </c>
      <c r="C456" s="137" t="s">
        <v>657</v>
      </c>
      <c r="D456" s="99">
        <f>'10'!C456</f>
        <v>840</v>
      </c>
      <c r="E456" s="99">
        <f>'10'!D456</f>
        <v>595</v>
      </c>
      <c r="F456" s="99">
        <f>'10'!E456</f>
        <v>1435</v>
      </c>
      <c r="G456" s="59">
        <f>'5'!O456</f>
        <v>0</v>
      </c>
      <c r="H456" s="70">
        <f t="shared" si="50"/>
        <v>0</v>
      </c>
      <c r="I456" s="59">
        <f>'6'!H456</f>
        <v>0</v>
      </c>
      <c r="J456" s="70">
        <f t="shared" si="51"/>
        <v>0</v>
      </c>
      <c r="K456" s="19">
        <f>'7'!F456</f>
        <v>0</v>
      </c>
      <c r="L456" s="70">
        <f t="shared" si="52"/>
        <v>0</v>
      </c>
      <c r="M456" s="59">
        <f>'8'!M456</f>
        <v>139</v>
      </c>
      <c r="N456" s="70">
        <f t="shared" si="53"/>
        <v>9.6864111498257841E-2</v>
      </c>
      <c r="O456" s="59">
        <f>'9'!O456+'9'!P456</f>
        <v>224.8</v>
      </c>
      <c r="P456" s="70">
        <f t="shared" si="54"/>
        <v>0.15665505226480836</v>
      </c>
      <c r="Q456" s="59">
        <f t="shared" si="55"/>
        <v>363.8</v>
      </c>
      <c r="R456" s="70">
        <f t="shared" si="49"/>
        <v>0.25351916376306621</v>
      </c>
    </row>
    <row r="457" spans="1:18" s="4" customFormat="1" ht="11.25" x14ac:dyDescent="0.2">
      <c r="A457" s="75" t="s">
        <v>482</v>
      </c>
      <c r="B457" s="109" t="s">
        <v>539</v>
      </c>
      <c r="C457" s="138" t="s">
        <v>796</v>
      </c>
      <c r="D457" s="99">
        <f>'10'!C457</f>
        <v>543</v>
      </c>
      <c r="E457" s="99">
        <f>'10'!D457</f>
        <v>469</v>
      </c>
      <c r="F457" s="99">
        <f>'10'!E457</f>
        <v>1012</v>
      </c>
      <c r="G457" s="59">
        <f>'5'!O457</f>
        <v>0</v>
      </c>
      <c r="H457" s="70">
        <f t="shared" si="50"/>
        <v>0</v>
      </c>
      <c r="I457" s="59">
        <f>'6'!H457</f>
        <v>0</v>
      </c>
      <c r="J457" s="70">
        <f t="shared" si="51"/>
        <v>0</v>
      </c>
      <c r="K457" s="19">
        <f>'7'!F457</f>
        <v>0</v>
      </c>
      <c r="L457" s="70">
        <f t="shared" si="52"/>
        <v>0</v>
      </c>
      <c r="M457" s="59">
        <f>'8'!M457</f>
        <v>132</v>
      </c>
      <c r="N457" s="70">
        <f t="shared" si="53"/>
        <v>0.13043478260869565</v>
      </c>
      <c r="O457" s="59">
        <f>'9'!O457+'9'!P457</f>
        <v>33.799999999999997</v>
      </c>
      <c r="P457" s="70">
        <f t="shared" si="54"/>
        <v>3.3399209486166002E-2</v>
      </c>
      <c r="Q457" s="59">
        <f t="shared" si="55"/>
        <v>165.8</v>
      </c>
      <c r="R457" s="70">
        <f t="shared" si="49"/>
        <v>0.16383399209486166</v>
      </c>
    </row>
    <row r="458" spans="1:18" s="4" customFormat="1" ht="11.25" x14ac:dyDescent="0.2">
      <c r="A458" s="74" t="s">
        <v>483</v>
      </c>
      <c r="B458" s="108" t="s">
        <v>591</v>
      </c>
      <c r="C458" s="136" t="s">
        <v>656</v>
      </c>
      <c r="D458" s="99">
        <f>'10'!C458</f>
        <v>198</v>
      </c>
      <c r="E458" s="99">
        <f>'10'!D458</f>
        <v>167</v>
      </c>
      <c r="F458" s="99">
        <f>'10'!E458</f>
        <v>365</v>
      </c>
      <c r="G458" s="59">
        <f>'5'!O458</f>
        <v>5</v>
      </c>
      <c r="H458" s="70">
        <f t="shared" si="50"/>
        <v>1.3698630136986301E-2</v>
      </c>
      <c r="I458" s="59">
        <f>'6'!H458</f>
        <v>0</v>
      </c>
      <c r="J458" s="70">
        <f t="shared" si="51"/>
        <v>0</v>
      </c>
      <c r="K458" s="19">
        <f>'7'!F458</f>
        <v>0</v>
      </c>
      <c r="L458" s="70">
        <f t="shared" si="52"/>
        <v>0</v>
      </c>
      <c r="M458" s="59">
        <f>'8'!M458</f>
        <v>28</v>
      </c>
      <c r="N458" s="70">
        <f t="shared" si="53"/>
        <v>7.6712328767123292E-2</v>
      </c>
      <c r="O458" s="59">
        <f>'9'!O458+'9'!P458</f>
        <v>139.5</v>
      </c>
      <c r="P458" s="70">
        <f t="shared" si="54"/>
        <v>0.38219178082191779</v>
      </c>
      <c r="Q458" s="59">
        <f t="shared" si="55"/>
        <v>172.5</v>
      </c>
      <c r="R458" s="70">
        <f t="shared" si="49"/>
        <v>0.4726027397260274</v>
      </c>
    </row>
    <row r="459" spans="1:18" s="4" customFormat="1" ht="11.25" x14ac:dyDescent="0.2">
      <c r="A459" s="76" t="s">
        <v>484</v>
      </c>
      <c r="B459" s="106" t="s">
        <v>553</v>
      </c>
      <c r="C459" s="135" t="s">
        <v>795</v>
      </c>
      <c r="D459" s="99">
        <f>'10'!C459</f>
        <v>522</v>
      </c>
      <c r="E459" s="99">
        <f>'10'!D459</f>
        <v>389</v>
      </c>
      <c r="F459" s="99">
        <f>'10'!E459</f>
        <v>911</v>
      </c>
      <c r="G459" s="59">
        <f>'5'!O459</f>
        <v>8</v>
      </c>
      <c r="H459" s="70">
        <f t="shared" si="50"/>
        <v>8.7815587266739849E-3</v>
      </c>
      <c r="I459" s="59">
        <f>'6'!H459</f>
        <v>21</v>
      </c>
      <c r="J459" s="70">
        <f t="shared" si="51"/>
        <v>2.3051591657519209E-2</v>
      </c>
      <c r="K459" s="19">
        <f>'7'!F459</f>
        <v>0</v>
      </c>
      <c r="L459" s="70">
        <f t="shared" si="52"/>
        <v>0</v>
      </c>
      <c r="M459" s="59">
        <f>'8'!M459</f>
        <v>123</v>
      </c>
      <c r="N459" s="70">
        <f t="shared" si="53"/>
        <v>0.1350164654226125</v>
      </c>
      <c r="O459" s="59">
        <f>'9'!O459+'9'!P459</f>
        <v>114.1</v>
      </c>
      <c r="P459" s="70">
        <f t="shared" si="54"/>
        <v>0.12524698133918771</v>
      </c>
      <c r="Q459" s="59">
        <f t="shared" si="55"/>
        <v>266.10000000000002</v>
      </c>
      <c r="R459" s="70">
        <f t="shared" si="49"/>
        <v>0.29209659714599345</v>
      </c>
    </row>
    <row r="460" spans="1:18" s="4" customFormat="1" ht="11.25" x14ac:dyDescent="0.2">
      <c r="A460" s="73" t="s">
        <v>485</v>
      </c>
      <c r="B460" s="107" t="s">
        <v>593</v>
      </c>
      <c r="C460" s="137" t="s">
        <v>657</v>
      </c>
      <c r="D460" s="99">
        <f>'10'!C460</f>
        <v>559</v>
      </c>
      <c r="E460" s="99">
        <f>'10'!D460</f>
        <v>426</v>
      </c>
      <c r="F460" s="99">
        <f>'10'!E460</f>
        <v>985</v>
      </c>
      <c r="G460" s="59">
        <f>'5'!O460</f>
        <v>169</v>
      </c>
      <c r="H460" s="70">
        <f t="shared" si="50"/>
        <v>0.17157360406091371</v>
      </c>
      <c r="I460" s="59">
        <f>'6'!H460</f>
        <v>51</v>
      </c>
      <c r="J460" s="70">
        <f t="shared" si="51"/>
        <v>5.1776649746192893E-2</v>
      </c>
      <c r="K460" s="19">
        <f>'7'!F460</f>
        <v>0</v>
      </c>
      <c r="L460" s="70">
        <f t="shared" si="52"/>
        <v>0</v>
      </c>
      <c r="M460" s="59">
        <f>'8'!M460</f>
        <v>174</v>
      </c>
      <c r="N460" s="70">
        <f t="shared" si="53"/>
        <v>0.17664974619289339</v>
      </c>
      <c r="O460" s="59">
        <f>'9'!O460+'9'!P460</f>
        <v>137.1</v>
      </c>
      <c r="P460" s="70">
        <f t="shared" si="54"/>
        <v>0.13918781725888324</v>
      </c>
      <c r="Q460" s="59">
        <f t="shared" si="55"/>
        <v>531.1</v>
      </c>
      <c r="R460" s="70">
        <f t="shared" si="49"/>
        <v>0.53918781725888332</v>
      </c>
    </row>
    <row r="461" spans="1:18" s="4" customFormat="1" ht="11.25" x14ac:dyDescent="0.2">
      <c r="A461" s="75" t="s">
        <v>486</v>
      </c>
      <c r="B461" s="109" t="s">
        <v>542</v>
      </c>
      <c r="C461" s="138" t="s">
        <v>796</v>
      </c>
      <c r="D461" s="99">
        <f>'10'!C461</f>
        <v>606</v>
      </c>
      <c r="E461" s="99">
        <f>'10'!D461</f>
        <v>497</v>
      </c>
      <c r="F461" s="99">
        <f>'10'!E461</f>
        <v>1103</v>
      </c>
      <c r="G461" s="59">
        <f>'5'!O461</f>
        <v>0</v>
      </c>
      <c r="H461" s="70">
        <f t="shared" si="50"/>
        <v>0</v>
      </c>
      <c r="I461" s="59">
        <f>'6'!H461</f>
        <v>0</v>
      </c>
      <c r="J461" s="70">
        <f t="shared" si="51"/>
        <v>0</v>
      </c>
      <c r="K461" s="19">
        <f>'7'!F461</f>
        <v>0</v>
      </c>
      <c r="L461" s="70">
        <f t="shared" si="52"/>
        <v>0</v>
      </c>
      <c r="M461" s="59">
        <f>'8'!M461</f>
        <v>129</v>
      </c>
      <c r="N461" s="70">
        <f t="shared" si="53"/>
        <v>0.11695376246600181</v>
      </c>
      <c r="O461" s="59">
        <f>'9'!O461+'9'!P461</f>
        <v>128.6</v>
      </c>
      <c r="P461" s="70">
        <f t="shared" si="54"/>
        <v>0.11659111514052584</v>
      </c>
      <c r="Q461" s="59">
        <f t="shared" si="55"/>
        <v>257.60000000000002</v>
      </c>
      <c r="R461" s="70">
        <f t="shared" si="49"/>
        <v>0.23354487760652767</v>
      </c>
    </row>
    <row r="462" spans="1:18" s="4" customFormat="1" ht="11.25" x14ac:dyDescent="0.2">
      <c r="A462" s="74" t="s">
        <v>487</v>
      </c>
      <c r="B462" s="108" t="s">
        <v>608</v>
      </c>
      <c r="C462" s="136" t="s">
        <v>656</v>
      </c>
      <c r="D462" s="99">
        <f>'10'!C462</f>
        <v>1146</v>
      </c>
      <c r="E462" s="99">
        <f>'10'!D462</f>
        <v>760</v>
      </c>
      <c r="F462" s="99">
        <f>'10'!E462</f>
        <v>1906</v>
      </c>
      <c r="G462" s="59">
        <f>'5'!O462</f>
        <v>190</v>
      </c>
      <c r="H462" s="70">
        <f t="shared" si="50"/>
        <v>9.9685204616998951E-2</v>
      </c>
      <c r="I462" s="59">
        <f>'6'!H462</f>
        <v>26</v>
      </c>
      <c r="J462" s="70">
        <f t="shared" si="51"/>
        <v>1.3641133263378805E-2</v>
      </c>
      <c r="K462" s="19">
        <f>'7'!F462</f>
        <v>0</v>
      </c>
      <c r="L462" s="70">
        <f t="shared" si="52"/>
        <v>0</v>
      </c>
      <c r="M462" s="59">
        <f>'8'!M462</f>
        <v>323</v>
      </c>
      <c r="N462" s="70">
        <f t="shared" si="53"/>
        <v>0.1694648478488982</v>
      </c>
      <c r="O462" s="59">
        <f>'9'!O462+'9'!P462</f>
        <v>155.69999999999999</v>
      </c>
      <c r="P462" s="70">
        <f t="shared" si="54"/>
        <v>8.1689401888772287E-2</v>
      </c>
      <c r="Q462" s="59">
        <f t="shared" si="55"/>
        <v>694.7</v>
      </c>
      <c r="R462" s="70">
        <f t="shared" si="49"/>
        <v>0.3644805876180483</v>
      </c>
    </row>
    <row r="463" spans="1:18" s="4" customFormat="1" ht="11.25" x14ac:dyDescent="0.2">
      <c r="A463" s="74" t="s">
        <v>488</v>
      </c>
      <c r="B463" s="108" t="s">
        <v>603</v>
      </c>
      <c r="C463" s="136" t="s">
        <v>656</v>
      </c>
      <c r="D463" s="99">
        <f>'10'!C463</f>
        <v>464</v>
      </c>
      <c r="E463" s="99">
        <f>'10'!D463</f>
        <v>340</v>
      </c>
      <c r="F463" s="99">
        <f>'10'!E463</f>
        <v>804</v>
      </c>
      <c r="G463" s="59">
        <f>'5'!O463</f>
        <v>22</v>
      </c>
      <c r="H463" s="70">
        <f t="shared" si="50"/>
        <v>2.736318407960199E-2</v>
      </c>
      <c r="I463" s="59">
        <f>'6'!H463</f>
        <v>0</v>
      </c>
      <c r="J463" s="70">
        <f t="shared" si="51"/>
        <v>0</v>
      </c>
      <c r="K463" s="19">
        <f>'7'!F463</f>
        <v>0</v>
      </c>
      <c r="L463" s="70">
        <f t="shared" si="52"/>
        <v>0</v>
      </c>
      <c r="M463" s="59">
        <f>'8'!M463</f>
        <v>77</v>
      </c>
      <c r="N463" s="70">
        <f t="shared" si="53"/>
        <v>9.5771144278606959E-2</v>
      </c>
      <c r="O463" s="59">
        <f>'9'!O463+'9'!P463</f>
        <v>121.3</v>
      </c>
      <c r="P463" s="70">
        <f t="shared" si="54"/>
        <v>0.15087064676616915</v>
      </c>
      <c r="Q463" s="59">
        <f t="shared" si="55"/>
        <v>220.3</v>
      </c>
      <c r="R463" s="70">
        <f t="shared" si="49"/>
        <v>0.2740049751243781</v>
      </c>
    </row>
    <row r="464" spans="1:18" s="4" customFormat="1" ht="11.25" x14ac:dyDescent="0.2">
      <c r="A464" s="75" t="s">
        <v>489</v>
      </c>
      <c r="B464" s="109" t="s">
        <v>547</v>
      </c>
      <c r="C464" s="138" t="s">
        <v>796</v>
      </c>
      <c r="D464" s="99">
        <f>'10'!C464</f>
        <v>1123</v>
      </c>
      <c r="E464" s="99">
        <f>'10'!D464</f>
        <v>765</v>
      </c>
      <c r="F464" s="99">
        <f>'10'!E464</f>
        <v>1888</v>
      </c>
      <c r="G464" s="59">
        <f>'5'!O464</f>
        <v>28</v>
      </c>
      <c r="H464" s="70">
        <f t="shared" si="50"/>
        <v>1.4830508474576272E-2</v>
      </c>
      <c r="I464" s="59">
        <f>'6'!H464</f>
        <v>16</v>
      </c>
      <c r="J464" s="70">
        <f t="shared" si="51"/>
        <v>8.4745762711864406E-3</v>
      </c>
      <c r="K464" s="19">
        <f>'7'!F464</f>
        <v>0</v>
      </c>
      <c r="L464" s="70">
        <f t="shared" si="52"/>
        <v>0</v>
      </c>
      <c r="M464" s="59">
        <f>'8'!M464</f>
        <v>165</v>
      </c>
      <c r="N464" s="70">
        <f t="shared" si="53"/>
        <v>8.7394067796610173E-2</v>
      </c>
      <c r="O464" s="59">
        <f>'9'!O464+'9'!P464</f>
        <v>286.3</v>
      </c>
      <c r="P464" s="70">
        <f t="shared" si="54"/>
        <v>0.15164194915254237</v>
      </c>
      <c r="Q464" s="59">
        <f t="shared" si="55"/>
        <v>495.3</v>
      </c>
      <c r="R464" s="70">
        <f t="shared" si="49"/>
        <v>0.26234110169491526</v>
      </c>
    </row>
    <row r="465" spans="1:18" s="4" customFormat="1" ht="11.25" x14ac:dyDescent="0.2">
      <c r="A465" s="75" t="s">
        <v>490</v>
      </c>
      <c r="B465" s="109" t="s">
        <v>570</v>
      </c>
      <c r="C465" s="138" t="s">
        <v>796</v>
      </c>
      <c r="D465" s="99">
        <f>'10'!C465</f>
        <v>516</v>
      </c>
      <c r="E465" s="99">
        <f>'10'!D465</f>
        <v>316</v>
      </c>
      <c r="F465" s="99">
        <f>'10'!E465</f>
        <v>832</v>
      </c>
      <c r="G465" s="59">
        <f>'5'!O465</f>
        <v>197</v>
      </c>
      <c r="H465" s="70">
        <f t="shared" si="50"/>
        <v>0.23677884615384615</v>
      </c>
      <c r="I465" s="59">
        <f>'6'!H465</f>
        <v>46</v>
      </c>
      <c r="J465" s="70">
        <f t="shared" si="51"/>
        <v>5.5288461538461536E-2</v>
      </c>
      <c r="K465" s="19">
        <f>'7'!F465</f>
        <v>0</v>
      </c>
      <c r="L465" s="70">
        <f t="shared" si="52"/>
        <v>0</v>
      </c>
      <c r="M465" s="59">
        <f>'8'!M465</f>
        <v>137</v>
      </c>
      <c r="N465" s="70">
        <f t="shared" si="53"/>
        <v>0.16466346153846154</v>
      </c>
      <c r="O465" s="59">
        <f>'9'!O465+'9'!P465</f>
        <v>337</v>
      </c>
      <c r="P465" s="70">
        <f t="shared" si="54"/>
        <v>0.40504807692307693</v>
      </c>
      <c r="Q465" s="59">
        <f t="shared" si="55"/>
        <v>717</v>
      </c>
      <c r="R465" s="70">
        <f t="shared" si="49"/>
        <v>0.86177884615384615</v>
      </c>
    </row>
    <row r="466" spans="1:18" s="4" customFormat="1" ht="11.25" x14ac:dyDescent="0.2">
      <c r="A466" s="74" t="s">
        <v>491</v>
      </c>
      <c r="B466" s="108" t="s">
        <v>543</v>
      </c>
      <c r="C466" s="136" t="s">
        <v>656</v>
      </c>
      <c r="D466" s="99">
        <f>'10'!C466</f>
        <v>298</v>
      </c>
      <c r="E466" s="99">
        <f>'10'!D466</f>
        <v>223</v>
      </c>
      <c r="F466" s="99">
        <f>'10'!E466</f>
        <v>521</v>
      </c>
      <c r="G466" s="59">
        <f>'5'!O466</f>
        <v>0</v>
      </c>
      <c r="H466" s="70">
        <f t="shared" si="50"/>
        <v>0</v>
      </c>
      <c r="I466" s="59">
        <f>'6'!H466</f>
        <v>18</v>
      </c>
      <c r="J466" s="70">
        <f t="shared" si="51"/>
        <v>3.4548944337811902E-2</v>
      </c>
      <c r="K466" s="19">
        <f>'7'!F466</f>
        <v>0</v>
      </c>
      <c r="L466" s="70">
        <f t="shared" si="52"/>
        <v>0</v>
      </c>
      <c r="M466" s="59">
        <f>'8'!M466</f>
        <v>94</v>
      </c>
      <c r="N466" s="70">
        <f t="shared" si="53"/>
        <v>0.18042226487523993</v>
      </c>
      <c r="O466" s="59">
        <f>'9'!O466+'9'!P466</f>
        <v>0</v>
      </c>
      <c r="P466" s="70">
        <f t="shared" si="54"/>
        <v>0</v>
      </c>
      <c r="Q466" s="59">
        <f t="shared" si="55"/>
        <v>112</v>
      </c>
      <c r="R466" s="70">
        <f t="shared" si="49"/>
        <v>0.21497120921305182</v>
      </c>
    </row>
    <row r="467" spans="1:18" s="4" customFormat="1" ht="11.25" x14ac:dyDescent="0.2">
      <c r="A467" s="75" t="s">
        <v>492</v>
      </c>
      <c r="B467" s="109" t="s">
        <v>609</v>
      </c>
      <c r="C467" s="138" t="s">
        <v>796</v>
      </c>
      <c r="D467" s="99">
        <f>'10'!C467</f>
        <v>573</v>
      </c>
      <c r="E467" s="99">
        <f>'10'!D467</f>
        <v>397</v>
      </c>
      <c r="F467" s="99">
        <f>'10'!E467</f>
        <v>970</v>
      </c>
      <c r="G467" s="59">
        <f>'5'!O467</f>
        <v>68</v>
      </c>
      <c r="H467" s="70">
        <f t="shared" si="50"/>
        <v>7.0103092783505155E-2</v>
      </c>
      <c r="I467" s="59">
        <f>'6'!H467</f>
        <v>14</v>
      </c>
      <c r="J467" s="70">
        <f t="shared" si="51"/>
        <v>1.443298969072165E-2</v>
      </c>
      <c r="K467" s="19">
        <f>'7'!F467</f>
        <v>0</v>
      </c>
      <c r="L467" s="70">
        <f t="shared" si="52"/>
        <v>0</v>
      </c>
      <c r="M467" s="59">
        <f>'8'!M467</f>
        <v>173</v>
      </c>
      <c r="N467" s="70">
        <f t="shared" si="53"/>
        <v>0.17835051546391753</v>
      </c>
      <c r="O467" s="59">
        <f>'9'!O467+'9'!P467</f>
        <v>77</v>
      </c>
      <c r="P467" s="70">
        <f t="shared" si="54"/>
        <v>7.9381443298969068E-2</v>
      </c>
      <c r="Q467" s="59">
        <f t="shared" si="55"/>
        <v>332</v>
      </c>
      <c r="R467" s="70">
        <f t="shared" si="49"/>
        <v>0.34226804123711341</v>
      </c>
    </row>
    <row r="468" spans="1:18" s="4" customFormat="1" ht="11.25" x14ac:dyDescent="0.2">
      <c r="A468" s="75" t="s">
        <v>493</v>
      </c>
      <c r="B468" s="109" t="s">
        <v>587</v>
      </c>
      <c r="C468" s="138" t="s">
        <v>796</v>
      </c>
      <c r="D468" s="99">
        <f>'10'!C468</f>
        <v>1268</v>
      </c>
      <c r="E468" s="99">
        <f>'10'!D468</f>
        <v>880</v>
      </c>
      <c r="F468" s="99">
        <f>'10'!E468</f>
        <v>2148</v>
      </c>
      <c r="G468" s="59">
        <f>'5'!O468</f>
        <v>102</v>
      </c>
      <c r="H468" s="70">
        <f t="shared" si="50"/>
        <v>4.7486033519553071E-2</v>
      </c>
      <c r="I468" s="59">
        <f>'6'!H468</f>
        <v>0</v>
      </c>
      <c r="J468" s="70">
        <f t="shared" si="51"/>
        <v>0</v>
      </c>
      <c r="K468" s="19">
        <f>'7'!F468</f>
        <v>0</v>
      </c>
      <c r="L468" s="70">
        <f t="shared" si="52"/>
        <v>0</v>
      </c>
      <c r="M468" s="59">
        <f>'8'!M468</f>
        <v>220</v>
      </c>
      <c r="N468" s="70">
        <f t="shared" si="53"/>
        <v>0.10242085661080075</v>
      </c>
      <c r="O468" s="59">
        <f>'9'!O468+'9'!P468</f>
        <v>149.9</v>
      </c>
      <c r="P468" s="70">
        <f t="shared" si="54"/>
        <v>6.9785847299813783E-2</v>
      </c>
      <c r="Q468" s="59">
        <f t="shared" si="55"/>
        <v>471.9</v>
      </c>
      <c r="R468" s="70">
        <f t="shared" si="49"/>
        <v>0.2196927374301676</v>
      </c>
    </row>
    <row r="469" spans="1:18" s="4" customFormat="1" ht="11.25" x14ac:dyDescent="0.2">
      <c r="A469" s="76" t="s">
        <v>494</v>
      </c>
      <c r="B469" s="106" t="s">
        <v>598</v>
      </c>
      <c r="C469" s="135" t="s">
        <v>795</v>
      </c>
      <c r="D469" s="99">
        <f>'10'!C469</f>
        <v>112</v>
      </c>
      <c r="E469" s="99">
        <f>'10'!D469</f>
        <v>87</v>
      </c>
      <c r="F469" s="99">
        <f>'10'!E469</f>
        <v>199</v>
      </c>
      <c r="G469" s="59">
        <f>'5'!O469</f>
        <v>0</v>
      </c>
      <c r="H469" s="70">
        <f t="shared" si="50"/>
        <v>0</v>
      </c>
      <c r="I469" s="59">
        <f>'6'!H469</f>
        <v>0</v>
      </c>
      <c r="J469" s="70">
        <f t="shared" si="51"/>
        <v>0</v>
      </c>
      <c r="K469" s="19">
        <f>'7'!F469</f>
        <v>0</v>
      </c>
      <c r="L469" s="70">
        <f t="shared" si="52"/>
        <v>0</v>
      </c>
      <c r="M469" s="59">
        <f>'8'!M469</f>
        <v>6</v>
      </c>
      <c r="N469" s="70">
        <f t="shared" si="53"/>
        <v>3.015075376884422E-2</v>
      </c>
      <c r="O469" s="59">
        <f>'9'!O469+'9'!P469</f>
        <v>30.799999999999997</v>
      </c>
      <c r="P469" s="70">
        <f t="shared" si="54"/>
        <v>0.15477386934673365</v>
      </c>
      <c r="Q469" s="59">
        <f t="shared" si="55"/>
        <v>36.799999999999997</v>
      </c>
      <c r="R469" s="70">
        <f t="shared" si="49"/>
        <v>0.18492462311557786</v>
      </c>
    </row>
    <row r="470" spans="1:18" s="4" customFormat="1" ht="11.25" x14ac:dyDescent="0.2">
      <c r="A470" s="75" t="s">
        <v>495</v>
      </c>
      <c r="B470" s="109" t="s">
        <v>606</v>
      </c>
      <c r="C470" s="138" t="s">
        <v>796</v>
      </c>
      <c r="D470" s="99">
        <f>'10'!C470</f>
        <v>353</v>
      </c>
      <c r="E470" s="99">
        <f>'10'!D470</f>
        <v>245</v>
      </c>
      <c r="F470" s="99">
        <f>'10'!E470</f>
        <v>598</v>
      </c>
      <c r="G470" s="59">
        <f>'5'!O470</f>
        <v>26</v>
      </c>
      <c r="H470" s="70">
        <f t="shared" si="50"/>
        <v>4.3478260869565216E-2</v>
      </c>
      <c r="I470" s="59">
        <f>'6'!H470</f>
        <v>0</v>
      </c>
      <c r="J470" s="70">
        <f t="shared" si="51"/>
        <v>0</v>
      </c>
      <c r="K470" s="19">
        <f>'7'!F470</f>
        <v>0</v>
      </c>
      <c r="L470" s="70">
        <f t="shared" si="52"/>
        <v>0</v>
      </c>
      <c r="M470" s="59">
        <f>'8'!M470</f>
        <v>57</v>
      </c>
      <c r="N470" s="70">
        <f t="shared" si="53"/>
        <v>9.5317725752508367E-2</v>
      </c>
      <c r="O470" s="59">
        <f>'9'!O470+'9'!P470</f>
        <v>26.8</v>
      </c>
      <c r="P470" s="70">
        <f t="shared" si="54"/>
        <v>4.4816053511705686E-2</v>
      </c>
      <c r="Q470" s="59">
        <f t="shared" si="55"/>
        <v>109.8</v>
      </c>
      <c r="R470" s="70">
        <f t="shared" si="49"/>
        <v>0.18361204013377927</v>
      </c>
    </row>
    <row r="471" spans="1:18" s="4" customFormat="1" ht="11.25" x14ac:dyDescent="0.2">
      <c r="A471" s="75" t="s">
        <v>496</v>
      </c>
      <c r="B471" s="109" t="s">
        <v>539</v>
      </c>
      <c r="C471" s="138" t="s">
        <v>796</v>
      </c>
      <c r="D471" s="99">
        <f>'10'!C471</f>
        <v>711</v>
      </c>
      <c r="E471" s="99">
        <f>'10'!D471</f>
        <v>467</v>
      </c>
      <c r="F471" s="99">
        <f>'10'!E471</f>
        <v>1178</v>
      </c>
      <c r="G471" s="59">
        <f>'5'!O471</f>
        <v>1</v>
      </c>
      <c r="H471" s="70">
        <f t="shared" si="50"/>
        <v>8.4889643463497452E-4</v>
      </c>
      <c r="I471" s="59">
        <f>'6'!H471</f>
        <v>0</v>
      </c>
      <c r="J471" s="70">
        <f t="shared" si="51"/>
        <v>0</v>
      </c>
      <c r="K471" s="19">
        <f>'7'!F471</f>
        <v>0</v>
      </c>
      <c r="L471" s="70">
        <f t="shared" si="52"/>
        <v>0</v>
      </c>
      <c r="M471" s="59">
        <f>'8'!M471</f>
        <v>163</v>
      </c>
      <c r="N471" s="70">
        <f t="shared" si="53"/>
        <v>0.13837011884550085</v>
      </c>
      <c r="O471" s="59">
        <f>'9'!O471+'9'!P471</f>
        <v>169.3</v>
      </c>
      <c r="P471" s="70">
        <f t="shared" si="54"/>
        <v>0.14371816638370119</v>
      </c>
      <c r="Q471" s="59">
        <f t="shared" si="55"/>
        <v>333.3</v>
      </c>
      <c r="R471" s="70">
        <f t="shared" si="49"/>
        <v>0.28293718166383702</v>
      </c>
    </row>
    <row r="472" spans="1:18" s="4" customFormat="1" ht="11.25" x14ac:dyDescent="0.2">
      <c r="A472" s="76" t="s">
        <v>497</v>
      </c>
      <c r="B472" s="106" t="s">
        <v>588</v>
      </c>
      <c r="C472" s="135" t="s">
        <v>795</v>
      </c>
      <c r="D472" s="99">
        <f>'10'!C472</f>
        <v>203</v>
      </c>
      <c r="E472" s="99">
        <f>'10'!D472</f>
        <v>154</v>
      </c>
      <c r="F472" s="99">
        <f>'10'!E472</f>
        <v>357</v>
      </c>
      <c r="G472" s="59">
        <f>'5'!O472</f>
        <v>38</v>
      </c>
      <c r="H472" s="70">
        <f t="shared" si="50"/>
        <v>0.10644257703081232</v>
      </c>
      <c r="I472" s="59">
        <f>'6'!H472</f>
        <v>18</v>
      </c>
      <c r="J472" s="70">
        <f t="shared" si="51"/>
        <v>5.0420168067226892E-2</v>
      </c>
      <c r="K472" s="19">
        <f>'7'!F472</f>
        <v>0</v>
      </c>
      <c r="L472" s="70">
        <f t="shared" si="52"/>
        <v>0</v>
      </c>
      <c r="M472" s="59">
        <f>'8'!M472</f>
        <v>70</v>
      </c>
      <c r="N472" s="70">
        <f t="shared" si="53"/>
        <v>0.19607843137254902</v>
      </c>
      <c r="O472" s="59">
        <f>'9'!O472+'9'!P472</f>
        <v>44.4</v>
      </c>
      <c r="P472" s="70">
        <f t="shared" si="54"/>
        <v>0.12436974789915967</v>
      </c>
      <c r="Q472" s="59">
        <f t="shared" si="55"/>
        <v>170.4</v>
      </c>
      <c r="R472" s="70">
        <f t="shared" si="49"/>
        <v>0.47731092436974792</v>
      </c>
    </row>
    <row r="473" spans="1:18" s="4" customFormat="1" ht="11.25" x14ac:dyDescent="0.2">
      <c r="A473" s="73" t="s">
        <v>498</v>
      </c>
      <c r="B473" s="107" t="s">
        <v>541</v>
      </c>
      <c r="C473" s="137" t="s">
        <v>657</v>
      </c>
      <c r="D473" s="99">
        <f>'10'!C473</f>
        <v>3285</v>
      </c>
      <c r="E473" s="99">
        <f>'10'!D473</f>
        <v>2356</v>
      </c>
      <c r="F473" s="99">
        <f>'10'!E473</f>
        <v>5641</v>
      </c>
      <c r="G473" s="59">
        <f>'5'!O473</f>
        <v>46</v>
      </c>
      <c r="H473" s="70">
        <f t="shared" si="50"/>
        <v>8.1545825208296403E-3</v>
      </c>
      <c r="I473" s="59">
        <f>'6'!H473</f>
        <v>0</v>
      </c>
      <c r="J473" s="70">
        <f t="shared" si="51"/>
        <v>0</v>
      </c>
      <c r="K473" s="19">
        <f>'7'!F473</f>
        <v>0</v>
      </c>
      <c r="L473" s="70">
        <f t="shared" si="52"/>
        <v>0</v>
      </c>
      <c r="M473" s="59">
        <f>'8'!M473</f>
        <v>761</v>
      </c>
      <c r="N473" s="70">
        <f t="shared" si="53"/>
        <v>0.13490515865981209</v>
      </c>
      <c r="O473" s="59">
        <f>'9'!O473+'9'!P473</f>
        <v>492.9</v>
      </c>
      <c r="P473" s="70">
        <f t="shared" si="54"/>
        <v>8.7378124446020208E-2</v>
      </c>
      <c r="Q473" s="59">
        <f t="shared" si="55"/>
        <v>1299.9000000000001</v>
      </c>
      <c r="R473" s="70">
        <f t="shared" si="49"/>
        <v>0.23043786562666196</v>
      </c>
    </row>
    <row r="474" spans="1:18" s="4" customFormat="1" ht="11.25" x14ac:dyDescent="0.2">
      <c r="A474" s="74" t="s">
        <v>499</v>
      </c>
      <c r="B474" s="108" t="s">
        <v>585</v>
      </c>
      <c r="C474" s="136" t="s">
        <v>656</v>
      </c>
      <c r="D474" s="99">
        <f>'10'!C474</f>
        <v>145</v>
      </c>
      <c r="E474" s="99">
        <f>'10'!D474</f>
        <v>110</v>
      </c>
      <c r="F474" s="99">
        <f>'10'!E474</f>
        <v>255</v>
      </c>
      <c r="G474" s="59">
        <f>'5'!O474</f>
        <v>12</v>
      </c>
      <c r="H474" s="70">
        <f t="shared" si="50"/>
        <v>4.7058823529411764E-2</v>
      </c>
      <c r="I474" s="59">
        <f>'6'!H474</f>
        <v>12</v>
      </c>
      <c r="J474" s="70">
        <f t="shared" si="51"/>
        <v>4.7058823529411764E-2</v>
      </c>
      <c r="K474" s="19">
        <f>'7'!F474</f>
        <v>0</v>
      </c>
      <c r="L474" s="70">
        <f t="shared" si="52"/>
        <v>0</v>
      </c>
      <c r="M474" s="59">
        <f>'8'!M474</f>
        <v>36</v>
      </c>
      <c r="N474" s="70">
        <f t="shared" si="53"/>
        <v>0.14117647058823529</v>
      </c>
      <c r="O474" s="59">
        <f>'9'!O474+'9'!P474</f>
        <v>0</v>
      </c>
      <c r="P474" s="70">
        <f t="shared" si="54"/>
        <v>0</v>
      </c>
      <c r="Q474" s="59">
        <f t="shared" si="55"/>
        <v>60</v>
      </c>
      <c r="R474" s="70">
        <f t="shared" si="49"/>
        <v>0.23529411764705882</v>
      </c>
    </row>
    <row r="475" spans="1:18" s="4" customFormat="1" ht="11.25" x14ac:dyDescent="0.2">
      <c r="A475" s="75" t="s">
        <v>500</v>
      </c>
      <c r="B475" s="109" t="s">
        <v>539</v>
      </c>
      <c r="C475" s="138" t="s">
        <v>796</v>
      </c>
      <c r="D475" s="99">
        <f>'10'!C475</f>
        <v>549</v>
      </c>
      <c r="E475" s="99">
        <f>'10'!D475</f>
        <v>391</v>
      </c>
      <c r="F475" s="99">
        <f>'10'!E475</f>
        <v>940</v>
      </c>
      <c r="G475" s="59">
        <f>'5'!O475</f>
        <v>1</v>
      </c>
      <c r="H475" s="70">
        <f t="shared" si="50"/>
        <v>1.0638297872340426E-3</v>
      </c>
      <c r="I475" s="59">
        <f>'6'!H475</f>
        <v>0</v>
      </c>
      <c r="J475" s="70">
        <f t="shared" si="51"/>
        <v>0</v>
      </c>
      <c r="K475" s="19">
        <f>'7'!F475</f>
        <v>0</v>
      </c>
      <c r="L475" s="70">
        <f t="shared" si="52"/>
        <v>0</v>
      </c>
      <c r="M475" s="59">
        <f>'8'!M475</f>
        <v>117</v>
      </c>
      <c r="N475" s="70">
        <f t="shared" si="53"/>
        <v>0.12446808510638298</v>
      </c>
      <c r="O475" s="59">
        <f>'9'!O475+'9'!P475</f>
        <v>54.9</v>
      </c>
      <c r="P475" s="70">
        <f t="shared" si="54"/>
        <v>5.8404255319148932E-2</v>
      </c>
      <c r="Q475" s="59">
        <f t="shared" si="55"/>
        <v>172.9</v>
      </c>
      <c r="R475" s="70">
        <f t="shared" si="49"/>
        <v>0.18393617021276595</v>
      </c>
    </row>
    <row r="476" spans="1:18" s="4" customFormat="1" ht="11.25" x14ac:dyDescent="0.2">
      <c r="A476" s="76" t="s">
        <v>501</v>
      </c>
      <c r="B476" s="106" t="s">
        <v>589</v>
      </c>
      <c r="C476" s="135" t="s">
        <v>795</v>
      </c>
      <c r="D476" s="99">
        <f>'10'!C476</f>
        <v>196</v>
      </c>
      <c r="E476" s="99">
        <f>'10'!D476</f>
        <v>155</v>
      </c>
      <c r="F476" s="99">
        <f>'10'!E476</f>
        <v>351</v>
      </c>
      <c r="G476" s="59">
        <f>'5'!O476</f>
        <v>16</v>
      </c>
      <c r="H476" s="70">
        <f t="shared" si="50"/>
        <v>4.5584045584045586E-2</v>
      </c>
      <c r="I476" s="59">
        <f>'6'!H476</f>
        <v>0</v>
      </c>
      <c r="J476" s="70">
        <f t="shared" si="51"/>
        <v>0</v>
      </c>
      <c r="K476" s="19">
        <f>'7'!F476</f>
        <v>0</v>
      </c>
      <c r="L476" s="70">
        <f t="shared" si="52"/>
        <v>0</v>
      </c>
      <c r="M476" s="59">
        <f>'8'!M476</f>
        <v>21</v>
      </c>
      <c r="N476" s="70">
        <f t="shared" si="53"/>
        <v>5.9829059829059832E-2</v>
      </c>
      <c r="O476" s="59">
        <f>'9'!O476+'9'!P476</f>
        <v>36.700000000000003</v>
      </c>
      <c r="P476" s="70">
        <f t="shared" si="54"/>
        <v>0.10455840455840457</v>
      </c>
      <c r="Q476" s="59">
        <f t="shared" si="55"/>
        <v>73.7</v>
      </c>
      <c r="R476" s="70">
        <f t="shared" si="49"/>
        <v>0.20997150997150998</v>
      </c>
    </row>
    <row r="477" spans="1:18" s="4" customFormat="1" ht="11.25" x14ac:dyDescent="0.2">
      <c r="A477" s="75" t="s">
        <v>502</v>
      </c>
      <c r="B477" s="109" t="s">
        <v>539</v>
      </c>
      <c r="C477" s="138" t="s">
        <v>796</v>
      </c>
      <c r="D477" s="99">
        <f>'10'!C477</f>
        <v>713</v>
      </c>
      <c r="E477" s="99">
        <f>'10'!D477</f>
        <v>458</v>
      </c>
      <c r="F477" s="99">
        <f>'10'!E477</f>
        <v>1171</v>
      </c>
      <c r="G477" s="59">
        <f>'5'!O477</f>
        <v>57</v>
      </c>
      <c r="H477" s="70">
        <f t="shared" si="50"/>
        <v>4.8676345004269858E-2</v>
      </c>
      <c r="I477" s="59">
        <f>'6'!H477</f>
        <v>68</v>
      </c>
      <c r="J477" s="70">
        <f t="shared" si="51"/>
        <v>5.8070025619128947E-2</v>
      </c>
      <c r="K477" s="19">
        <f>'7'!F477</f>
        <v>66</v>
      </c>
      <c r="L477" s="70">
        <f t="shared" si="52"/>
        <v>5.6362083689154567E-2</v>
      </c>
      <c r="M477" s="59">
        <f>'8'!M477</f>
        <v>162</v>
      </c>
      <c r="N477" s="70">
        <f t="shared" si="53"/>
        <v>0.13834329632792486</v>
      </c>
      <c r="O477" s="59">
        <f>'9'!O477+'9'!P477</f>
        <v>70.900000000000006</v>
      </c>
      <c r="P477" s="70">
        <f t="shared" si="54"/>
        <v>6.0546541417591804E-2</v>
      </c>
      <c r="Q477" s="59">
        <f t="shared" si="55"/>
        <v>423.9</v>
      </c>
      <c r="R477" s="70">
        <f t="shared" si="49"/>
        <v>0.36199829205806999</v>
      </c>
    </row>
    <row r="478" spans="1:18" s="4" customFormat="1" ht="11.25" x14ac:dyDescent="0.2">
      <c r="A478" s="75" t="s">
        <v>503</v>
      </c>
      <c r="B478" s="109" t="s">
        <v>596</v>
      </c>
      <c r="C478" s="138" t="s">
        <v>796</v>
      </c>
      <c r="D478" s="99">
        <f>'10'!C478</f>
        <v>712</v>
      </c>
      <c r="E478" s="99">
        <f>'10'!D478</f>
        <v>515</v>
      </c>
      <c r="F478" s="99">
        <f>'10'!E478</f>
        <v>1227</v>
      </c>
      <c r="G478" s="59">
        <f>'5'!O478</f>
        <v>22</v>
      </c>
      <c r="H478" s="70">
        <f t="shared" si="50"/>
        <v>1.7929910350448247E-2</v>
      </c>
      <c r="I478" s="59">
        <f>'6'!H478</f>
        <v>0</v>
      </c>
      <c r="J478" s="70">
        <f t="shared" si="51"/>
        <v>0</v>
      </c>
      <c r="K478" s="19">
        <f>'7'!F478</f>
        <v>0</v>
      </c>
      <c r="L478" s="70">
        <f t="shared" si="52"/>
        <v>0</v>
      </c>
      <c r="M478" s="59">
        <f>'8'!M478</f>
        <v>102</v>
      </c>
      <c r="N478" s="70">
        <f t="shared" si="53"/>
        <v>8.3129584352078234E-2</v>
      </c>
      <c r="O478" s="59">
        <f>'9'!O478+'9'!P478</f>
        <v>176.60000000000002</v>
      </c>
      <c r="P478" s="70">
        <f t="shared" si="54"/>
        <v>0.14392828035859823</v>
      </c>
      <c r="Q478" s="59">
        <f t="shared" si="55"/>
        <v>300.60000000000002</v>
      </c>
      <c r="R478" s="70">
        <f t="shared" si="49"/>
        <v>0.24498777506112471</v>
      </c>
    </row>
    <row r="479" spans="1:18" s="4" customFormat="1" ht="11.25" x14ac:dyDescent="0.2">
      <c r="A479" s="75" t="s">
        <v>504</v>
      </c>
      <c r="B479" s="109" t="s">
        <v>556</v>
      </c>
      <c r="C479" s="138" t="s">
        <v>796</v>
      </c>
      <c r="D479" s="99">
        <f>'10'!C479</f>
        <v>2051</v>
      </c>
      <c r="E479" s="99">
        <f>'10'!D479</f>
        <v>1365</v>
      </c>
      <c r="F479" s="99">
        <f>'10'!E479</f>
        <v>3416</v>
      </c>
      <c r="G479" s="59">
        <f>'5'!O479</f>
        <v>24</v>
      </c>
      <c r="H479" s="70">
        <f t="shared" si="50"/>
        <v>7.0257611241217799E-3</v>
      </c>
      <c r="I479" s="59">
        <f>'6'!H479</f>
        <v>0</v>
      </c>
      <c r="J479" s="70">
        <f t="shared" si="51"/>
        <v>0</v>
      </c>
      <c r="K479" s="19">
        <f>'7'!F479</f>
        <v>0</v>
      </c>
      <c r="L479" s="70">
        <f t="shared" si="52"/>
        <v>0</v>
      </c>
      <c r="M479" s="59">
        <f>'8'!M479</f>
        <v>303</v>
      </c>
      <c r="N479" s="70">
        <f t="shared" si="53"/>
        <v>8.8700234192037472E-2</v>
      </c>
      <c r="O479" s="59">
        <f>'9'!O479+'9'!P479</f>
        <v>126.2</v>
      </c>
      <c r="P479" s="70">
        <f t="shared" si="54"/>
        <v>3.6943793911007029E-2</v>
      </c>
      <c r="Q479" s="59">
        <f t="shared" si="55"/>
        <v>453.2</v>
      </c>
      <c r="R479" s="70">
        <f t="shared" si="49"/>
        <v>0.13266978922716627</v>
      </c>
    </row>
    <row r="480" spans="1:18" s="4" customFormat="1" ht="11.25" x14ac:dyDescent="0.2">
      <c r="A480" s="75" t="s">
        <v>505</v>
      </c>
      <c r="B480" s="109" t="s">
        <v>556</v>
      </c>
      <c r="C480" s="138" t="s">
        <v>796</v>
      </c>
      <c r="D480" s="99">
        <f>'10'!C480</f>
        <v>736</v>
      </c>
      <c r="E480" s="99">
        <f>'10'!D480</f>
        <v>519</v>
      </c>
      <c r="F480" s="99">
        <f>'10'!E480</f>
        <v>1255</v>
      </c>
      <c r="G480" s="59">
        <f>'5'!O480</f>
        <v>23</v>
      </c>
      <c r="H480" s="70">
        <f t="shared" si="50"/>
        <v>1.8326693227091632E-2</v>
      </c>
      <c r="I480" s="59">
        <f>'6'!H480</f>
        <v>0</v>
      </c>
      <c r="J480" s="70">
        <f t="shared" si="51"/>
        <v>0</v>
      </c>
      <c r="K480" s="19">
        <f>'7'!F480</f>
        <v>0</v>
      </c>
      <c r="L480" s="70">
        <f t="shared" si="52"/>
        <v>0</v>
      </c>
      <c r="M480" s="59">
        <f>'8'!M480</f>
        <v>146</v>
      </c>
      <c r="N480" s="70">
        <f t="shared" si="53"/>
        <v>0.11633466135458168</v>
      </c>
      <c r="O480" s="59">
        <f>'9'!O480+'9'!P480</f>
        <v>123.4</v>
      </c>
      <c r="P480" s="70">
        <f t="shared" si="54"/>
        <v>9.8326693227091644E-2</v>
      </c>
      <c r="Q480" s="59">
        <f t="shared" si="55"/>
        <v>292.39999999999998</v>
      </c>
      <c r="R480" s="70">
        <f t="shared" si="49"/>
        <v>0.23298804780876492</v>
      </c>
    </row>
    <row r="481" spans="1:18" s="4" customFormat="1" ht="11.25" x14ac:dyDescent="0.2">
      <c r="A481" s="75" t="s">
        <v>506</v>
      </c>
      <c r="B481" s="109" t="s">
        <v>565</v>
      </c>
      <c r="C481" s="138" t="s">
        <v>796</v>
      </c>
      <c r="D481" s="99">
        <f>'10'!C481</f>
        <v>132</v>
      </c>
      <c r="E481" s="99">
        <f>'10'!D481</f>
        <v>94</v>
      </c>
      <c r="F481" s="99">
        <f>'10'!E481</f>
        <v>226</v>
      </c>
      <c r="G481" s="59">
        <f>'5'!O481</f>
        <v>1</v>
      </c>
      <c r="H481" s="70">
        <f t="shared" si="50"/>
        <v>4.4247787610619468E-3</v>
      </c>
      <c r="I481" s="59">
        <f>'6'!H481</f>
        <v>19</v>
      </c>
      <c r="J481" s="70">
        <f t="shared" si="51"/>
        <v>8.4070796460176997E-2</v>
      </c>
      <c r="K481" s="19">
        <f>'7'!F481</f>
        <v>40</v>
      </c>
      <c r="L481" s="70">
        <f t="shared" si="52"/>
        <v>0.17699115044247787</v>
      </c>
      <c r="M481" s="59">
        <f>'8'!M481</f>
        <v>32</v>
      </c>
      <c r="N481" s="70">
        <f t="shared" si="53"/>
        <v>0.1415929203539823</v>
      </c>
      <c r="O481" s="59">
        <f>'9'!O481+'9'!P481</f>
        <v>0</v>
      </c>
      <c r="P481" s="70">
        <f t="shared" si="54"/>
        <v>0</v>
      </c>
      <c r="Q481" s="59">
        <f t="shared" si="55"/>
        <v>92</v>
      </c>
      <c r="R481" s="70">
        <f t="shared" si="49"/>
        <v>0.40707964601769914</v>
      </c>
    </row>
    <row r="482" spans="1:18" s="4" customFormat="1" ht="11.25" x14ac:dyDescent="0.2">
      <c r="A482" s="75" t="s">
        <v>507</v>
      </c>
      <c r="B482" s="109" t="s">
        <v>609</v>
      </c>
      <c r="C482" s="138" t="s">
        <v>796</v>
      </c>
      <c r="D482" s="99">
        <f>'10'!C482</f>
        <v>373</v>
      </c>
      <c r="E482" s="99">
        <f>'10'!D482</f>
        <v>303</v>
      </c>
      <c r="F482" s="99">
        <f>'10'!E482</f>
        <v>676</v>
      </c>
      <c r="G482" s="59">
        <f>'5'!O482</f>
        <v>31</v>
      </c>
      <c r="H482" s="70">
        <f t="shared" si="50"/>
        <v>4.5857988165680472E-2</v>
      </c>
      <c r="I482" s="59">
        <f>'6'!H482</f>
        <v>0</v>
      </c>
      <c r="J482" s="70">
        <f t="shared" si="51"/>
        <v>0</v>
      </c>
      <c r="K482" s="19">
        <f>'7'!F482</f>
        <v>97</v>
      </c>
      <c r="L482" s="70">
        <f t="shared" si="52"/>
        <v>0.14349112426035504</v>
      </c>
      <c r="M482" s="59">
        <f>'8'!M482</f>
        <v>112</v>
      </c>
      <c r="N482" s="70">
        <f t="shared" si="53"/>
        <v>0.16568047337278108</v>
      </c>
      <c r="O482" s="59">
        <f>'9'!O482+'9'!P482</f>
        <v>154</v>
      </c>
      <c r="P482" s="70">
        <f t="shared" si="54"/>
        <v>0.22781065088757396</v>
      </c>
      <c r="Q482" s="59">
        <f t="shared" si="55"/>
        <v>394</v>
      </c>
      <c r="R482" s="70">
        <f t="shared" si="49"/>
        <v>0.58284023668639051</v>
      </c>
    </row>
    <row r="483" spans="1:18" s="4" customFormat="1" ht="11.25" x14ac:dyDescent="0.2">
      <c r="A483" s="76" t="s">
        <v>508</v>
      </c>
      <c r="B483" s="106" t="s">
        <v>546</v>
      </c>
      <c r="C483" s="135" t="s">
        <v>795</v>
      </c>
      <c r="D483" s="99">
        <f>'10'!C483</f>
        <v>299</v>
      </c>
      <c r="E483" s="99">
        <f>'10'!D483</f>
        <v>234</v>
      </c>
      <c r="F483" s="99">
        <f>'10'!E483</f>
        <v>533</v>
      </c>
      <c r="G483" s="59">
        <f>'5'!O483</f>
        <v>0</v>
      </c>
      <c r="H483" s="70">
        <f t="shared" si="50"/>
        <v>0</v>
      </c>
      <c r="I483" s="59">
        <f>'6'!H483</f>
        <v>0</v>
      </c>
      <c r="J483" s="70">
        <f t="shared" si="51"/>
        <v>0</v>
      </c>
      <c r="K483" s="19">
        <f>'7'!F483</f>
        <v>0</v>
      </c>
      <c r="L483" s="70">
        <f t="shared" si="52"/>
        <v>0</v>
      </c>
      <c r="M483" s="59">
        <f>'8'!M483</f>
        <v>64</v>
      </c>
      <c r="N483" s="70">
        <f t="shared" si="53"/>
        <v>0.1200750469043152</v>
      </c>
      <c r="O483" s="59">
        <f>'9'!O483+'9'!P483</f>
        <v>239.5</v>
      </c>
      <c r="P483" s="70">
        <f t="shared" si="54"/>
        <v>0.44934333958724204</v>
      </c>
      <c r="Q483" s="59">
        <f t="shared" si="55"/>
        <v>303.5</v>
      </c>
      <c r="R483" s="70">
        <f t="shared" si="49"/>
        <v>0.56941838649155718</v>
      </c>
    </row>
    <row r="484" spans="1:18" s="4" customFormat="1" ht="11.25" x14ac:dyDescent="0.2">
      <c r="A484" s="76" t="s">
        <v>509</v>
      </c>
      <c r="B484" s="106" t="s">
        <v>537</v>
      </c>
      <c r="C484" s="135" t="s">
        <v>795</v>
      </c>
      <c r="D484" s="99">
        <f>'10'!C484</f>
        <v>941</v>
      </c>
      <c r="E484" s="99">
        <f>'10'!D484</f>
        <v>647</v>
      </c>
      <c r="F484" s="99">
        <f>'10'!E484</f>
        <v>1588</v>
      </c>
      <c r="G484" s="59">
        <f>'5'!O484</f>
        <v>30</v>
      </c>
      <c r="H484" s="70">
        <f t="shared" si="50"/>
        <v>1.8891687657430732E-2</v>
      </c>
      <c r="I484" s="59">
        <f>'6'!H484</f>
        <v>0</v>
      </c>
      <c r="J484" s="70">
        <f t="shared" si="51"/>
        <v>0</v>
      </c>
      <c r="K484" s="19">
        <f>'7'!F484</f>
        <v>0</v>
      </c>
      <c r="L484" s="70">
        <f t="shared" si="52"/>
        <v>0</v>
      </c>
      <c r="M484" s="59">
        <f>'8'!M484</f>
        <v>290</v>
      </c>
      <c r="N484" s="70">
        <f t="shared" si="53"/>
        <v>0.18261964735516373</v>
      </c>
      <c r="O484" s="59">
        <f>'9'!O484+'9'!P484</f>
        <v>308.7</v>
      </c>
      <c r="P484" s="70">
        <f t="shared" si="54"/>
        <v>0.19439546599496221</v>
      </c>
      <c r="Q484" s="59">
        <f t="shared" si="55"/>
        <v>628.70000000000005</v>
      </c>
      <c r="R484" s="70">
        <f t="shared" si="49"/>
        <v>0.39590680100755671</v>
      </c>
    </row>
    <row r="485" spans="1:18" s="4" customFormat="1" ht="11.25" x14ac:dyDescent="0.2">
      <c r="A485" s="74" t="s">
        <v>510</v>
      </c>
      <c r="B485" s="108" t="s">
        <v>545</v>
      </c>
      <c r="C485" s="136" t="s">
        <v>656</v>
      </c>
      <c r="D485" s="99">
        <f>'10'!C485</f>
        <v>1902</v>
      </c>
      <c r="E485" s="99">
        <f>'10'!D485</f>
        <v>1259</v>
      </c>
      <c r="F485" s="99">
        <f>'10'!E485</f>
        <v>3161</v>
      </c>
      <c r="G485" s="59">
        <f>'5'!O485</f>
        <v>332</v>
      </c>
      <c r="H485" s="70">
        <f t="shared" si="50"/>
        <v>0.10503005378044923</v>
      </c>
      <c r="I485" s="59">
        <f>'6'!H485</f>
        <v>130</v>
      </c>
      <c r="J485" s="70">
        <f t="shared" si="51"/>
        <v>4.1126225877886745E-2</v>
      </c>
      <c r="K485" s="19">
        <f>'7'!F485</f>
        <v>0</v>
      </c>
      <c r="L485" s="70">
        <f t="shared" si="52"/>
        <v>0</v>
      </c>
      <c r="M485" s="59">
        <f>'8'!M485</f>
        <v>309</v>
      </c>
      <c r="N485" s="70">
        <f t="shared" si="53"/>
        <v>9.7753875355900036E-2</v>
      </c>
      <c r="O485" s="59">
        <f>'9'!O485+'9'!P485</f>
        <v>476.8</v>
      </c>
      <c r="P485" s="70">
        <f t="shared" si="54"/>
        <v>0.15083834229674153</v>
      </c>
      <c r="Q485" s="59">
        <f t="shared" si="55"/>
        <v>1247.8</v>
      </c>
      <c r="R485" s="70">
        <f t="shared" si="49"/>
        <v>0.3947484973109775</v>
      </c>
    </row>
    <row r="486" spans="1:18" s="4" customFormat="1" ht="11.25" x14ac:dyDescent="0.2">
      <c r="A486" s="75" t="s">
        <v>511</v>
      </c>
      <c r="B486" s="109" t="s">
        <v>539</v>
      </c>
      <c r="C486" s="138" t="s">
        <v>796</v>
      </c>
      <c r="D486" s="99">
        <f>'10'!C486</f>
        <v>540</v>
      </c>
      <c r="E486" s="99">
        <f>'10'!D486</f>
        <v>368</v>
      </c>
      <c r="F486" s="99">
        <f>'10'!E486</f>
        <v>908</v>
      </c>
      <c r="G486" s="59">
        <f>'5'!O486</f>
        <v>74</v>
      </c>
      <c r="H486" s="70">
        <f t="shared" si="50"/>
        <v>8.1497797356828189E-2</v>
      </c>
      <c r="I486" s="59">
        <f>'6'!H486</f>
        <v>85</v>
      </c>
      <c r="J486" s="70">
        <f t="shared" si="51"/>
        <v>9.361233480176212E-2</v>
      </c>
      <c r="K486" s="19">
        <f>'7'!F486</f>
        <v>52</v>
      </c>
      <c r="L486" s="70">
        <f t="shared" si="52"/>
        <v>5.7268722466960353E-2</v>
      </c>
      <c r="M486" s="59">
        <f>'8'!M486</f>
        <v>90</v>
      </c>
      <c r="N486" s="70">
        <f t="shared" si="53"/>
        <v>9.9118942731277526E-2</v>
      </c>
      <c r="O486" s="59">
        <f>'9'!O486+'9'!P486</f>
        <v>401.1</v>
      </c>
      <c r="P486" s="70">
        <f t="shared" si="54"/>
        <v>0.4417400881057269</v>
      </c>
      <c r="Q486" s="59">
        <f t="shared" si="55"/>
        <v>702.1</v>
      </c>
      <c r="R486" s="70">
        <f t="shared" si="49"/>
        <v>0.77323788546255512</v>
      </c>
    </row>
    <row r="487" spans="1:18" s="4" customFormat="1" ht="11.25" x14ac:dyDescent="0.2">
      <c r="A487" s="75" t="s">
        <v>512</v>
      </c>
      <c r="B487" s="109" t="s">
        <v>542</v>
      </c>
      <c r="C487" s="138" t="s">
        <v>796</v>
      </c>
      <c r="D487" s="99">
        <f>'10'!C487</f>
        <v>1857</v>
      </c>
      <c r="E487" s="99">
        <f>'10'!D487</f>
        <v>1241</v>
      </c>
      <c r="F487" s="99">
        <f>'10'!E487</f>
        <v>3098</v>
      </c>
      <c r="G487" s="59">
        <f>'5'!O487</f>
        <v>260</v>
      </c>
      <c r="H487" s="70">
        <f t="shared" si="50"/>
        <v>8.3925112976113617E-2</v>
      </c>
      <c r="I487" s="59">
        <f>'6'!H487</f>
        <v>122</v>
      </c>
      <c r="J487" s="70">
        <f t="shared" si="51"/>
        <v>3.9380245319561004E-2</v>
      </c>
      <c r="K487" s="19">
        <f>'7'!F487</f>
        <v>0</v>
      </c>
      <c r="L487" s="70">
        <f t="shared" si="52"/>
        <v>0</v>
      </c>
      <c r="M487" s="59">
        <f>'8'!M487</f>
        <v>282</v>
      </c>
      <c r="N487" s="70">
        <f t="shared" si="53"/>
        <v>9.1026468689477086E-2</v>
      </c>
      <c r="O487" s="59">
        <f>'9'!O487+'9'!P487</f>
        <v>273.5</v>
      </c>
      <c r="P487" s="70">
        <f t="shared" si="54"/>
        <v>8.8282763072950285E-2</v>
      </c>
      <c r="Q487" s="59">
        <f t="shared" si="55"/>
        <v>937.5</v>
      </c>
      <c r="R487" s="70">
        <f t="shared" si="49"/>
        <v>0.30261459005810198</v>
      </c>
    </row>
    <row r="488" spans="1:18" s="4" customFormat="1" ht="11.25" x14ac:dyDescent="0.2">
      <c r="A488" s="76" t="s">
        <v>513</v>
      </c>
      <c r="B488" s="106" t="s">
        <v>579</v>
      </c>
      <c r="C488" s="135" t="s">
        <v>795</v>
      </c>
      <c r="D488" s="99">
        <f>'10'!C488</f>
        <v>248</v>
      </c>
      <c r="E488" s="99">
        <f>'10'!D488</f>
        <v>165</v>
      </c>
      <c r="F488" s="99">
        <f>'10'!E488</f>
        <v>413</v>
      </c>
      <c r="G488" s="59">
        <f>'5'!O488</f>
        <v>0</v>
      </c>
      <c r="H488" s="70">
        <f t="shared" si="50"/>
        <v>0</v>
      </c>
      <c r="I488" s="59">
        <f>'6'!H488</f>
        <v>0</v>
      </c>
      <c r="J488" s="70">
        <f t="shared" si="51"/>
        <v>0</v>
      </c>
      <c r="K488" s="19">
        <f>'7'!F488</f>
        <v>0</v>
      </c>
      <c r="L488" s="70">
        <f t="shared" si="52"/>
        <v>0</v>
      </c>
      <c r="M488" s="59">
        <f>'8'!M488</f>
        <v>47</v>
      </c>
      <c r="N488" s="70">
        <f t="shared" si="53"/>
        <v>0.11380145278450363</v>
      </c>
      <c r="O488" s="59">
        <f>'9'!O488+'9'!P488</f>
        <v>0</v>
      </c>
      <c r="P488" s="70">
        <f t="shared" si="54"/>
        <v>0</v>
      </c>
      <c r="Q488" s="59">
        <f t="shared" si="55"/>
        <v>47</v>
      </c>
      <c r="R488" s="70">
        <f t="shared" si="49"/>
        <v>0.11380145278450363</v>
      </c>
    </row>
    <row r="489" spans="1:18" s="4" customFormat="1" ht="11.25" x14ac:dyDescent="0.2">
      <c r="A489" s="76" t="s">
        <v>514</v>
      </c>
      <c r="B489" s="106" t="s">
        <v>538</v>
      </c>
      <c r="C489" s="135" t="s">
        <v>795</v>
      </c>
      <c r="D489" s="99">
        <f>'10'!C489</f>
        <v>118</v>
      </c>
      <c r="E489" s="99">
        <f>'10'!D489</f>
        <v>87</v>
      </c>
      <c r="F489" s="99">
        <f>'10'!E489</f>
        <v>205</v>
      </c>
      <c r="G489" s="59">
        <f>'5'!O489</f>
        <v>16</v>
      </c>
      <c r="H489" s="70">
        <f t="shared" si="50"/>
        <v>7.8048780487804878E-2</v>
      </c>
      <c r="I489" s="59">
        <f>'6'!H489</f>
        <v>0</v>
      </c>
      <c r="J489" s="70">
        <f t="shared" si="51"/>
        <v>0</v>
      </c>
      <c r="K489" s="19">
        <f>'7'!F489</f>
        <v>0</v>
      </c>
      <c r="L489" s="70">
        <f t="shared" si="52"/>
        <v>0</v>
      </c>
      <c r="M489" s="59">
        <f>'8'!M489</f>
        <v>20</v>
      </c>
      <c r="N489" s="70">
        <f t="shared" si="53"/>
        <v>9.7560975609756101E-2</v>
      </c>
      <c r="O489" s="59">
        <f>'9'!O489+'9'!P489</f>
        <v>0</v>
      </c>
      <c r="P489" s="70">
        <f t="shared" si="54"/>
        <v>0</v>
      </c>
      <c r="Q489" s="59">
        <f t="shared" si="55"/>
        <v>36</v>
      </c>
      <c r="R489" s="70">
        <f t="shared" si="49"/>
        <v>0.17560975609756097</v>
      </c>
    </row>
    <row r="490" spans="1:18" s="4" customFormat="1" ht="11.25" x14ac:dyDescent="0.2">
      <c r="A490" s="76" t="s">
        <v>515</v>
      </c>
      <c r="B490" s="106" t="s">
        <v>555</v>
      </c>
      <c r="C490" s="135" t="s">
        <v>795</v>
      </c>
      <c r="D490" s="99">
        <f>'10'!C490</f>
        <v>1510</v>
      </c>
      <c r="E490" s="99">
        <f>'10'!D490</f>
        <v>991</v>
      </c>
      <c r="F490" s="99">
        <f>'10'!E490</f>
        <v>2501</v>
      </c>
      <c r="G490" s="59">
        <f>'5'!O490</f>
        <v>273</v>
      </c>
      <c r="H490" s="70">
        <f t="shared" si="50"/>
        <v>0.10915633746501399</v>
      </c>
      <c r="I490" s="59">
        <f>'6'!H490</f>
        <v>29</v>
      </c>
      <c r="J490" s="70">
        <f t="shared" si="51"/>
        <v>1.1595361855257898E-2</v>
      </c>
      <c r="K490" s="19">
        <f>'7'!F490</f>
        <v>0</v>
      </c>
      <c r="L490" s="70">
        <f t="shared" si="52"/>
        <v>0</v>
      </c>
      <c r="M490" s="59">
        <f>'8'!M490</f>
        <v>303</v>
      </c>
      <c r="N490" s="70">
        <f t="shared" si="53"/>
        <v>0.1211515393842463</v>
      </c>
      <c r="O490" s="59">
        <f>'9'!O490+'9'!P490</f>
        <v>642.29999999999995</v>
      </c>
      <c r="P490" s="70">
        <f t="shared" si="54"/>
        <v>0.25681727309076369</v>
      </c>
      <c r="Q490" s="59">
        <f t="shared" si="55"/>
        <v>1247.3</v>
      </c>
      <c r="R490" s="70">
        <f t="shared" si="49"/>
        <v>0.49872051179528187</v>
      </c>
    </row>
    <row r="491" spans="1:18" s="4" customFormat="1" ht="11.25" x14ac:dyDescent="0.2">
      <c r="A491" s="76" t="s">
        <v>516</v>
      </c>
      <c r="B491" s="106" t="s">
        <v>549</v>
      </c>
      <c r="C491" s="135" t="s">
        <v>795</v>
      </c>
      <c r="D491" s="99">
        <f>'10'!C491</f>
        <v>352</v>
      </c>
      <c r="E491" s="99">
        <f>'10'!D491</f>
        <v>255</v>
      </c>
      <c r="F491" s="99">
        <f>'10'!E491</f>
        <v>607</v>
      </c>
      <c r="G491" s="59">
        <f>'5'!O491</f>
        <v>24</v>
      </c>
      <c r="H491" s="70">
        <f t="shared" si="50"/>
        <v>3.9538714991762765E-2</v>
      </c>
      <c r="I491" s="59">
        <f>'6'!H491</f>
        <v>0</v>
      </c>
      <c r="J491" s="70">
        <f t="shared" si="51"/>
        <v>0</v>
      </c>
      <c r="K491" s="19">
        <f>'7'!F491</f>
        <v>0</v>
      </c>
      <c r="L491" s="70">
        <f t="shared" si="52"/>
        <v>0</v>
      </c>
      <c r="M491" s="59">
        <f>'8'!M491</f>
        <v>32</v>
      </c>
      <c r="N491" s="70">
        <f t="shared" si="53"/>
        <v>5.2718286655683691E-2</v>
      </c>
      <c r="O491" s="59">
        <f>'9'!O491+'9'!P491</f>
        <v>0</v>
      </c>
      <c r="P491" s="70">
        <f t="shared" si="54"/>
        <v>0</v>
      </c>
      <c r="Q491" s="59">
        <f t="shared" si="55"/>
        <v>56</v>
      </c>
      <c r="R491" s="70">
        <f t="shared" si="49"/>
        <v>9.2257001647446463E-2</v>
      </c>
    </row>
    <row r="492" spans="1:18" s="4" customFormat="1" ht="11.25" x14ac:dyDescent="0.2">
      <c r="A492" s="75" t="s">
        <v>517</v>
      </c>
      <c r="B492" s="109" t="s">
        <v>540</v>
      </c>
      <c r="C492" s="138" t="s">
        <v>796</v>
      </c>
      <c r="D492" s="99">
        <f>'10'!C492</f>
        <v>569</v>
      </c>
      <c r="E492" s="99">
        <f>'10'!D492</f>
        <v>377</v>
      </c>
      <c r="F492" s="99">
        <f>'10'!E492</f>
        <v>946</v>
      </c>
      <c r="G492" s="59">
        <f>'5'!O492</f>
        <v>0</v>
      </c>
      <c r="H492" s="70">
        <f t="shared" si="50"/>
        <v>0</v>
      </c>
      <c r="I492" s="59">
        <f>'6'!H492</f>
        <v>0</v>
      </c>
      <c r="J492" s="70">
        <f t="shared" si="51"/>
        <v>0</v>
      </c>
      <c r="K492" s="19">
        <f>'7'!F492</f>
        <v>0</v>
      </c>
      <c r="L492" s="70">
        <f t="shared" si="52"/>
        <v>0</v>
      </c>
      <c r="M492" s="59">
        <f>'8'!M492</f>
        <v>100</v>
      </c>
      <c r="N492" s="70">
        <f t="shared" si="53"/>
        <v>0.10570824524312897</v>
      </c>
      <c r="O492" s="59">
        <f>'9'!O492+'9'!P492</f>
        <v>0</v>
      </c>
      <c r="P492" s="70">
        <f t="shared" si="54"/>
        <v>0</v>
      </c>
      <c r="Q492" s="59">
        <f t="shared" si="55"/>
        <v>100</v>
      </c>
      <c r="R492" s="70">
        <f t="shared" si="49"/>
        <v>0.10570824524312897</v>
      </c>
    </row>
    <row r="493" spans="1:18" s="4" customFormat="1" ht="11.25" x14ac:dyDescent="0.2">
      <c r="A493" s="76" t="s">
        <v>518</v>
      </c>
      <c r="B493" s="106" t="s">
        <v>552</v>
      </c>
      <c r="C493" s="135" t="s">
        <v>795</v>
      </c>
      <c r="D493" s="99">
        <f>'10'!C493</f>
        <v>1189</v>
      </c>
      <c r="E493" s="99">
        <f>'10'!D493</f>
        <v>827</v>
      </c>
      <c r="F493" s="99">
        <f>'10'!E493</f>
        <v>2016</v>
      </c>
      <c r="G493" s="59">
        <f>'5'!O493</f>
        <v>21</v>
      </c>
      <c r="H493" s="70">
        <f t="shared" si="50"/>
        <v>1.0416666666666666E-2</v>
      </c>
      <c r="I493" s="59">
        <f>'6'!H493</f>
        <v>0</v>
      </c>
      <c r="J493" s="70">
        <f t="shared" si="51"/>
        <v>0</v>
      </c>
      <c r="K493" s="19">
        <f>'7'!F493</f>
        <v>0</v>
      </c>
      <c r="L493" s="70">
        <f t="shared" si="52"/>
        <v>0</v>
      </c>
      <c r="M493" s="59">
        <f>'8'!M493</f>
        <v>300</v>
      </c>
      <c r="N493" s="70">
        <f t="shared" si="53"/>
        <v>0.14880952380952381</v>
      </c>
      <c r="O493" s="59">
        <f>'9'!O493+'9'!P493</f>
        <v>477</v>
      </c>
      <c r="P493" s="70">
        <f t="shared" si="54"/>
        <v>0.23660714285714285</v>
      </c>
      <c r="Q493" s="59">
        <f t="shared" si="55"/>
        <v>798</v>
      </c>
      <c r="R493" s="70">
        <f t="shared" si="49"/>
        <v>0.39583333333333331</v>
      </c>
    </row>
    <row r="494" spans="1:18" s="4" customFormat="1" ht="11.25" x14ac:dyDescent="0.2">
      <c r="A494" s="75" t="s">
        <v>519</v>
      </c>
      <c r="B494" s="109" t="s">
        <v>575</v>
      </c>
      <c r="C494" s="138" t="s">
        <v>796</v>
      </c>
      <c r="D494" s="99">
        <f>'10'!C494</f>
        <v>210</v>
      </c>
      <c r="E494" s="99">
        <f>'10'!D494</f>
        <v>175</v>
      </c>
      <c r="F494" s="99">
        <f>'10'!E494</f>
        <v>385</v>
      </c>
      <c r="G494" s="59">
        <f>'5'!O494</f>
        <v>2</v>
      </c>
      <c r="H494" s="70">
        <f t="shared" si="50"/>
        <v>5.1948051948051948E-3</v>
      </c>
      <c r="I494" s="59">
        <f>'6'!H494</f>
        <v>0</v>
      </c>
      <c r="J494" s="70">
        <f t="shared" si="51"/>
        <v>0</v>
      </c>
      <c r="K494" s="19">
        <f>'7'!F494</f>
        <v>58</v>
      </c>
      <c r="L494" s="70">
        <f t="shared" si="52"/>
        <v>0.15064935064935064</v>
      </c>
      <c r="M494" s="59">
        <f>'8'!M494</f>
        <v>45</v>
      </c>
      <c r="N494" s="70">
        <f t="shared" si="53"/>
        <v>0.11688311688311688</v>
      </c>
      <c r="O494" s="59">
        <f>'9'!O494+'9'!P494</f>
        <v>33.599999999999994</v>
      </c>
      <c r="P494" s="70">
        <f t="shared" si="54"/>
        <v>8.7272727272727252E-2</v>
      </c>
      <c r="Q494" s="59">
        <f t="shared" si="55"/>
        <v>138.6</v>
      </c>
      <c r="R494" s="70">
        <f t="shared" si="49"/>
        <v>0.36</v>
      </c>
    </row>
    <row r="495" spans="1:18" s="4" customFormat="1" ht="11.25" x14ac:dyDescent="0.2">
      <c r="A495" s="73" t="s">
        <v>520</v>
      </c>
      <c r="B495" s="107" t="s">
        <v>550</v>
      </c>
      <c r="C495" s="137" t="s">
        <v>657</v>
      </c>
      <c r="D495" s="99">
        <f>'10'!C495</f>
        <v>996</v>
      </c>
      <c r="E495" s="99">
        <f>'10'!D495</f>
        <v>761</v>
      </c>
      <c r="F495" s="99">
        <f>'10'!E495</f>
        <v>1757</v>
      </c>
      <c r="G495" s="59">
        <f>'5'!O495</f>
        <v>0</v>
      </c>
      <c r="H495" s="70">
        <f t="shared" si="50"/>
        <v>0</v>
      </c>
      <c r="I495" s="59">
        <f>'6'!H495</f>
        <v>10</v>
      </c>
      <c r="J495" s="70">
        <f t="shared" si="51"/>
        <v>5.6915196357427431E-3</v>
      </c>
      <c r="K495" s="19">
        <f>'7'!F495</f>
        <v>0</v>
      </c>
      <c r="L495" s="70">
        <f t="shared" si="52"/>
        <v>0</v>
      </c>
      <c r="M495" s="59">
        <f>'8'!M495</f>
        <v>194</v>
      </c>
      <c r="N495" s="70">
        <f t="shared" si="53"/>
        <v>0.11041548093340922</v>
      </c>
      <c r="O495" s="59">
        <f>'9'!O495+'9'!P495</f>
        <v>253.5</v>
      </c>
      <c r="P495" s="70">
        <f t="shared" si="54"/>
        <v>0.14428002276607854</v>
      </c>
      <c r="Q495" s="59">
        <f t="shared" si="55"/>
        <v>457.5</v>
      </c>
      <c r="R495" s="70">
        <f t="shared" si="49"/>
        <v>0.26038702333523051</v>
      </c>
    </row>
    <row r="496" spans="1:18" s="4" customFormat="1" ht="11.25" x14ac:dyDescent="0.2">
      <c r="A496" s="75" t="s">
        <v>521</v>
      </c>
      <c r="B496" s="109" t="s">
        <v>539</v>
      </c>
      <c r="C496" s="138" t="s">
        <v>796</v>
      </c>
      <c r="D496" s="99">
        <f>'10'!C496</f>
        <v>1618</v>
      </c>
      <c r="E496" s="99">
        <f>'10'!D496</f>
        <v>1012</v>
      </c>
      <c r="F496" s="99">
        <f>'10'!E496</f>
        <v>2630</v>
      </c>
      <c r="G496" s="59">
        <f>'5'!O496</f>
        <v>157</v>
      </c>
      <c r="H496" s="70">
        <f t="shared" si="50"/>
        <v>5.9695817490494296E-2</v>
      </c>
      <c r="I496" s="59">
        <f>'6'!H496</f>
        <v>38</v>
      </c>
      <c r="J496" s="70">
        <f t="shared" si="51"/>
        <v>1.4448669201520912E-2</v>
      </c>
      <c r="K496" s="19">
        <f>'7'!F496</f>
        <v>33</v>
      </c>
      <c r="L496" s="70">
        <f t="shared" si="52"/>
        <v>1.2547528517110267E-2</v>
      </c>
      <c r="M496" s="59">
        <f>'8'!M496</f>
        <v>342</v>
      </c>
      <c r="N496" s="70">
        <f t="shared" si="53"/>
        <v>0.1300380228136882</v>
      </c>
      <c r="O496" s="59">
        <f>'9'!O496+'9'!P496</f>
        <v>444.5</v>
      </c>
      <c r="P496" s="70">
        <f t="shared" si="54"/>
        <v>0.16901140684410645</v>
      </c>
      <c r="Q496" s="59">
        <f t="shared" si="55"/>
        <v>1014.5</v>
      </c>
      <c r="R496" s="70">
        <f t="shared" si="49"/>
        <v>0.38574144486692014</v>
      </c>
    </row>
    <row r="497" spans="1:18" s="4" customFormat="1" ht="11.25" x14ac:dyDescent="0.2">
      <c r="A497" s="74" t="s">
        <v>522</v>
      </c>
      <c r="B497" s="108" t="s">
        <v>568</v>
      </c>
      <c r="C497" s="136" t="s">
        <v>656</v>
      </c>
      <c r="D497" s="99">
        <f>'10'!C497</f>
        <v>318</v>
      </c>
      <c r="E497" s="99">
        <f>'10'!D497</f>
        <v>247</v>
      </c>
      <c r="F497" s="99">
        <f>'10'!E497</f>
        <v>565</v>
      </c>
      <c r="G497" s="59">
        <f>'5'!O497</f>
        <v>23</v>
      </c>
      <c r="H497" s="70">
        <f t="shared" si="50"/>
        <v>4.0707964601769911E-2</v>
      </c>
      <c r="I497" s="59">
        <f>'6'!H497</f>
        <v>36</v>
      </c>
      <c r="J497" s="70">
        <f t="shared" si="51"/>
        <v>6.3716814159292035E-2</v>
      </c>
      <c r="K497" s="19">
        <f>'7'!F497</f>
        <v>0</v>
      </c>
      <c r="L497" s="70">
        <f t="shared" si="52"/>
        <v>0</v>
      </c>
      <c r="M497" s="59">
        <f>'8'!M497</f>
        <v>41</v>
      </c>
      <c r="N497" s="70">
        <f t="shared" si="53"/>
        <v>7.2566371681415928E-2</v>
      </c>
      <c r="O497" s="59">
        <f>'9'!O497+'9'!P497</f>
        <v>35.200000000000003</v>
      </c>
      <c r="P497" s="70">
        <f t="shared" si="54"/>
        <v>6.2300884955752214E-2</v>
      </c>
      <c r="Q497" s="59">
        <f t="shared" si="55"/>
        <v>135.19999999999999</v>
      </c>
      <c r="R497" s="70">
        <f t="shared" si="49"/>
        <v>0.23929203539823007</v>
      </c>
    </row>
    <row r="498" spans="1:18" s="4" customFormat="1" ht="11.25" x14ac:dyDescent="0.2">
      <c r="A498" s="74" t="s">
        <v>523</v>
      </c>
      <c r="B498" s="108" t="s">
        <v>545</v>
      </c>
      <c r="C498" s="136" t="s">
        <v>656</v>
      </c>
      <c r="D498" s="99">
        <f>'10'!C498</f>
        <v>477</v>
      </c>
      <c r="E498" s="99">
        <f>'10'!D498</f>
        <v>411</v>
      </c>
      <c r="F498" s="99">
        <f>'10'!E498</f>
        <v>888</v>
      </c>
      <c r="G498" s="59">
        <f>'5'!O498</f>
        <v>50</v>
      </c>
      <c r="H498" s="70">
        <f t="shared" si="50"/>
        <v>5.6306306306306307E-2</v>
      </c>
      <c r="I498" s="59">
        <f>'6'!H498</f>
        <v>0</v>
      </c>
      <c r="J498" s="70">
        <f t="shared" si="51"/>
        <v>0</v>
      </c>
      <c r="K498" s="19">
        <f>'7'!F498</f>
        <v>0</v>
      </c>
      <c r="L498" s="70">
        <f t="shared" si="52"/>
        <v>0</v>
      </c>
      <c r="M498" s="59">
        <f>'8'!M498</f>
        <v>85</v>
      </c>
      <c r="N498" s="70">
        <f t="shared" si="53"/>
        <v>9.5720720720720714E-2</v>
      </c>
      <c r="O498" s="59">
        <f>'9'!O498+'9'!P498</f>
        <v>74.2</v>
      </c>
      <c r="P498" s="70">
        <f t="shared" si="54"/>
        <v>8.3558558558558566E-2</v>
      </c>
      <c r="Q498" s="59">
        <f t="shared" si="55"/>
        <v>209.2</v>
      </c>
      <c r="R498" s="70">
        <f t="shared" si="49"/>
        <v>0.23558558558558557</v>
      </c>
    </row>
    <row r="499" spans="1:18" s="4" customFormat="1" ht="11.25" x14ac:dyDescent="0.2">
      <c r="A499" s="74" t="s">
        <v>524</v>
      </c>
      <c r="B499" s="108" t="s">
        <v>545</v>
      </c>
      <c r="C499" s="136" t="s">
        <v>656</v>
      </c>
      <c r="D499" s="99">
        <f>'10'!C499</f>
        <v>1409</v>
      </c>
      <c r="E499" s="99">
        <f>'10'!D499</f>
        <v>852</v>
      </c>
      <c r="F499" s="99">
        <f>'10'!E499</f>
        <v>2261</v>
      </c>
      <c r="G499" s="59">
        <f>'5'!O499</f>
        <v>152</v>
      </c>
      <c r="H499" s="70">
        <f t="shared" si="50"/>
        <v>6.7226890756302518E-2</v>
      </c>
      <c r="I499" s="59">
        <f>'6'!H499</f>
        <v>36</v>
      </c>
      <c r="J499" s="70">
        <f t="shared" si="51"/>
        <v>1.5922158337019019E-2</v>
      </c>
      <c r="K499" s="19">
        <f>'7'!F499</f>
        <v>0</v>
      </c>
      <c r="L499" s="70">
        <f t="shared" si="52"/>
        <v>0</v>
      </c>
      <c r="M499" s="59">
        <f>'8'!M499</f>
        <v>213</v>
      </c>
      <c r="N499" s="70">
        <f t="shared" si="53"/>
        <v>9.4206103494029192E-2</v>
      </c>
      <c r="O499" s="59">
        <f>'9'!O499+'9'!P499</f>
        <v>208.6</v>
      </c>
      <c r="P499" s="70">
        <f t="shared" si="54"/>
        <v>9.2260061919504643E-2</v>
      </c>
      <c r="Q499" s="59">
        <f t="shared" si="55"/>
        <v>609.6</v>
      </c>
      <c r="R499" s="70">
        <f t="shared" si="49"/>
        <v>0.26961521450685538</v>
      </c>
    </row>
    <row r="500" spans="1:18" s="4" customFormat="1" ht="11.25" x14ac:dyDescent="0.2">
      <c r="A500" s="76" t="s">
        <v>525</v>
      </c>
      <c r="B500" s="106" t="s">
        <v>552</v>
      </c>
      <c r="C500" s="135" t="s">
        <v>795</v>
      </c>
      <c r="D500" s="99">
        <f>'10'!C500</f>
        <v>344</v>
      </c>
      <c r="E500" s="99">
        <f>'10'!D500</f>
        <v>247</v>
      </c>
      <c r="F500" s="99">
        <f>'10'!E500</f>
        <v>591</v>
      </c>
      <c r="G500" s="59">
        <f>'5'!O500</f>
        <v>7</v>
      </c>
      <c r="H500" s="70">
        <f t="shared" si="50"/>
        <v>1.1844331641285956E-2</v>
      </c>
      <c r="I500" s="59">
        <f>'6'!H500</f>
        <v>0</v>
      </c>
      <c r="J500" s="70">
        <f t="shared" si="51"/>
        <v>0</v>
      </c>
      <c r="K500" s="19">
        <f>'7'!F500</f>
        <v>0</v>
      </c>
      <c r="L500" s="70">
        <f t="shared" si="52"/>
        <v>0</v>
      </c>
      <c r="M500" s="59">
        <f>'8'!M500</f>
        <v>92</v>
      </c>
      <c r="N500" s="70">
        <f t="shared" si="53"/>
        <v>0.155668358714044</v>
      </c>
      <c r="O500" s="59">
        <f>'9'!O500+'9'!P500</f>
        <v>0</v>
      </c>
      <c r="P500" s="70">
        <f t="shared" si="54"/>
        <v>0</v>
      </c>
      <c r="Q500" s="59">
        <f t="shared" si="55"/>
        <v>99</v>
      </c>
      <c r="R500" s="70">
        <f t="shared" si="49"/>
        <v>0.16751269035532995</v>
      </c>
    </row>
    <row r="501" spans="1:18" s="4" customFormat="1" ht="11.25" x14ac:dyDescent="0.2">
      <c r="A501" s="75" t="s">
        <v>526</v>
      </c>
      <c r="B501" s="109" t="s">
        <v>556</v>
      </c>
      <c r="C501" s="138" t="s">
        <v>796</v>
      </c>
      <c r="D501" s="99">
        <f>'10'!C501</f>
        <v>2492</v>
      </c>
      <c r="E501" s="99">
        <f>'10'!D501</f>
        <v>1533</v>
      </c>
      <c r="F501" s="99">
        <f>'10'!E501</f>
        <v>4025</v>
      </c>
      <c r="G501" s="59">
        <f>'5'!O501</f>
        <v>376</v>
      </c>
      <c r="H501" s="70">
        <f t="shared" si="50"/>
        <v>9.3416149068322976E-2</v>
      </c>
      <c r="I501" s="59">
        <f>'6'!H501</f>
        <v>218</v>
      </c>
      <c r="J501" s="70">
        <f t="shared" si="51"/>
        <v>5.4161490683229813E-2</v>
      </c>
      <c r="K501" s="19">
        <f>'7'!F501</f>
        <v>104</v>
      </c>
      <c r="L501" s="70">
        <f t="shared" si="52"/>
        <v>2.5838509316770186E-2</v>
      </c>
      <c r="M501" s="59">
        <f>'8'!M501</f>
        <v>509</v>
      </c>
      <c r="N501" s="70">
        <f t="shared" si="53"/>
        <v>0.12645962732919255</v>
      </c>
      <c r="O501" s="59">
        <f>'9'!O501+'9'!P501</f>
        <v>505.09999999999997</v>
      </c>
      <c r="P501" s="70">
        <f t="shared" si="54"/>
        <v>0.12549068322981366</v>
      </c>
      <c r="Q501" s="59">
        <f t="shared" si="55"/>
        <v>1712.1</v>
      </c>
      <c r="R501" s="70">
        <f t="shared" si="49"/>
        <v>0.42536645962732916</v>
      </c>
    </row>
    <row r="502" spans="1:18" s="4" customFormat="1" ht="11.25" x14ac:dyDescent="0.2">
      <c r="A502" s="75" t="s">
        <v>527</v>
      </c>
      <c r="B502" s="109" t="s">
        <v>556</v>
      </c>
      <c r="C502" s="138" t="s">
        <v>796</v>
      </c>
      <c r="D502" s="99">
        <f>'10'!C502</f>
        <v>562</v>
      </c>
      <c r="E502" s="99">
        <f>'10'!D502</f>
        <v>406</v>
      </c>
      <c r="F502" s="99">
        <f>'10'!E502</f>
        <v>968</v>
      </c>
      <c r="G502" s="59">
        <f>'5'!O502</f>
        <v>18</v>
      </c>
      <c r="H502" s="70">
        <f t="shared" si="50"/>
        <v>1.859504132231405E-2</v>
      </c>
      <c r="I502" s="59">
        <f>'6'!H502</f>
        <v>39</v>
      </c>
      <c r="J502" s="70">
        <f t="shared" si="51"/>
        <v>4.0289256198347105E-2</v>
      </c>
      <c r="K502" s="19">
        <f>'7'!F502</f>
        <v>0</v>
      </c>
      <c r="L502" s="70">
        <f t="shared" si="52"/>
        <v>0</v>
      </c>
      <c r="M502" s="59">
        <f>'8'!M502</f>
        <v>93</v>
      </c>
      <c r="N502" s="70">
        <f t="shared" si="53"/>
        <v>9.6074380165289255E-2</v>
      </c>
      <c r="O502" s="59">
        <f>'9'!O502+'9'!P502</f>
        <v>601</v>
      </c>
      <c r="P502" s="70">
        <f t="shared" si="54"/>
        <v>0.62086776859504134</v>
      </c>
      <c r="Q502" s="59">
        <f t="shared" si="55"/>
        <v>751</v>
      </c>
      <c r="R502" s="70">
        <f t="shared" si="49"/>
        <v>0.77582644628099173</v>
      </c>
    </row>
    <row r="503" spans="1:18" s="4" customFormat="1" ht="11.25" x14ac:dyDescent="0.2">
      <c r="A503" s="73" t="s">
        <v>528</v>
      </c>
      <c r="B503" s="107" t="s">
        <v>572</v>
      </c>
      <c r="C503" s="137" t="s">
        <v>657</v>
      </c>
      <c r="D503" s="99">
        <f>'10'!C503</f>
        <v>429</v>
      </c>
      <c r="E503" s="99">
        <f>'10'!D503</f>
        <v>294</v>
      </c>
      <c r="F503" s="99">
        <f>'10'!E503</f>
        <v>723</v>
      </c>
      <c r="G503" s="59">
        <f>'5'!O503</f>
        <v>0</v>
      </c>
      <c r="H503" s="70">
        <f t="shared" si="50"/>
        <v>0</v>
      </c>
      <c r="I503" s="59">
        <f>'6'!H503</f>
        <v>0</v>
      </c>
      <c r="J503" s="70">
        <f t="shared" si="51"/>
        <v>0</v>
      </c>
      <c r="K503" s="19">
        <f>'7'!F503</f>
        <v>0</v>
      </c>
      <c r="L503" s="70">
        <f t="shared" si="52"/>
        <v>0</v>
      </c>
      <c r="M503" s="59">
        <f>'8'!M503</f>
        <v>97</v>
      </c>
      <c r="N503" s="70">
        <f t="shared" si="53"/>
        <v>0.13416320885200553</v>
      </c>
      <c r="O503" s="59">
        <f>'9'!O503+'9'!P503</f>
        <v>12.7</v>
      </c>
      <c r="P503" s="70">
        <f t="shared" si="54"/>
        <v>1.7565698478561549E-2</v>
      </c>
      <c r="Q503" s="59">
        <f t="shared" si="55"/>
        <v>109.7</v>
      </c>
      <c r="R503" s="70">
        <f t="shared" si="49"/>
        <v>0.1517289073305671</v>
      </c>
    </row>
    <row r="504" spans="1:18" s="4" customFormat="1" x14ac:dyDescent="0.2">
      <c r="A504" s="178" t="s">
        <v>529</v>
      </c>
      <c r="B504" s="179"/>
      <c r="C504" s="180"/>
      <c r="D504" s="100">
        <f>'10'!C504</f>
        <v>432581</v>
      </c>
      <c r="E504" s="100">
        <f>'10'!D504</f>
        <v>296957</v>
      </c>
      <c r="F504" s="100">
        <f>'10'!E504</f>
        <v>729538</v>
      </c>
      <c r="G504" s="100">
        <f t="shared" ref="G504:O504" si="56">SUM(G4:G503)</f>
        <v>34872</v>
      </c>
      <c r="H504" s="71">
        <f>G504/F504</f>
        <v>4.7800114593071229E-2</v>
      </c>
      <c r="I504" s="100">
        <f t="shared" si="56"/>
        <v>12131</v>
      </c>
      <c r="J504" s="71">
        <f>I504/F504</f>
        <v>1.6628331903204494E-2</v>
      </c>
      <c r="K504" s="100">
        <f t="shared" si="56"/>
        <v>10009</v>
      </c>
      <c r="L504" s="71">
        <f>K504/F504</f>
        <v>1.3719641745872046E-2</v>
      </c>
      <c r="M504" s="100">
        <f t="shared" si="56"/>
        <v>90766</v>
      </c>
      <c r="N504" s="71">
        <f>M504/F504</f>
        <v>0.12441572611707684</v>
      </c>
      <c r="O504" s="60">
        <f t="shared" si="56"/>
        <v>101465.99999999996</v>
      </c>
      <c r="P504" s="71">
        <f>O504/F504</f>
        <v>0.13908254265027997</v>
      </c>
      <c r="Q504" s="60">
        <f>SUM(G504,I504,K504,M504,O504)</f>
        <v>249243.99999999994</v>
      </c>
      <c r="R504" s="71">
        <f t="shared" si="49"/>
        <v>0.34164635700950458</v>
      </c>
    </row>
    <row r="505" spans="1:18" x14ac:dyDescent="0.25">
      <c r="A505" s="4" t="s">
        <v>685</v>
      </c>
    </row>
    <row r="506" spans="1:18" x14ac:dyDescent="0.25">
      <c r="A506" s="4" t="s">
        <v>662</v>
      </c>
    </row>
  </sheetData>
  <mergeCells count="4">
    <mergeCell ref="A1:XFD1"/>
    <mergeCell ref="A504:C504"/>
    <mergeCell ref="A2:F2"/>
    <mergeCell ref="G2:R2"/>
  </mergeCells>
  <pageMargins left="0.3" right="0.3" top="0.4" bottom="0.5" header="0.3" footer="0.3"/>
  <pageSetup orientation="landscape" r:id="rId1"/>
  <headerFooter>
    <oddFooter>&amp;L&amp;"Arial,Regular"&amp;8Prepared by:  Office of Child Development and Early Learning&amp;C&amp;P&amp;R&amp;"Arial,Regular"&amp;8Updated 11/1/2011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sheetPr>
  <dimension ref="A1:J505"/>
  <sheetViews>
    <sheetView workbookViewId="0">
      <pane ySplit="3" topLeftCell="A4" activePane="bottomLeft" state="frozen"/>
      <selection pane="bottomLeft" activeCell="F2" sqref="F2:J2"/>
    </sheetView>
  </sheetViews>
  <sheetFormatPr defaultRowHeight="15" x14ac:dyDescent="0.25"/>
  <cols>
    <col min="1" max="1" width="26.7109375" bestFit="1" customWidth="1"/>
    <col min="2" max="2" width="13.28515625" style="110" bestFit="1" customWidth="1"/>
    <col min="3" max="4" width="8.85546875" bestFit="1" customWidth="1"/>
    <col min="5" max="5" width="8" bestFit="1" customWidth="1"/>
    <col min="6" max="6" width="14" bestFit="1" customWidth="1"/>
    <col min="7" max="7" width="15.140625" bestFit="1" customWidth="1"/>
    <col min="8" max="8" width="14.7109375" bestFit="1" customWidth="1"/>
    <col min="9" max="9" width="12.140625" bestFit="1" customWidth="1"/>
    <col min="10" max="10" width="14.42578125" bestFit="1" customWidth="1"/>
  </cols>
  <sheetData>
    <row r="1" spans="1:10" x14ac:dyDescent="0.25">
      <c r="A1" s="182" t="str">
        <f>'Table of Contents'!B6&amp;": "&amp;'Table of Contents'!C6</f>
        <v>Tab 2: Early Childhood Education Programs - Infants and Toddlers Served</v>
      </c>
      <c r="B1" s="182"/>
      <c r="C1" s="182"/>
      <c r="D1" s="182"/>
      <c r="E1" s="182"/>
      <c r="F1" s="182"/>
      <c r="G1" s="182"/>
      <c r="H1" s="182"/>
      <c r="I1" s="182"/>
    </row>
    <row r="2" spans="1:10" x14ac:dyDescent="0.25">
      <c r="A2" s="183" t="str">
        <f>'3'!A2:E2</f>
        <v>2013-14</v>
      </c>
      <c r="B2" s="183"/>
      <c r="C2" s="183"/>
      <c r="D2" s="183"/>
      <c r="E2" s="184"/>
      <c r="F2" s="185"/>
      <c r="G2" s="181"/>
      <c r="H2" s="181"/>
      <c r="I2" s="181"/>
      <c r="J2" s="186"/>
    </row>
    <row r="3" spans="1:10" ht="48" x14ac:dyDescent="0.25">
      <c r="A3" s="39" t="str">
        <f>'1'!A3</f>
        <v>School District</v>
      </c>
      <c r="B3" s="40" t="str">
        <f>'1'!B3</f>
        <v>County</v>
      </c>
      <c r="C3" s="41" t="str">
        <f>'1'!D3</f>
        <v># of Children Ages 0-2*</v>
      </c>
      <c r="D3" s="41" t="str">
        <f>'1'!E3</f>
        <v># of Children Ages 3-4*</v>
      </c>
      <c r="E3" s="41" t="str">
        <f>'1'!F3</f>
        <v># of Children Under 5*</v>
      </c>
      <c r="F3" s="164" t="s">
        <v>636</v>
      </c>
      <c r="G3" s="165" t="s">
        <v>618</v>
      </c>
      <c r="H3" s="166" t="s">
        <v>619</v>
      </c>
      <c r="I3" s="41" t="s">
        <v>560</v>
      </c>
      <c r="J3" s="167" t="s">
        <v>620</v>
      </c>
    </row>
    <row r="4" spans="1:10" x14ac:dyDescent="0.25">
      <c r="A4" s="9" t="str">
        <f>'1'!A4</f>
        <v>Abington Heights SD</v>
      </c>
      <c r="B4" s="10" t="str">
        <f>'1'!B4</f>
        <v>Lackawanna</v>
      </c>
      <c r="C4" s="84">
        <f>'1'!D4</f>
        <v>665</v>
      </c>
      <c r="D4" s="84">
        <f>'1'!E4</f>
        <v>501</v>
      </c>
      <c r="E4" s="84">
        <f>'1'!F4</f>
        <v>1166</v>
      </c>
      <c r="F4" s="11">
        <f>'5'!K4</f>
        <v>0</v>
      </c>
      <c r="G4" s="11">
        <f>'8'!I4</f>
        <v>41</v>
      </c>
      <c r="H4" s="11">
        <f>'9'!O4</f>
        <v>53.3</v>
      </c>
      <c r="I4" s="11">
        <f t="shared" ref="I4:I67" si="0">SUM(F4:H4)</f>
        <v>94.3</v>
      </c>
      <c r="J4" s="46">
        <f t="shared" ref="J4:J67" si="1">I4/C4</f>
        <v>0.14180451127819549</v>
      </c>
    </row>
    <row r="5" spans="1:10" x14ac:dyDescent="0.25">
      <c r="A5" s="9" t="str">
        <f>'1'!A5</f>
        <v>Abington SD</v>
      </c>
      <c r="B5" s="10" t="str">
        <f>'1'!B5</f>
        <v>Montgomery</v>
      </c>
      <c r="C5" s="84">
        <f>'1'!D5</f>
        <v>1942</v>
      </c>
      <c r="D5" s="84">
        <f>'1'!E5</f>
        <v>1304</v>
      </c>
      <c r="E5" s="84">
        <f>'1'!F5</f>
        <v>3246</v>
      </c>
      <c r="F5" s="11">
        <f>'5'!K5</f>
        <v>0</v>
      </c>
      <c r="G5" s="11">
        <f>'8'!I5</f>
        <v>154</v>
      </c>
      <c r="H5" s="11">
        <f>'9'!O5</f>
        <v>157.1</v>
      </c>
      <c r="I5" s="11">
        <f t="shared" si="0"/>
        <v>311.10000000000002</v>
      </c>
      <c r="J5" s="46">
        <f t="shared" si="1"/>
        <v>0.16019567456230691</v>
      </c>
    </row>
    <row r="6" spans="1:10" x14ac:dyDescent="0.25">
      <c r="A6" s="9" t="str">
        <f>'1'!A6</f>
        <v>Albert Gallatin Area SD</v>
      </c>
      <c r="B6" s="10" t="str">
        <f>'1'!B6</f>
        <v>Fayette</v>
      </c>
      <c r="C6" s="84">
        <f>'1'!D6</f>
        <v>732</v>
      </c>
      <c r="D6" s="84">
        <f>'1'!E6</f>
        <v>512</v>
      </c>
      <c r="E6" s="84">
        <f>'1'!F6</f>
        <v>1244</v>
      </c>
      <c r="F6" s="11">
        <f>'5'!K6</f>
        <v>48</v>
      </c>
      <c r="G6" s="11">
        <f>'8'!I6</f>
        <v>73</v>
      </c>
      <c r="H6" s="11">
        <f>'9'!O6</f>
        <v>48</v>
      </c>
      <c r="I6" s="11">
        <f t="shared" si="0"/>
        <v>169</v>
      </c>
      <c r="J6" s="46">
        <f t="shared" si="1"/>
        <v>0.23087431693989072</v>
      </c>
    </row>
    <row r="7" spans="1:10" x14ac:dyDescent="0.25">
      <c r="A7" s="9" t="str">
        <f>'1'!A7</f>
        <v>Aliquippa SD</v>
      </c>
      <c r="B7" s="10" t="str">
        <f>'1'!B7</f>
        <v>Beaver</v>
      </c>
      <c r="C7" s="84">
        <f>'1'!D7</f>
        <v>405</v>
      </c>
      <c r="D7" s="84">
        <f>'1'!E7</f>
        <v>246</v>
      </c>
      <c r="E7" s="84">
        <f>'1'!F7</f>
        <v>651</v>
      </c>
      <c r="F7" s="11">
        <f>'5'!K7</f>
        <v>20</v>
      </c>
      <c r="G7" s="11">
        <f>'8'!I7</f>
        <v>34</v>
      </c>
      <c r="H7" s="11">
        <f>'9'!O7</f>
        <v>0</v>
      </c>
      <c r="I7" s="11">
        <f t="shared" si="0"/>
        <v>54</v>
      </c>
      <c r="J7" s="46">
        <f t="shared" si="1"/>
        <v>0.13333333333333333</v>
      </c>
    </row>
    <row r="8" spans="1:10" x14ac:dyDescent="0.25">
      <c r="A8" s="9" t="str">
        <f>'1'!A8</f>
        <v>Allegheny Valley SD</v>
      </c>
      <c r="B8" s="10" t="str">
        <f>'1'!B8</f>
        <v>Allegheny</v>
      </c>
      <c r="C8" s="84">
        <f>'1'!D8</f>
        <v>207</v>
      </c>
      <c r="D8" s="84">
        <f>'1'!E8</f>
        <v>141</v>
      </c>
      <c r="E8" s="84">
        <f>'1'!F8</f>
        <v>348</v>
      </c>
      <c r="F8" s="11">
        <f>'5'!K8</f>
        <v>0</v>
      </c>
      <c r="G8" s="11">
        <f>'8'!I8</f>
        <v>43</v>
      </c>
      <c r="H8" s="11">
        <f>'9'!O8</f>
        <v>0</v>
      </c>
      <c r="I8" s="11">
        <f t="shared" si="0"/>
        <v>43</v>
      </c>
      <c r="J8" s="46">
        <f t="shared" si="1"/>
        <v>0.20772946859903382</v>
      </c>
    </row>
    <row r="9" spans="1:10" x14ac:dyDescent="0.25">
      <c r="A9" s="9" t="str">
        <f>'1'!A9</f>
        <v>Allegheny-Clarion Valley SD</v>
      </c>
      <c r="B9" s="10" t="str">
        <f>'1'!B9</f>
        <v>Clarion</v>
      </c>
      <c r="C9" s="84">
        <f>'1'!D9</f>
        <v>192</v>
      </c>
      <c r="D9" s="84">
        <f>'1'!E9</f>
        <v>115</v>
      </c>
      <c r="E9" s="84">
        <f>'1'!F9</f>
        <v>307</v>
      </c>
      <c r="F9" s="11">
        <f>'5'!K9</f>
        <v>2</v>
      </c>
      <c r="G9" s="11">
        <f>'8'!I9</f>
        <v>13</v>
      </c>
      <c r="H9" s="11">
        <f>'9'!O9</f>
        <v>1.5</v>
      </c>
      <c r="I9" s="11">
        <f t="shared" si="0"/>
        <v>16.5</v>
      </c>
      <c r="J9" s="46">
        <f t="shared" si="1"/>
        <v>8.59375E-2</v>
      </c>
    </row>
    <row r="10" spans="1:10" x14ac:dyDescent="0.25">
      <c r="A10" s="9" t="str">
        <f>'1'!A10</f>
        <v>Allentown City SD</v>
      </c>
      <c r="B10" s="10" t="str">
        <f>'1'!B10</f>
        <v>Lehigh</v>
      </c>
      <c r="C10" s="84">
        <f>'1'!D10</f>
        <v>5668</v>
      </c>
      <c r="D10" s="84">
        <f>'1'!E10</f>
        <v>3664</v>
      </c>
      <c r="E10" s="84">
        <f>'1'!F10</f>
        <v>9332</v>
      </c>
      <c r="F10" s="11">
        <f>'5'!K10</f>
        <v>144</v>
      </c>
      <c r="G10" s="11">
        <f>'8'!I10</f>
        <v>706</v>
      </c>
      <c r="H10" s="11">
        <f>'9'!O10</f>
        <v>487.7</v>
      </c>
      <c r="I10" s="11">
        <f t="shared" si="0"/>
        <v>1337.7</v>
      </c>
      <c r="J10" s="46">
        <f t="shared" si="1"/>
        <v>0.23600917431192661</v>
      </c>
    </row>
    <row r="11" spans="1:10" x14ac:dyDescent="0.25">
      <c r="A11" s="9" t="str">
        <f>'1'!A11</f>
        <v>Altoona Area SD</v>
      </c>
      <c r="B11" s="10" t="str">
        <f>'1'!B11</f>
        <v>Blair</v>
      </c>
      <c r="C11" s="84">
        <f>'1'!D11</f>
        <v>2109</v>
      </c>
      <c r="D11" s="84">
        <f>'1'!E11</f>
        <v>1406</v>
      </c>
      <c r="E11" s="84">
        <f>'1'!F11</f>
        <v>3515</v>
      </c>
      <c r="F11" s="11">
        <f>'5'!K11</f>
        <v>0</v>
      </c>
      <c r="G11" s="11">
        <f>'8'!I11</f>
        <v>228</v>
      </c>
      <c r="H11" s="11">
        <f>'9'!O11</f>
        <v>291.8</v>
      </c>
      <c r="I11" s="11">
        <f t="shared" si="0"/>
        <v>519.79999999999995</v>
      </c>
      <c r="J11" s="46">
        <f t="shared" si="1"/>
        <v>0.24646752015173065</v>
      </c>
    </row>
    <row r="12" spans="1:10" x14ac:dyDescent="0.25">
      <c r="A12" s="9" t="str">
        <f>'1'!A12</f>
        <v>Ambridge Area SD</v>
      </c>
      <c r="B12" s="10" t="str">
        <f>'1'!B12</f>
        <v>Beaver</v>
      </c>
      <c r="C12" s="84">
        <f>'1'!D12</f>
        <v>850</v>
      </c>
      <c r="D12" s="84">
        <f>'1'!E12</f>
        <v>531</v>
      </c>
      <c r="E12" s="84">
        <f>'1'!F12</f>
        <v>1381</v>
      </c>
      <c r="F12" s="11">
        <f>'5'!K12</f>
        <v>20</v>
      </c>
      <c r="G12" s="11">
        <f>'8'!I12</f>
        <v>82</v>
      </c>
      <c r="H12" s="11">
        <f>'9'!O12</f>
        <v>27.9</v>
      </c>
      <c r="I12" s="11">
        <f t="shared" si="0"/>
        <v>129.9</v>
      </c>
      <c r="J12" s="46">
        <f t="shared" si="1"/>
        <v>0.15282352941176472</v>
      </c>
    </row>
    <row r="13" spans="1:10" x14ac:dyDescent="0.25">
      <c r="A13" s="9" t="str">
        <f>'1'!A13</f>
        <v>Annville-Cleona SD</v>
      </c>
      <c r="B13" s="10" t="str">
        <f>'1'!B13</f>
        <v>Lebanon</v>
      </c>
      <c r="C13" s="84">
        <f>'1'!D13</f>
        <v>324</v>
      </c>
      <c r="D13" s="84">
        <f>'1'!E13</f>
        <v>228</v>
      </c>
      <c r="E13" s="84">
        <f>'1'!F13</f>
        <v>552</v>
      </c>
      <c r="F13" s="11">
        <f>'5'!K13</f>
        <v>2</v>
      </c>
      <c r="G13" s="11">
        <f>'8'!I13</f>
        <v>10</v>
      </c>
      <c r="H13" s="11">
        <f>'9'!O13</f>
        <v>46.7</v>
      </c>
      <c r="I13" s="11">
        <f t="shared" si="0"/>
        <v>58.7</v>
      </c>
      <c r="J13" s="46">
        <f t="shared" si="1"/>
        <v>0.18117283950617286</v>
      </c>
    </row>
    <row r="14" spans="1:10" x14ac:dyDescent="0.25">
      <c r="A14" s="9" t="str">
        <f>'1'!A14</f>
        <v>Antietam SD</v>
      </c>
      <c r="B14" s="10" t="str">
        <f>'1'!B14</f>
        <v>Berks</v>
      </c>
      <c r="C14" s="84">
        <f>'1'!D14</f>
        <v>301</v>
      </c>
      <c r="D14" s="84">
        <f>'1'!E14</f>
        <v>186</v>
      </c>
      <c r="E14" s="84">
        <f>'1'!F14</f>
        <v>487</v>
      </c>
      <c r="F14" s="11">
        <f>'5'!K14</f>
        <v>0</v>
      </c>
      <c r="G14" s="11">
        <f>'8'!I14</f>
        <v>35</v>
      </c>
      <c r="H14" s="11">
        <f>'9'!O14</f>
        <v>0</v>
      </c>
      <c r="I14" s="11">
        <f t="shared" si="0"/>
        <v>35</v>
      </c>
      <c r="J14" s="46">
        <f t="shared" si="1"/>
        <v>0.11627906976744186</v>
      </c>
    </row>
    <row r="15" spans="1:10" x14ac:dyDescent="0.25">
      <c r="A15" s="9" t="str">
        <f>'1'!A15</f>
        <v>Apollo-Ridge SD</v>
      </c>
      <c r="B15" s="10" t="str">
        <f>'1'!B15</f>
        <v>Armstrong</v>
      </c>
      <c r="C15" s="84">
        <f>'1'!D15</f>
        <v>284</v>
      </c>
      <c r="D15" s="84">
        <f>'1'!E15</f>
        <v>191</v>
      </c>
      <c r="E15" s="84">
        <f>'1'!F15</f>
        <v>475</v>
      </c>
      <c r="F15" s="11">
        <f>'5'!K15</f>
        <v>0</v>
      </c>
      <c r="G15" s="11">
        <f>'8'!I15</f>
        <v>26</v>
      </c>
      <c r="H15" s="11">
        <f>'9'!O15</f>
        <v>15.5</v>
      </c>
      <c r="I15" s="11">
        <f t="shared" si="0"/>
        <v>41.5</v>
      </c>
      <c r="J15" s="46">
        <f t="shared" si="1"/>
        <v>0.14612676056338028</v>
      </c>
    </row>
    <row r="16" spans="1:10" x14ac:dyDescent="0.25">
      <c r="A16" s="9" t="str">
        <f>'1'!A16</f>
        <v>Armstrong SD</v>
      </c>
      <c r="B16" s="10" t="str">
        <f>'1'!B16</f>
        <v>Armstrong</v>
      </c>
      <c r="C16" s="84">
        <f>'1'!D16</f>
        <v>1450</v>
      </c>
      <c r="D16" s="84">
        <f>'1'!E16</f>
        <v>1022</v>
      </c>
      <c r="E16" s="84">
        <f>'1'!F16</f>
        <v>2472</v>
      </c>
      <c r="F16" s="11">
        <f>'5'!K16</f>
        <v>0</v>
      </c>
      <c r="G16" s="11">
        <f>'8'!I16</f>
        <v>173</v>
      </c>
      <c r="H16" s="11">
        <f>'9'!O16</f>
        <v>36.9</v>
      </c>
      <c r="I16" s="11">
        <f t="shared" si="0"/>
        <v>209.9</v>
      </c>
      <c r="J16" s="46">
        <f t="shared" si="1"/>
        <v>0.14475862068965517</v>
      </c>
    </row>
    <row r="17" spans="1:10" x14ac:dyDescent="0.25">
      <c r="A17" s="9" t="str">
        <f>'1'!A17</f>
        <v>Athens Area SD</v>
      </c>
      <c r="B17" s="10" t="str">
        <f>'1'!B17</f>
        <v>Bradford</v>
      </c>
      <c r="C17" s="84">
        <f>'1'!D17</f>
        <v>528</v>
      </c>
      <c r="D17" s="84">
        <f>'1'!E17</f>
        <v>352</v>
      </c>
      <c r="E17" s="84">
        <f>'1'!F17</f>
        <v>880</v>
      </c>
      <c r="F17" s="11">
        <f>'5'!K17</f>
        <v>11</v>
      </c>
      <c r="G17" s="11">
        <f>'8'!I17</f>
        <v>48</v>
      </c>
      <c r="H17" s="11">
        <f>'9'!O17</f>
        <v>92.4</v>
      </c>
      <c r="I17" s="11">
        <f t="shared" si="0"/>
        <v>151.4</v>
      </c>
      <c r="J17" s="46">
        <f t="shared" si="1"/>
        <v>0.28674242424242424</v>
      </c>
    </row>
    <row r="18" spans="1:10" x14ac:dyDescent="0.25">
      <c r="A18" s="9" t="str">
        <f>'1'!A18</f>
        <v>Austin Area SD</v>
      </c>
      <c r="B18" s="10" t="str">
        <f>'1'!B18</f>
        <v>Potter</v>
      </c>
      <c r="C18" s="84">
        <f>'1'!D18</f>
        <v>40</v>
      </c>
      <c r="D18" s="84">
        <f>'1'!E18</f>
        <v>22</v>
      </c>
      <c r="E18" s="84">
        <f>'1'!F18</f>
        <v>62</v>
      </c>
      <c r="F18" s="11">
        <f>'5'!K18</f>
        <v>0</v>
      </c>
      <c r="G18" s="11">
        <f>'8'!I18</f>
        <v>7</v>
      </c>
      <c r="H18" s="11">
        <f>'9'!O18</f>
        <v>0</v>
      </c>
      <c r="I18" s="11">
        <f t="shared" si="0"/>
        <v>7</v>
      </c>
      <c r="J18" s="46">
        <f t="shared" si="1"/>
        <v>0.17499999999999999</v>
      </c>
    </row>
    <row r="19" spans="1:10" x14ac:dyDescent="0.25">
      <c r="A19" s="9" t="str">
        <f>'1'!A19</f>
        <v>Avella Area SD</v>
      </c>
      <c r="B19" s="10" t="str">
        <f>'1'!B19</f>
        <v>Washington</v>
      </c>
      <c r="C19" s="84">
        <f>'1'!D19</f>
        <v>124</v>
      </c>
      <c r="D19" s="84">
        <f>'1'!E19</f>
        <v>71</v>
      </c>
      <c r="E19" s="84">
        <f>'1'!F19</f>
        <v>195</v>
      </c>
      <c r="F19" s="11">
        <f>'5'!K19</f>
        <v>0</v>
      </c>
      <c r="G19" s="11">
        <f>'8'!I19</f>
        <v>6</v>
      </c>
      <c r="H19" s="11">
        <f>'9'!O19</f>
        <v>0</v>
      </c>
      <c r="I19" s="11">
        <f t="shared" si="0"/>
        <v>6</v>
      </c>
      <c r="J19" s="46">
        <f t="shared" si="1"/>
        <v>4.8387096774193547E-2</v>
      </c>
    </row>
    <row r="20" spans="1:10" x14ac:dyDescent="0.25">
      <c r="A20" s="9" t="str">
        <f>'1'!A20</f>
        <v>Avon Grove SD</v>
      </c>
      <c r="B20" s="10" t="str">
        <f>'1'!B20</f>
        <v>Chester</v>
      </c>
      <c r="C20" s="84">
        <f>'1'!D20</f>
        <v>1064</v>
      </c>
      <c r="D20" s="84">
        <f>'1'!E20</f>
        <v>844</v>
      </c>
      <c r="E20" s="84">
        <f>'1'!F20</f>
        <v>1908</v>
      </c>
      <c r="F20" s="11">
        <f>'5'!K20</f>
        <v>0</v>
      </c>
      <c r="G20" s="11">
        <f>'8'!I20</f>
        <v>70</v>
      </c>
      <c r="H20" s="11">
        <f>'9'!O20</f>
        <v>120.8</v>
      </c>
      <c r="I20" s="11">
        <f t="shared" si="0"/>
        <v>190.8</v>
      </c>
      <c r="J20" s="46">
        <f t="shared" si="1"/>
        <v>0.17932330827067669</v>
      </c>
    </row>
    <row r="21" spans="1:10" x14ac:dyDescent="0.25">
      <c r="A21" s="9" t="str">
        <f>'1'!A21</f>
        <v>Avonworth SD</v>
      </c>
      <c r="B21" s="10" t="str">
        <f>'1'!B21</f>
        <v>Allegheny</v>
      </c>
      <c r="C21" s="84">
        <f>'1'!D21</f>
        <v>403</v>
      </c>
      <c r="D21" s="84">
        <f>'1'!E21</f>
        <v>268</v>
      </c>
      <c r="E21" s="84">
        <f>'1'!F21</f>
        <v>671</v>
      </c>
      <c r="F21" s="11">
        <f>'5'!K21</f>
        <v>0</v>
      </c>
      <c r="G21" s="11">
        <f>'8'!I21</f>
        <v>43</v>
      </c>
      <c r="H21" s="11">
        <f>'9'!O21</f>
        <v>0</v>
      </c>
      <c r="I21" s="11">
        <f t="shared" si="0"/>
        <v>43</v>
      </c>
      <c r="J21" s="46">
        <f t="shared" si="1"/>
        <v>0.10669975186104218</v>
      </c>
    </row>
    <row r="22" spans="1:10" x14ac:dyDescent="0.25">
      <c r="A22" s="9" t="str">
        <f>'1'!A22</f>
        <v>Bald Eagle Area SD</v>
      </c>
      <c r="B22" s="10" t="str">
        <f>'1'!B22</f>
        <v>Centre</v>
      </c>
      <c r="C22" s="84">
        <f>'1'!D22</f>
        <v>382</v>
      </c>
      <c r="D22" s="84">
        <f>'1'!E22</f>
        <v>289</v>
      </c>
      <c r="E22" s="84">
        <f>'1'!F22</f>
        <v>671</v>
      </c>
      <c r="F22" s="11">
        <f>'5'!K22</f>
        <v>30</v>
      </c>
      <c r="G22" s="11">
        <f>'8'!I22</f>
        <v>32</v>
      </c>
      <c r="H22" s="11">
        <f>'9'!O22</f>
        <v>15.7</v>
      </c>
      <c r="I22" s="11">
        <f t="shared" si="0"/>
        <v>77.7</v>
      </c>
      <c r="J22" s="46">
        <f t="shared" si="1"/>
        <v>0.20340314136125656</v>
      </c>
    </row>
    <row r="23" spans="1:10" x14ac:dyDescent="0.25">
      <c r="A23" s="9" t="str">
        <f>'1'!A23</f>
        <v>Baldwin-Whitehall SD</v>
      </c>
      <c r="B23" s="10" t="str">
        <f>'1'!B23</f>
        <v>Allegheny</v>
      </c>
      <c r="C23" s="84">
        <f>'1'!D23</f>
        <v>1099</v>
      </c>
      <c r="D23" s="84">
        <f>'1'!E23</f>
        <v>663</v>
      </c>
      <c r="E23" s="84">
        <f>'1'!F23</f>
        <v>1762</v>
      </c>
      <c r="F23" s="11">
        <f>'5'!K23</f>
        <v>13</v>
      </c>
      <c r="G23" s="11">
        <f>'8'!I23</f>
        <v>139</v>
      </c>
      <c r="H23" s="11">
        <f>'9'!O23</f>
        <v>61.3</v>
      </c>
      <c r="I23" s="11">
        <f t="shared" si="0"/>
        <v>213.3</v>
      </c>
      <c r="J23" s="46">
        <f t="shared" si="1"/>
        <v>0.19408553230209283</v>
      </c>
    </row>
    <row r="24" spans="1:10" x14ac:dyDescent="0.25">
      <c r="A24" s="9" t="str">
        <f>'1'!A24</f>
        <v>Bangor Area SD</v>
      </c>
      <c r="B24" s="10" t="str">
        <f>'1'!B24</f>
        <v>Northampton</v>
      </c>
      <c r="C24" s="84">
        <f>'1'!D24</f>
        <v>661</v>
      </c>
      <c r="D24" s="84">
        <f>'1'!E24</f>
        <v>477</v>
      </c>
      <c r="E24" s="84">
        <f>'1'!F24</f>
        <v>1138</v>
      </c>
      <c r="F24" s="11">
        <f>'5'!K24</f>
        <v>0</v>
      </c>
      <c r="G24" s="11">
        <f>'8'!I24</f>
        <v>48</v>
      </c>
      <c r="H24" s="11">
        <f>'9'!O24</f>
        <v>57.8</v>
      </c>
      <c r="I24" s="11">
        <f t="shared" si="0"/>
        <v>105.8</v>
      </c>
      <c r="J24" s="46">
        <f t="shared" si="1"/>
        <v>0.1600605143721634</v>
      </c>
    </row>
    <row r="25" spans="1:10" x14ac:dyDescent="0.25">
      <c r="A25" s="9" t="str">
        <f>'1'!A25</f>
        <v>Beaver Area SD</v>
      </c>
      <c r="B25" s="10" t="str">
        <f>'1'!B25</f>
        <v>Beaver</v>
      </c>
      <c r="C25" s="84">
        <f>'1'!D25</f>
        <v>390</v>
      </c>
      <c r="D25" s="84">
        <f>'1'!E25</f>
        <v>262</v>
      </c>
      <c r="E25" s="84">
        <f>'1'!F25</f>
        <v>652</v>
      </c>
      <c r="F25" s="11">
        <f>'5'!K25</f>
        <v>1</v>
      </c>
      <c r="G25" s="11">
        <f>'8'!I25</f>
        <v>32</v>
      </c>
      <c r="H25" s="11">
        <f>'9'!O25</f>
        <v>69.8</v>
      </c>
      <c r="I25" s="11">
        <f t="shared" si="0"/>
        <v>102.8</v>
      </c>
      <c r="J25" s="46">
        <f t="shared" si="1"/>
        <v>0.26358974358974357</v>
      </c>
    </row>
    <row r="26" spans="1:10" x14ac:dyDescent="0.25">
      <c r="A26" s="9" t="str">
        <f>'1'!A26</f>
        <v>Bedford Area SD</v>
      </c>
      <c r="B26" s="10" t="str">
        <f>'1'!B26</f>
        <v>Bedford</v>
      </c>
      <c r="C26" s="84">
        <f>'1'!D26</f>
        <v>445</v>
      </c>
      <c r="D26" s="84">
        <f>'1'!E26</f>
        <v>330</v>
      </c>
      <c r="E26" s="84">
        <f>'1'!F26</f>
        <v>775</v>
      </c>
      <c r="F26" s="11">
        <f>'5'!K26</f>
        <v>21</v>
      </c>
      <c r="G26" s="11">
        <f>'8'!I26</f>
        <v>29</v>
      </c>
      <c r="H26" s="11">
        <f>'9'!O26</f>
        <v>30</v>
      </c>
      <c r="I26" s="11">
        <f t="shared" si="0"/>
        <v>80</v>
      </c>
      <c r="J26" s="46">
        <f t="shared" si="1"/>
        <v>0.1797752808988764</v>
      </c>
    </row>
    <row r="27" spans="1:10" x14ac:dyDescent="0.25">
      <c r="A27" s="9" t="str">
        <f>'1'!A27</f>
        <v>Belle Vernon Area SD</v>
      </c>
      <c r="B27" s="10" t="str">
        <f>'1'!B27</f>
        <v>Westmoreland</v>
      </c>
      <c r="C27" s="84">
        <f>'1'!D27</f>
        <v>515</v>
      </c>
      <c r="D27" s="84">
        <f>'1'!E27</f>
        <v>422</v>
      </c>
      <c r="E27" s="84">
        <f>'1'!F27</f>
        <v>937</v>
      </c>
      <c r="F27" s="11">
        <f>'5'!K27</f>
        <v>2</v>
      </c>
      <c r="G27" s="11">
        <f>'8'!I27</f>
        <v>62</v>
      </c>
      <c r="H27" s="11">
        <f>'9'!O27</f>
        <v>41</v>
      </c>
      <c r="I27" s="11">
        <f t="shared" si="0"/>
        <v>105</v>
      </c>
      <c r="J27" s="46">
        <f t="shared" si="1"/>
        <v>0.20388349514563106</v>
      </c>
    </row>
    <row r="28" spans="1:10" x14ac:dyDescent="0.25">
      <c r="A28" s="9" t="str">
        <f>'1'!A28</f>
        <v>Bellefonte Area SD</v>
      </c>
      <c r="B28" s="10" t="str">
        <f>'1'!B28</f>
        <v>Centre</v>
      </c>
      <c r="C28" s="84">
        <f>'1'!D28</f>
        <v>850</v>
      </c>
      <c r="D28" s="84">
        <f>'1'!E28</f>
        <v>565</v>
      </c>
      <c r="E28" s="84">
        <f>'1'!F28</f>
        <v>1415</v>
      </c>
      <c r="F28" s="11">
        <f>'5'!K28</f>
        <v>7</v>
      </c>
      <c r="G28" s="11">
        <f>'8'!I28</f>
        <v>67</v>
      </c>
      <c r="H28" s="11">
        <f>'9'!O28</f>
        <v>119.1</v>
      </c>
      <c r="I28" s="11">
        <f t="shared" si="0"/>
        <v>193.1</v>
      </c>
      <c r="J28" s="46">
        <f t="shared" si="1"/>
        <v>0.22717647058823529</v>
      </c>
    </row>
    <row r="29" spans="1:10" x14ac:dyDescent="0.25">
      <c r="A29" s="9" t="str">
        <f>'1'!A29</f>
        <v>Bellwood-Antis SD</v>
      </c>
      <c r="B29" s="10" t="str">
        <f>'1'!B29</f>
        <v>Blair</v>
      </c>
      <c r="C29" s="84">
        <f>'1'!D29</f>
        <v>264</v>
      </c>
      <c r="D29" s="84">
        <f>'1'!E29</f>
        <v>149</v>
      </c>
      <c r="E29" s="84">
        <f>'1'!F29</f>
        <v>413</v>
      </c>
      <c r="F29" s="11">
        <f>'5'!K29</f>
        <v>0</v>
      </c>
      <c r="G29" s="11">
        <f>'8'!I29</f>
        <v>26</v>
      </c>
      <c r="H29" s="11">
        <f>'9'!O29</f>
        <v>39.4</v>
      </c>
      <c r="I29" s="11">
        <f t="shared" si="0"/>
        <v>65.400000000000006</v>
      </c>
      <c r="J29" s="46">
        <f t="shared" si="1"/>
        <v>0.24772727272727274</v>
      </c>
    </row>
    <row r="30" spans="1:10" x14ac:dyDescent="0.25">
      <c r="A30" s="9" t="str">
        <f>'1'!A30</f>
        <v>Bensalem Township SD</v>
      </c>
      <c r="B30" s="10" t="str">
        <f>'1'!B30</f>
        <v>Bucks</v>
      </c>
      <c r="C30" s="84">
        <f>'1'!D30</f>
        <v>2145</v>
      </c>
      <c r="D30" s="84">
        <f>'1'!E30</f>
        <v>1467</v>
      </c>
      <c r="E30" s="84">
        <f>'1'!F30</f>
        <v>3612</v>
      </c>
      <c r="F30" s="11">
        <f>'5'!K30</f>
        <v>0</v>
      </c>
      <c r="G30" s="11">
        <f>'8'!I30</f>
        <v>169</v>
      </c>
      <c r="H30" s="11">
        <f>'9'!O30</f>
        <v>177.4</v>
      </c>
      <c r="I30" s="11">
        <f t="shared" si="0"/>
        <v>346.4</v>
      </c>
      <c r="J30" s="46">
        <f t="shared" si="1"/>
        <v>0.16149184149184148</v>
      </c>
    </row>
    <row r="31" spans="1:10" x14ac:dyDescent="0.25">
      <c r="A31" s="9" t="str">
        <f>'1'!A31</f>
        <v>Benton Area SD</v>
      </c>
      <c r="B31" s="10" t="str">
        <f>'1'!B31</f>
        <v>Columbia</v>
      </c>
      <c r="C31" s="84">
        <f>'1'!D31</f>
        <v>134</v>
      </c>
      <c r="D31" s="84">
        <f>'1'!E31</f>
        <v>109</v>
      </c>
      <c r="E31" s="84">
        <f>'1'!F31</f>
        <v>243</v>
      </c>
      <c r="F31" s="11">
        <f>'5'!K31</f>
        <v>0</v>
      </c>
      <c r="G31" s="11">
        <f>'8'!I31</f>
        <v>6</v>
      </c>
      <c r="H31" s="11">
        <f>'9'!O31</f>
        <v>1.9</v>
      </c>
      <c r="I31" s="11">
        <f t="shared" si="0"/>
        <v>7.9</v>
      </c>
      <c r="J31" s="46">
        <f t="shared" si="1"/>
        <v>5.895522388059702E-2</v>
      </c>
    </row>
    <row r="32" spans="1:10" x14ac:dyDescent="0.25">
      <c r="A32" s="9" t="str">
        <f>'1'!A32</f>
        <v>Bentworth SD</v>
      </c>
      <c r="B32" s="10" t="str">
        <f>'1'!B32</f>
        <v>Washington</v>
      </c>
      <c r="C32" s="84">
        <f>'1'!D32</f>
        <v>276</v>
      </c>
      <c r="D32" s="84">
        <f>'1'!E32</f>
        <v>175</v>
      </c>
      <c r="E32" s="84">
        <f>'1'!F32</f>
        <v>451</v>
      </c>
      <c r="F32" s="11">
        <f>'5'!K32</f>
        <v>10</v>
      </c>
      <c r="G32" s="11">
        <f>'8'!I32</f>
        <v>23</v>
      </c>
      <c r="H32" s="11">
        <f>'9'!O32</f>
        <v>15.2</v>
      </c>
      <c r="I32" s="11">
        <f t="shared" si="0"/>
        <v>48.2</v>
      </c>
      <c r="J32" s="46">
        <f t="shared" si="1"/>
        <v>0.1746376811594203</v>
      </c>
    </row>
    <row r="33" spans="1:10" x14ac:dyDescent="0.25">
      <c r="A33" s="9" t="str">
        <f>'1'!A33</f>
        <v>Berlin Brothersvalley SD</v>
      </c>
      <c r="B33" s="10" t="str">
        <f>'1'!B33</f>
        <v>Somerset</v>
      </c>
      <c r="C33" s="84">
        <f>'1'!D33</f>
        <v>177</v>
      </c>
      <c r="D33" s="84">
        <f>'1'!E33</f>
        <v>102</v>
      </c>
      <c r="E33" s="84">
        <f>'1'!F33</f>
        <v>279</v>
      </c>
      <c r="F33" s="11">
        <f>'5'!K33</f>
        <v>2</v>
      </c>
      <c r="G33" s="11">
        <f>'8'!I33</f>
        <v>10</v>
      </c>
      <c r="H33" s="11">
        <f>'9'!O33</f>
        <v>11.7</v>
      </c>
      <c r="I33" s="11">
        <f t="shared" si="0"/>
        <v>23.7</v>
      </c>
      <c r="J33" s="46">
        <f t="shared" si="1"/>
        <v>0.13389830508474576</v>
      </c>
    </row>
    <row r="34" spans="1:10" x14ac:dyDescent="0.25">
      <c r="A34" s="9" t="str">
        <f>'1'!A34</f>
        <v>Bermudian Springs SD</v>
      </c>
      <c r="B34" s="10" t="str">
        <f>'1'!B34</f>
        <v>Adams</v>
      </c>
      <c r="C34" s="84">
        <f>'1'!D34</f>
        <v>481</v>
      </c>
      <c r="D34" s="84">
        <f>'1'!E34</f>
        <v>339</v>
      </c>
      <c r="E34" s="84">
        <f>'1'!F34</f>
        <v>820</v>
      </c>
      <c r="F34" s="11">
        <f>'5'!K34</f>
        <v>0</v>
      </c>
      <c r="G34" s="11">
        <f>'8'!I34</f>
        <v>23</v>
      </c>
      <c r="H34" s="11">
        <f>'9'!O34</f>
        <v>44.3</v>
      </c>
      <c r="I34" s="11">
        <f t="shared" si="0"/>
        <v>67.3</v>
      </c>
      <c r="J34" s="46">
        <f t="shared" si="1"/>
        <v>0.13991683991683992</v>
      </c>
    </row>
    <row r="35" spans="1:10" x14ac:dyDescent="0.25">
      <c r="A35" s="9" t="str">
        <f>'1'!A35</f>
        <v>Berwick Area SD</v>
      </c>
      <c r="B35" s="10" t="str">
        <f>'1'!B35</f>
        <v>Columbia</v>
      </c>
      <c r="C35" s="84">
        <f>'1'!D35</f>
        <v>712</v>
      </c>
      <c r="D35" s="84">
        <f>'1'!E35</f>
        <v>462</v>
      </c>
      <c r="E35" s="84">
        <f>'1'!F35</f>
        <v>1174</v>
      </c>
      <c r="F35" s="11">
        <f>'5'!K35</f>
        <v>0</v>
      </c>
      <c r="G35" s="11">
        <f>'8'!I35</f>
        <v>40</v>
      </c>
      <c r="H35" s="11">
        <f>'9'!O35</f>
        <v>18.2</v>
      </c>
      <c r="I35" s="11">
        <f t="shared" si="0"/>
        <v>58.2</v>
      </c>
      <c r="J35" s="46">
        <f t="shared" si="1"/>
        <v>8.1741573033707868E-2</v>
      </c>
    </row>
    <row r="36" spans="1:10" x14ac:dyDescent="0.25">
      <c r="A36" s="9" t="str">
        <f>'1'!A36</f>
        <v>Bethel Park SD</v>
      </c>
      <c r="B36" s="10" t="str">
        <f>'1'!B36</f>
        <v>Allegheny</v>
      </c>
      <c r="C36" s="84">
        <f>'1'!D36</f>
        <v>854</v>
      </c>
      <c r="D36" s="84">
        <f>'1'!E36</f>
        <v>661</v>
      </c>
      <c r="E36" s="84">
        <f>'1'!F36</f>
        <v>1515</v>
      </c>
      <c r="F36" s="11">
        <f>'5'!K36</f>
        <v>0</v>
      </c>
      <c r="G36" s="11">
        <f>'8'!I36</f>
        <v>126</v>
      </c>
      <c r="H36" s="11">
        <f>'9'!O36</f>
        <v>124.1</v>
      </c>
      <c r="I36" s="11">
        <f t="shared" si="0"/>
        <v>250.1</v>
      </c>
      <c r="J36" s="46">
        <f t="shared" si="1"/>
        <v>0.29285714285714287</v>
      </c>
    </row>
    <row r="37" spans="1:10" x14ac:dyDescent="0.25">
      <c r="A37" s="9" t="str">
        <f>'1'!A37</f>
        <v>Bethlehem Area SD</v>
      </c>
      <c r="B37" s="10" t="str">
        <f>'1'!B37</f>
        <v>Northampton</v>
      </c>
      <c r="C37" s="84">
        <f>'1'!D37</f>
        <v>3669</v>
      </c>
      <c r="D37" s="84">
        <f>'1'!E37</f>
        <v>2645</v>
      </c>
      <c r="E37" s="84">
        <f>'1'!F37</f>
        <v>6314</v>
      </c>
      <c r="F37" s="11">
        <f>'5'!K37</f>
        <v>24</v>
      </c>
      <c r="G37" s="11">
        <f>'8'!I37</f>
        <v>373</v>
      </c>
      <c r="H37" s="11">
        <f>'9'!O37</f>
        <v>294.8</v>
      </c>
      <c r="I37" s="11">
        <f t="shared" si="0"/>
        <v>691.8</v>
      </c>
      <c r="J37" s="46">
        <f t="shared" si="1"/>
        <v>0.18855273916598528</v>
      </c>
    </row>
    <row r="38" spans="1:10" x14ac:dyDescent="0.25">
      <c r="A38" s="9" t="str">
        <f>'1'!A38</f>
        <v>Bethlehem-Center SD</v>
      </c>
      <c r="B38" s="10" t="str">
        <f>'1'!B38</f>
        <v>Washington</v>
      </c>
      <c r="C38" s="84">
        <f>'1'!D38</f>
        <v>280</v>
      </c>
      <c r="D38" s="84">
        <f>'1'!E38</f>
        <v>172</v>
      </c>
      <c r="E38" s="84">
        <f>'1'!F38</f>
        <v>452</v>
      </c>
      <c r="F38" s="11">
        <f>'5'!K38</f>
        <v>0</v>
      </c>
      <c r="G38" s="11">
        <f>'8'!I38</f>
        <v>24</v>
      </c>
      <c r="H38" s="11">
        <f>'9'!O38</f>
        <v>0</v>
      </c>
      <c r="I38" s="11">
        <f t="shared" si="0"/>
        <v>24</v>
      </c>
      <c r="J38" s="46">
        <f t="shared" si="1"/>
        <v>8.5714285714285715E-2</v>
      </c>
    </row>
    <row r="39" spans="1:10" x14ac:dyDescent="0.25">
      <c r="A39" s="9" t="str">
        <f>'1'!A39</f>
        <v>Big Beaver Falls Area SD</v>
      </c>
      <c r="B39" s="10" t="str">
        <f>'1'!B39</f>
        <v>Beaver</v>
      </c>
      <c r="C39" s="84">
        <f>'1'!D39</f>
        <v>544</v>
      </c>
      <c r="D39" s="84">
        <f>'1'!E39</f>
        <v>307</v>
      </c>
      <c r="E39" s="84">
        <f>'1'!F39</f>
        <v>851</v>
      </c>
      <c r="F39" s="11">
        <f>'5'!K39</f>
        <v>28</v>
      </c>
      <c r="G39" s="11">
        <f>'8'!I39</f>
        <v>34</v>
      </c>
      <c r="H39" s="11">
        <f>'9'!O39</f>
        <v>69.8</v>
      </c>
      <c r="I39" s="11">
        <f t="shared" si="0"/>
        <v>131.80000000000001</v>
      </c>
      <c r="J39" s="46">
        <f t="shared" si="1"/>
        <v>0.24227941176470591</v>
      </c>
    </row>
    <row r="40" spans="1:10" x14ac:dyDescent="0.25">
      <c r="A40" s="9" t="str">
        <f>'1'!A40</f>
        <v>Big Spring SD</v>
      </c>
      <c r="B40" s="10" t="str">
        <f>'1'!B40</f>
        <v>Cumberland</v>
      </c>
      <c r="C40" s="84">
        <f>'1'!D40</f>
        <v>734</v>
      </c>
      <c r="D40" s="84">
        <f>'1'!E40</f>
        <v>455</v>
      </c>
      <c r="E40" s="84">
        <f>'1'!F40</f>
        <v>1189</v>
      </c>
      <c r="F40" s="11">
        <f>'5'!K40</f>
        <v>0</v>
      </c>
      <c r="G40" s="11">
        <f>'8'!I40</f>
        <v>34</v>
      </c>
      <c r="H40" s="11">
        <f>'9'!O40</f>
        <v>0</v>
      </c>
      <c r="I40" s="11">
        <f t="shared" si="0"/>
        <v>34</v>
      </c>
      <c r="J40" s="46">
        <f t="shared" si="1"/>
        <v>4.632152588555858E-2</v>
      </c>
    </row>
    <row r="41" spans="1:10" x14ac:dyDescent="0.25">
      <c r="A41" s="9" t="str">
        <f>'1'!A41</f>
        <v>Blackhawk SD</v>
      </c>
      <c r="B41" s="10" t="str">
        <f>'1'!B41</f>
        <v>Beaver</v>
      </c>
      <c r="C41" s="84">
        <f>'1'!D41</f>
        <v>478</v>
      </c>
      <c r="D41" s="84">
        <f>'1'!E41</f>
        <v>345</v>
      </c>
      <c r="E41" s="84">
        <f>'1'!F41</f>
        <v>823</v>
      </c>
      <c r="F41" s="11">
        <f>'5'!K41</f>
        <v>0</v>
      </c>
      <c r="G41" s="11">
        <f>'8'!I41</f>
        <v>31</v>
      </c>
      <c r="H41" s="11">
        <f>'9'!O41</f>
        <v>0</v>
      </c>
      <c r="I41" s="11">
        <f t="shared" si="0"/>
        <v>31</v>
      </c>
      <c r="J41" s="46">
        <f t="shared" si="1"/>
        <v>6.4853556485355651E-2</v>
      </c>
    </row>
    <row r="42" spans="1:10" x14ac:dyDescent="0.25">
      <c r="A42" s="9" t="str">
        <f>'1'!A42</f>
        <v>Blacklick Valley SD</v>
      </c>
      <c r="B42" s="10" t="str">
        <f>'1'!B42</f>
        <v>Cambria</v>
      </c>
      <c r="C42" s="84">
        <f>'1'!D42</f>
        <v>168</v>
      </c>
      <c r="D42" s="84">
        <f>'1'!E42</f>
        <v>138</v>
      </c>
      <c r="E42" s="84">
        <f>'1'!F42</f>
        <v>306</v>
      </c>
      <c r="F42" s="11">
        <f>'5'!K42</f>
        <v>0</v>
      </c>
      <c r="G42" s="11">
        <f>'8'!I42</f>
        <v>13</v>
      </c>
      <c r="H42" s="11">
        <f>'9'!O42</f>
        <v>12.1</v>
      </c>
      <c r="I42" s="11">
        <f t="shared" si="0"/>
        <v>25.1</v>
      </c>
      <c r="J42" s="46">
        <f t="shared" si="1"/>
        <v>0.1494047619047619</v>
      </c>
    </row>
    <row r="43" spans="1:10" x14ac:dyDescent="0.25">
      <c r="A43" s="9" t="str">
        <f>'1'!A43</f>
        <v>Blairsville-Saltsburg SD</v>
      </c>
      <c r="B43" s="10" t="str">
        <f>'1'!B43</f>
        <v>Indiana</v>
      </c>
      <c r="C43" s="84">
        <f>'1'!D43</f>
        <v>396</v>
      </c>
      <c r="D43" s="84">
        <f>'1'!E43</f>
        <v>300</v>
      </c>
      <c r="E43" s="84">
        <f>'1'!F43</f>
        <v>696</v>
      </c>
      <c r="F43" s="11">
        <f>'5'!K43</f>
        <v>7</v>
      </c>
      <c r="G43" s="11">
        <f>'8'!I43</f>
        <v>35</v>
      </c>
      <c r="H43" s="11">
        <f>'9'!O43</f>
        <v>15.3</v>
      </c>
      <c r="I43" s="11">
        <f t="shared" si="0"/>
        <v>57.3</v>
      </c>
      <c r="J43" s="46">
        <f t="shared" si="1"/>
        <v>0.14469696969696969</v>
      </c>
    </row>
    <row r="44" spans="1:10" x14ac:dyDescent="0.25">
      <c r="A44" s="9" t="str">
        <f>'1'!A44</f>
        <v>Bloomsburg Area SD</v>
      </c>
      <c r="B44" s="10" t="str">
        <f>'1'!B44</f>
        <v>Columbia</v>
      </c>
      <c r="C44" s="84">
        <f>'1'!D44</f>
        <v>440</v>
      </c>
      <c r="D44" s="84">
        <f>'1'!E44</f>
        <v>315</v>
      </c>
      <c r="E44" s="84">
        <f>'1'!F44</f>
        <v>755</v>
      </c>
      <c r="F44" s="11">
        <f>'5'!K44</f>
        <v>0</v>
      </c>
      <c r="G44" s="11">
        <f>'8'!I44</f>
        <v>23</v>
      </c>
      <c r="H44" s="11">
        <f>'9'!O44</f>
        <v>0</v>
      </c>
      <c r="I44" s="11">
        <f t="shared" si="0"/>
        <v>23</v>
      </c>
      <c r="J44" s="46">
        <f t="shared" si="1"/>
        <v>5.2272727272727269E-2</v>
      </c>
    </row>
    <row r="45" spans="1:10" x14ac:dyDescent="0.25">
      <c r="A45" s="9" t="str">
        <f>'1'!A45</f>
        <v>Blue Mountain SD</v>
      </c>
      <c r="B45" s="10" t="str">
        <f>'1'!B45</f>
        <v>Schuylkill</v>
      </c>
      <c r="C45" s="84">
        <f>'1'!D45</f>
        <v>554</v>
      </c>
      <c r="D45" s="84">
        <f>'1'!E45</f>
        <v>466</v>
      </c>
      <c r="E45" s="84">
        <f>'1'!F45</f>
        <v>1020</v>
      </c>
      <c r="F45" s="11">
        <f>'5'!K45</f>
        <v>0</v>
      </c>
      <c r="G45" s="11">
        <f>'8'!I45</f>
        <v>38</v>
      </c>
      <c r="H45" s="11">
        <f>'9'!O45</f>
        <v>12.2</v>
      </c>
      <c r="I45" s="11">
        <f t="shared" si="0"/>
        <v>50.2</v>
      </c>
      <c r="J45" s="46">
        <f t="shared" si="1"/>
        <v>9.0613718411552358E-2</v>
      </c>
    </row>
    <row r="46" spans="1:10" x14ac:dyDescent="0.25">
      <c r="A46" s="9" t="str">
        <f>'1'!A46</f>
        <v>Blue Ridge SD</v>
      </c>
      <c r="B46" s="10" t="str">
        <f>'1'!B46</f>
        <v>Susquehanna</v>
      </c>
      <c r="C46" s="84">
        <f>'1'!D46</f>
        <v>248</v>
      </c>
      <c r="D46" s="84">
        <f>'1'!E46</f>
        <v>166</v>
      </c>
      <c r="E46" s="84">
        <f>'1'!F46</f>
        <v>414</v>
      </c>
      <c r="F46" s="11">
        <f>'5'!K46</f>
        <v>7</v>
      </c>
      <c r="G46" s="11">
        <f>'8'!I46</f>
        <v>10</v>
      </c>
      <c r="H46" s="11">
        <f>'9'!O46</f>
        <v>34.5</v>
      </c>
      <c r="I46" s="11">
        <f t="shared" si="0"/>
        <v>51.5</v>
      </c>
      <c r="J46" s="46">
        <f t="shared" si="1"/>
        <v>0.20766129032258066</v>
      </c>
    </row>
    <row r="47" spans="1:10" x14ac:dyDescent="0.25">
      <c r="A47" s="9" t="str">
        <f>'1'!A47</f>
        <v>Boyertown Area SD</v>
      </c>
      <c r="B47" s="10" t="str">
        <f>'1'!B47</f>
        <v>Berks</v>
      </c>
      <c r="C47" s="84">
        <f>'1'!D47</f>
        <v>1542</v>
      </c>
      <c r="D47" s="84">
        <f>'1'!E47</f>
        <v>1203</v>
      </c>
      <c r="E47" s="84">
        <f>'1'!F47</f>
        <v>2745</v>
      </c>
      <c r="F47" s="11">
        <f>'5'!K47</f>
        <v>0</v>
      </c>
      <c r="G47" s="11">
        <f>'8'!I47</f>
        <v>125</v>
      </c>
      <c r="H47" s="11">
        <f>'9'!O47</f>
        <v>168.9</v>
      </c>
      <c r="I47" s="11">
        <f t="shared" si="0"/>
        <v>293.89999999999998</v>
      </c>
      <c r="J47" s="46">
        <f t="shared" si="1"/>
        <v>0.19059662775616082</v>
      </c>
    </row>
    <row r="48" spans="1:10" x14ac:dyDescent="0.25">
      <c r="A48" s="9" t="str">
        <f>'1'!A48</f>
        <v>Bradford Area SD</v>
      </c>
      <c r="B48" s="10" t="str">
        <f>'1'!B48</f>
        <v>McKean</v>
      </c>
      <c r="C48" s="84">
        <f>'1'!D48</f>
        <v>626</v>
      </c>
      <c r="D48" s="84">
        <f>'1'!E48</f>
        <v>457</v>
      </c>
      <c r="E48" s="84">
        <f>'1'!F48</f>
        <v>1083</v>
      </c>
      <c r="F48" s="11">
        <f>'5'!K48</f>
        <v>0</v>
      </c>
      <c r="G48" s="11">
        <f>'8'!I48</f>
        <v>98</v>
      </c>
      <c r="H48" s="11">
        <f>'9'!O48</f>
        <v>77.2</v>
      </c>
      <c r="I48" s="11">
        <f t="shared" si="0"/>
        <v>175.2</v>
      </c>
      <c r="J48" s="46">
        <f t="shared" si="1"/>
        <v>0.27987220447284344</v>
      </c>
    </row>
    <row r="49" spans="1:10" x14ac:dyDescent="0.25">
      <c r="A49" s="9" t="str">
        <f>'1'!A49</f>
        <v>Brandywine Heights Area SD</v>
      </c>
      <c r="B49" s="10" t="str">
        <f>'1'!B49</f>
        <v>Berks</v>
      </c>
      <c r="C49" s="84">
        <f>'1'!D49</f>
        <v>331</v>
      </c>
      <c r="D49" s="84">
        <f>'1'!E49</f>
        <v>262</v>
      </c>
      <c r="E49" s="84">
        <f>'1'!F49</f>
        <v>593</v>
      </c>
      <c r="F49" s="11">
        <f>'5'!K49</f>
        <v>0</v>
      </c>
      <c r="G49" s="11">
        <f>'8'!I49</f>
        <v>29</v>
      </c>
      <c r="H49" s="11">
        <f>'9'!O49</f>
        <v>24.1</v>
      </c>
      <c r="I49" s="11">
        <f t="shared" si="0"/>
        <v>53.1</v>
      </c>
      <c r="J49" s="46">
        <f t="shared" si="1"/>
        <v>0.16042296072507553</v>
      </c>
    </row>
    <row r="50" spans="1:10" x14ac:dyDescent="0.25">
      <c r="A50" s="9" t="str">
        <f>'1'!A50</f>
        <v>Brentwood Borough SD</v>
      </c>
      <c r="B50" s="10" t="str">
        <f>'1'!B50</f>
        <v>Allegheny</v>
      </c>
      <c r="C50" s="84">
        <f>'1'!D50</f>
        <v>323</v>
      </c>
      <c r="D50" s="84">
        <f>'1'!E50</f>
        <v>227</v>
      </c>
      <c r="E50" s="84">
        <f>'1'!F50</f>
        <v>550</v>
      </c>
      <c r="F50" s="11">
        <f>'5'!K50</f>
        <v>0</v>
      </c>
      <c r="G50" s="11">
        <f>'8'!I50</f>
        <v>43</v>
      </c>
      <c r="H50" s="11">
        <f>'9'!O50</f>
        <v>46</v>
      </c>
      <c r="I50" s="11">
        <f t="shared" si="0"/>
        <v>89</v>
      </c>
      <c r="J50" s="46">
        <f t="shared" si="1"/>
        <v>0.27554179566563469</v>
      </c>
    </row>
    <row r="51" spans="1:10" x14ac:dyDescent="0.25">
      <c r="A51" s="9" t="str">
        <f>'1'!A51</f>
        <v>Bristol Borough SD</v>
      </c>
      <c r="B51" s="10" t="str">
        <f>'1'!B51</f>
        <v>Bucks</v>
      </c>
      <c r="C51" s="84">
        <f>'1'!D51</f>
        <v>392</v>
      </c>
      <c r="D51" s="84">
        <f>'1'!E51</f>
        <v>257</v>
      </c>
      <c r="E51" s="84">
        <f>'1'!F51</f>
        <v>649</v>
      </c>
      <c r="F51" s="11">
        <f>'5'!K51</f>
        <v>0</v>
      </c>
      <c r="G51" s="11">
        <f>'8'!I51</f>
        <v>34</v>
      </c>
      <c r="H51" s="11">
        <f>'9'!O51</f>
        <v>0</v>
      </c>
      <c r="I51" s="11">
        <f t="shared" si="0"/>
        <v>34</v>
      </c>
      <c r="J51" s="46">
        <f t="shared" si="1"/>
        <v>8.673469387755102E-2</v>
      </c>
    </row>
    <row r="52" spans="1:10" x14ac:dyDescent="0.25">
      <c r="A52" s="9" t="str">
        <f>'1'!A52</f>
        <v>Bristol Township SD</v>
      </c>
      <c r="B52" s="10" t="str">
        <f>'1'!B52</f>
        <v>Bucks</v>
      </c>
      <c r="C52" s="84">
        <f>'1'!D52</f>
        <v>2153</v>
      </c>
      <c r="D52" s="84">
        <f>'1'!E52</f>
        <v>1408</v>
      </c>
      <c r="E52" s="84">
        <f>'1'!F52</f>
        <v>3561</v>
      </c>
      <c r="F52" s="11">
        <f>'5'!K52</f>
        <v>0</v>
      </c>
      <c r="G52" s="11">
        <f>'8'!I52</f>
        <v>184</v>
      </c>
      <c r="H52" s="11">
        <f>'9'!O52</f>
        <v>259.89999999999998</v>
      </c>
      <c r="I52" s="11">
        <f t="shared" si="0"/>
        <v>443.9</v>
      </c>
      <c r="J52" s="46">
        <f t="shared" si="1"/>
        <v>0.20617742684626103</v>
      </c>
    </row>
    <row r="53" spans="1:10" x14ac:dyDescent="0.25">
      <c r="A53" s="9" t="str">
        <f>'1'!A53</f>
        <v>Brockway Area SD</v>
      </c>
      <c r="B53" s="10" t="str">
        <f>'1'!B53</f>
        <v>Jefferson</v>
      </c>
      <c r="C53" s="84">
        <f>'1'!D53</f>
        <v>289</v>
      </c>
      <c r="D53" s="84">
        <f>'1'!E53</f>
        <v>169</v>
      </c>
      <c r="E53" s="84">
        <f>'1'!F53</f>
        <v>458</v>
      </c>
      <c r="F53" s="11">
        <f>'5'!K53</f>
        <v>0</v>
      </c>
      <c r="G53" s="11">
        <f>'8'!I53</f>
        <v>21</v>
      </c>
      <c r="H53" s="11">
        <f>'9'!O53</f>
        <v>32.200000000000003</v>
      </c>
      <c r="I53" s="11">
        <f t="shared" si="0"/>
        <v>53.2</v>
      </c>
      <c r="J53" s="46">
        <f t="shared" si="1"/>
        <v>0.18408304498269898</v>
      </c>
    </row>
    <row r="54" spans="1:10" x14ac:dyDescent="0.25">
      <c r="A54" s="9" t="str">
        <f>'1'!A54</f>
        <v>Brookville Area SD</v>
      </c>
      <c r="B54" s="10" t="str">
        <f>'1'!B54</f>
        <v>Jefferson</v>
      </c>
      <c r="C54" s="84">
        <f>'1'!D54</f>
        <v>366</v>
      </c>
      <c r="D54" s="84">
        <f>'1'!E54</f>
        <v>274</v>
      </c>
      <c r="E54" s="84">
        <f>'1'!F54</f>
        <v>640</v>
      </c>
      <c r="F54" s="11">
        <f>'5'!K54</f>
        <v>24</v>
      </c>
      <c r="G54" s="11">
        <f>'8'!I54</f>
        <v>42</v>
      </c>
      <c r="H54" s="11">
        <f>'9'!O54</f>
        <v>33.700000000000003</v>
      </c>
      <c r="I54" s="11">
        <f t="shared" si="0"/>
        <v>99.7</v>
      </c>
      <c r="J54" s="46">
        <f t="shared" si="1"/>
        <v>0.27240437158469943</v>
      </c>
    </row>
    <row r="55" spans="1:10" x14ac:dyDescent="0.25">
      <c r="A55" s="9" t="str">
        <f>'1'!A55</f>
        <v>Brownsville Area SD</v>
      </c>
      <c r="B55" s="10" t="str">
        <f>'1'!B55</f>
        <v>Fayette</v>
      </c>
      <c r="C55" s="84">
        <f>'1'!D55</f>
        <v>413</v>
      </c>
      <c r="D55" s="84">
        <f>'1'!E55</f>
        <v>250</v>
      </c>
      <c r="E55" s="84">
        <f>'1'!F55</f>
        <v>663</v>
      </c>
      <c r="F55" s="11">
        <f>'5'!K55</f>
        <v>48</v>
      </c>
      <c r="G55" s="11">
        <f>'8'!I55</f>
        <v>51</v>
      </c>
      <c r="H55" s="11">
        <f>'9'!O55</f>
        <v>0</v>
      </c>
      <c r="I55" s="11">
        <f t="shared" si="0"/>
        <v>99</v>
      </c>
      <c r="J55" s="46">
        <f t="shared" si="1"/>
        <v>0.23970944309927361</v>
      </c>
    </row>
    <row r="56" spans="1:10" x14ac:dyDescent="0.25">
      <c r="A56" s="9" t="str">
        <f>'1'!A56</f>
        <v>Bryn Athyn SD</v>
      </c>
      <c r="B56" s="10" t="str">
        <f>'1'!B56</f>
        <v>Montgomery</v>
      </c>
      <c r="C56" s="84">
        <f>'1'!D56</f>
        <v>33</v>
      </c>
      <c r="D56" s="84">
        <f>'1'!E56</f>
        <v>23</v>
      </c>
      <c r="E56" s="84">
        <f>'1'!F56</f>
        <v>56</v>
      </c>
      <c r="F56" s="11">
        <f>'5'!K56</f>
        <v>0</v>
      </c>
      <c r="G56" s="11">
        <f>'8'!I56</f>
        <v>0</v>
      </c>
      <c r="H56" s="11">
        <f>'9'!O56</f>
        <v>39.299999999999997</v>
      </c>
      <c r="I56" s="11">
        <f t="shared" si="0"/>
        <v>39.299999999999997</v>
      </c>
      <c r="J56" s="46">
        <f t="shared" si="1"/>
        <v>1.1909090909090909</v>
      </c>
    </row>
    <row r="57" spans="1:10" x14ac:dyDescent="0.25">
      <c r="A57" s="9" t="str">
        <f>'1'!A57</f>
        <v>Burgettstown Area SD</v>
      </c>
      <c r="B57" s="10" t="str">
        <f>'1'!B57</f>
        <v>Washington</v>
      </c>
      <c r="C57" s="84">
        <f>'1'!D57</f>
        <v>249</v>
      </c>
      <c r="D57" s="84">
        <f>'1'!E57</f>
        <v>190</v>
      </c>
      <c r="E57" s="84">
        <f>'1'!F57</f>
        <v>439</v>
      </c>
      <c r="F57" s="11">
        <f>'5'!K57</f>
        <v>0</v>
      </c>
      <c r="G57" s="11">
        <f>'8'!I57</f>
        <v>25</v>
      </c>
      <c r="H57" s="11">
        <f>'9'!O57</f>
        <v>16.600000000000001</v>
      </c>
      <c r="I57" s="11">
        <f t="shared" si="0"/>
        <v>41.6</v>
      </c>
      <c r="J57" s="46">
        <f t="shared" si="1"/>
        <v>0.16706827309236949</v>
      </c>
    </row>
    <row r="58" spans="1:10" x14ac:dyDescent="0.25">
      <c r="A58" s="9" t="str">
        <f>'1'!A58</f>
        <v>Burrell SD</v>
      </c>
      <c r="B58" s="10" t="str">
        <f>'1'!B58</f>
        <v>Westmoreland</v>
      </c>
      <c r="C58" s="84">
        <f>'1'!D58</f>
        <v>373</v>
      </c>
      <c r="D58" s="84">
        <f>'1'!E58</f>
        <v>253</v>
      </c>
      <c r="E58" s="84">
        <f>'1'!F58</f>
        <v>626</v>
      </c>
      <c r="F58" s="11">
        <f>'5'!K58</f>
        <v>0</v>
      </c>
      <c r="G58" s="11">
        <f>'8'!I58</f>
        <v>29</v>
      </c>
      <c r="H58" s="11">
        <f>'9'!O58</f>
        <v>136.80000000000001</v>
      </c>
      <c r="I58" s="11">
        <f t="shared" si="0"/>
        <v>165.8</v>
      </c>
      <c r="J58" s="46">
        <f t="shared" si="1"/>
        <v>0.44450402144772122</v>
      </c>
    </row>
    <row r="59" spans="1:10" x14ac:dyDescent="0.25">
      <c r="A59" s="9" t="str">
        <f>'1'!A59</f>
        <v>Butler Area SD</v>
      </c>
      <c r="B59" s="10" t="str">
        <f>'1'!B59</f>
        <v>Butler</v>
      </c>
      <c r="C59" s="84">
        <f>'1'!D59</f>
        <v>1837</v>
      </c>
      <c r="D59" s="84">
        <f>'1'!E59</f>
        <v>1255</v>
      </c>
      <c r="E59" s="84">
        <f>'1'!F59</f>
        <v>3092</v>
      </c>
      <c r="F59" s="11">
        <f>'5'!K59</f>
        <v>38</v>
      </c>
      <c r="G59" s="11">
        <f>'8'!I59</f>
        <v>164</v>
      </c>
      <c r="H59" s="11">
        <f>'9'!O59</f>
        <v>138.19999999999999</v>
      </c>
      <c r="I59" s="11">
        <f t="shared" si="0"/>
        <v>340.2</v>
      </c>
      <c r="J59" s="46">
        <f t="shared" si="1"/>
        <v>0.18519324986390853</v>
      </c>
    </row>
    <row r="60" spans="1:10" x14ac:dyDescent="0.25">
      <c r="A60" s="9" t="str">
        <f>'1'!A60</f>
        <v>California Area SD</v>
      </c>
      <c r="B60" s="10" t="str">
        <f>'1'!B60</f>
        <v>Washington</v>
      </c>
      <c r="C60" s="84">
        <f>'1'!D60</f>
        <v>170</v>
      </c>
      <c r="D60" s="84">
        <f>'1'!E60</f>
        <v>111</v>
      </c>
      <c r="E60" s="84">
        <f>'1'!F60</f>
        <v>281</v>
      </c>
      <c r="F60" s="11">
        <f>'5'!K60</f>
        <v>0</v>
      </c>
      <c r="G60" s="11">
        <f>'8'!I60</f>
        <v>15</v>
      </c>
      <c r="H60" s="11">
        <f>'9'!O60</f>
        <v>30.4</v>
      </c>
      <c r="I60" s="11">
        <f t="shared" si="0"/>
        <v>45.4</v>
      </c>
      <c r="J60" s="46">
        <f t="shared" si="1"/>
        <v>0.26705882352941174</v>
      </c>
    </row>
    <row r="61" spans="1:10" x14ac:dyDescent="0.25">
      <c r="A61" s="9" t="str">
        <f>'1'!A61</f>
        <v>Cambria Heights SD</v>
      </c>
      <c r="B61" s="10" t="str">
        <f>'1'!B61</f>
        <v>Cambria</v>
      </c>
      <c r="C61" s="84">
        <f>'1'!D61</f>
        <v>291</v>
      </c>
      <c r="D61" s="84">
        <f>'1'!E61</f>
        <v>228</v>
      </c>
      <c r="E61" s="84">
        <f>'1'!F61</f>
        <v>519</v>
      </c>
      <c r="F61" s="11">
        <f>'5'!K61</f>
        <v>0</v>
      </c>
      <c r="G61" s="11">
        <f>'8'!I61</f>
        <v>16</v>
      </c>
      <c r="H61" s="11">
        <f>'9'!O61</f>
        <v>16.8</v>
      </c>
      <c r="I61" s="11">
        <f t="shared" si="0"/>
        <v>32.799999999999997</v>
      </c>
      <c r="J61" s="46">
        <f t="shared" si="1"/>
        <v>0.11271477663230239</v>
      </c>
    </row>
    <row r="62" spans="1:10" x14ac:dyDescent="0.25">
      <c r="A62" s="9" t="str">
        <f>'1'!A62</f>
        <v>Cameron County SD</v>
      </c>
      <c r="B62" s="10" t="str">
        <f>'1'!B62</f>
        <v>Cameron</v>
      </c>
      <c r="C62" s="84">
        <f>'1'!D62</f>
        <v>139</v>
      </c>
      <c r="D62" s="84">
        <f>'1'!E62</f>
        <v>80</v>
      </c>
      <c r="E62" s="84">
        <f>'1'!F62</f>
        <v>219</v>
      </c>
      <c r="F62" s="11">
        <f>'5'!K62</f>
        <v>0</v>
      </c>
      <c r="G62" s="11">
        <f>'8'!I62</f>
        <v>26</v>
      </c>
      <c r="H62" s="11">
        <f>'9'!O62</f>
        <v>53</v>
      </c>
      <c r="I62" s="11">
        <f t="shared" si="0"/>
        <v>79</v>
      </c>
      <c r="J62" s="46">
        <f t="shared" si="1"/>
        <v>0.56834532374100721</v>
      </c>
    </row>
    <row r="63" spans="1:10" x14ac:dyDescent="0.25">
      <c r="A63" s="9" t="str">
        <f>'1'!A63</f>
        <v>Camp Hill SD</v>
      </c>
      <c r="B63" s="10" t="str">
        <f>'1'!B63</f>
        <v>Cumberland</v>
      </c>
      <c r="C63" s="84">
        <f>'1'!D63</f>
        <v>256</v>
      </c>
      <c r="D63" s="84">
        <f>'1'!E63</f>
        <v>180</v>
      </c>
      <c r="E63" s="84">
        <f>'1'!F63</f>
        <v>436</v>
      </c>
      <c r="F63" s="11">
        <f>'5'!K63</f>
        <v>0</v>
      </c>
      <c r="G63" s="11">
        <f>'8'!I63</f>
        <v>23</v>
      </c>
      <c r="H63" s="11">
        <f>'9'!O63</f>
        <v>176.5</v>
      </c>
      <c r="I63" s="11">
        <f t="shared" si="0"/>
        <v>199.5</v>
      </c>
      <c r="J63" s="46">
        <f t="shared" si="1"/>
        <v>0.779296875</v>
      </c>
    </row>
    <row r="64" spans="1:10" x14ac:dyDescent="0.25">
      <c r="A64" s="9" t="str">
        <f>'1'!A64</f>
        <v>Canon-McMillan SD</v>
      </c>
      <c r="B64" s="10" t="str">
        <f>'1'!B64</f>
        <v>Washington</v>
      </c>
      <c r="C64" s="84">
        <f>'1'!D64</f>
        <v>1218</v>
      </c>
      <c r="D64" s="84">
        <f>'1'!E64</f>
        <v>842</v>
      </c>
      <c r="E64" s="84">
        <f>'1'!F64</f>
        <v>2060</v>
      </c>
      <c r="F64" s="11">
        <f>'5'!K64</f>
        <v>10</v>
      </c>
      <c r="G64" s="11">
        <f>'8'!I64</f>
        <v>121</v>
      </c>
      <c r="H64" s="11">
        <f>'9'!O64</f>
        <v>152</v>
      </c>
      <c r="I64" s="11">
        <f t="shared" si="0"/>
        <v>283</v>
      </c>
      <c r="J64" s="46">
        <f t="shared" si="1"/>
        <v>0.23234811165845648</v>
      </c>
    </row>
    <row r="65" spans="1:10" x14ac:dyDescent="0.25">
      <c r="A65" s="9" t="str">
        <f>'1'!A65</f>
        <v>Canton Area SD</v>
      </c>
      <c r="B65" s="10" t="str">
        <f>'1'!B65</f>
        <v>Bradford</v>
      </c>
      <c r="C65" s="84">
        <f>'1'!D65</f>
        <v>231</v>
      </c>
      <c r="D65" s="84">
        <f>'1'!E65</f>
        <v>169</v>
      </c>
      <c r="E65" s="84">
        <f>'1'!F65</f>
        <v>400</v>
      </c>
      <c r="F65" s="11">
        <f>'5'!K65</f>
        <v>8</v>
      </c>
      <c r="G65" s="11">
        <f>'8'!I65</f>
        <v>22</v>
      </c>
      <c r="H65" s="11">
        <f>'9'!O65</f>
        <v>14.9</v>
      </c>
      <c r="I65" s="11">
        <f t="shared" si="0"/>
        <v>44.9</v>
      </c>
      <c r="J65" s="46">
        <f t="shared" si="1"/>
        <v>0.19437229437229436</v>
      </c>
    </row>
    <row r="66" spans="1:10" x14ac:dyDescent="0.25">
      <c r="A66" s="9" t="str">
        <f>'1'!A66</f>
        <v>Carbondale Area SD</v>
      </c>
      <c r="B66" s="10" t="str">
        <f>'1'!B66</f>
        <v>Lackawanna</v>
      </c>
      <c r="C66" s="84">
        <f>'1'!D66</f>
        <v>416</v>
      </c>
      <c r="D66" s="84">
        <f>'1'!E66</f>
        <v>288</v>
      </c>
      <c r="E66" s="84">
        <f>'1'!F66</f>
        <v>704</v>
      </c>
      <c r="F66" s="11">
        <f>'5'!K66</f>
        <v>0</v>
      </c>
      <c r="G66" s="11">
        <f>'8'!I66</f>
        <v>60</v>
      </c>
      <c r="H66" s="11">
        <f>'9'!O66</f>
        <v>53.3</v>
      </c>
      <c r="I66" s="11">
        <f t="shared" si="0"/>
        <v>113.3</v>
      </c>
      <c r="J66" s="46">
        <f t="shared" si="1"/>
        <v>0.27235576923076921</v>
      </c>
    </row>
    <row r="67" spans="1:10" x14ac:dyDescent="0.25">
      <c r="A67" s="9" t="str">
        <f>'1'!A67</f>
        <v>Carlisle Area SD</v>
      </c>
      <c r="B67" s="10" t="str">
        <f>'1'!B67</f>
        <v>Cumberland</v>
      </c>
      <c r="C67" s="84">
        <f>'1'!D67</f>
        <v>1283</v>
      </c>
      <c r="D67" s="84">
        <f>'1'!E67</f>
        <v>911</v>
      </c>
      <c r="E67" s="84">
        <f>'1'!F67</f>
        <v>2194</v>
      </c>
      <c r="F67" s="11">
        <f>'5'!K67</f>
        <v>30</v>
      </c>
      <c r="G67" s="11">
        <f>'8'!I67</f>
        <v>84</v>
      </c>
      <c r="H67" s="11">
        <f>'9'!O67</f>
        <v>124.8</v>
      </c>
      <c r="I67" s="11">
        <f t="shared" si="0"/>
        <v>238.8</v>
      </c>
      <c r="J67" s="46">
        <f t="shared" si="1"/>
        <v>0.18612626656274359</v>
      </c>
    </row>
    <row r="68" spans="1:10" x14ac:dyDescent="0.25">
      <c r="A68" s="9" t="str">
        <f>'1'!A68</f>
        <v>Carlynton SD</v>
      </c>
      <c r="B68" s="10" t="str">
        <f>'1'!B68</f>
        <v>Allegheny</v>
      </c>
      <c r="C68" s="84">
        <f>'1'!D68</f>
        <v>536</v>
      </c>
      <c r="D68" s="84">
        <f>'1'!E68</f>
        <v>276</v>
      </c>
      <c r="E68" s="84">
        <f>'1'!F68</f>
        <v>812</v>
      </c>
      <c r="F68" s="11">
        <f>'5'!K68</f>
        <v>0</v>
      </c>
      <c r="G68" s="11">
        <f>'8'!I68</f>
        <v>64</v>
      </c>
      <c r="H68" s="11">
        <f>'9'!O68</f>
        <v>61.3</v>
      </c>
      <c r="I68" s="11">
        <f t="shared" ref="I68:I131" si="2">SUM(F68:H68)</f>
        <v>125.3</v>
      </c>
      <c r="J68" s="46">
        <f t="shared" ref="J68:J131" si="3">I68/C68</f>
        <v>0.23376865671641792</v>
      </c>
    </row>
    <row r="69" spans="1:10" x14ac:dyDescent="0.25">
      <c r="A69" s="9" t="str">
        <f>'1'!A69</f>
        <v>Carmichaels Area SD</v>
      </c>
      <c r="B69" s="10" t="str">
        <f>'1'!B69</f>
        <v>Greene</v>
      </c>
      <c r="C69" s="84">
        <f>'1'!D69</f>
        <v>246</v>
      </c>
      <c r="D69" s="84">
        <f>'1'!E69</f>
        <v>172</v>
      </c>
      <c r="E69" s="84">
        <f>'1'!F69</f>
        <v>418</v>
      </c>
      <c r="F69" s="11">
        <f>'5'!K69</f>
        <v>12</v>
      </c>
      <c r="G69" s="11">
        <f>'8'!I69</f>
        <v>44</v>
      </c>
      <c r="H69" s="11">
        <f>'9'!O69</f>
        <v>16.2</v>
      </c>
      <c r="I69" s="11">
        <f t="shared" si="2"/>
        <v>72.2</v>
      </c>
      <c r="J69" s="46">
        <f t="shared" si="3"/>
        <v>0.29349593495934961</v>
      </c>
    </row>
    <row r="70" spans="1:10" x14ac:dyDescent="0.25">
      <c r="A70" s="9" t="str">
        <f>'1'!A70</f>
        <v>Catasauqua Area SD</v>
      </c>
      <c r="B70" s="10" t="str">
        <f>'1'!B70</f>
        <v>Lehigh</v>
      </c>
      <c r="C70" s="84">
        <f>'1'!D70</f>
        <v>376</v>
      </c>
      <c r="D70" s="84">
        <f>'1'!E70</f>
        <v>237</v>
      </c>
      <c r="E70" s="84">
        <f>'1'!F70</f>
        <v>613</v>
      </c>
      <c r="F70" s="11">
        <f>'5'!K70</f>
        <v>0</v>
      </c>
      <c r="G70" s="11">
        <f>'8'!I70</f>
        <v>41</v>
      </c>
      <c r="H70" s="11">
        <f>'9'!O70</f>
        <v>0</v>
      </c>
      <c r="I70" s="11">
        <f t="shared" si="2"/>
        <v>41</v>
      </c>
      <c r="J70" s="46">
        <f t="shared" si="3"/>
        <v>0.10904255319148937</v>
      </c>
    </row>
    <row r="71" spans="1:10" x14ac:dyDescent="0.25">
      <c r="A71" s="9" t="str">
        <f>'1'!A71</f>
        <v>Centennial SD</v>
      </c>
      <c r="B71" s="10" t="str">
        <f>'1'!B71</f>
        <v>Bucks</v>
      </c>
      <c r="C71" s="84">
        <f>'1'!D71</f>
        <v>1358</v>
      </c>
      <c r="D71" s="84">
        <f>'1'!E71</f>
        <v>1034</v>
      </c>
      <c r="E71" s="84">
        <f>'1'!F71</f>
        <v>2392</v>
      </c>
      <c r="F71" s="11">
        <f>'5'!K71</f>
        <v>0</v>
      </c>
      <c r="G71" s="11">
        <f>'8'!I71</f>
        <v>117</v>
      </c>
      <c r="H71" s="11">
        <f>'9'!O71</f>
        <v>140.6</v>
      </c>
      <c r="I71" s="11">
        <f t="shared" si="2"/>
        <v>257.60000000000002</v>
      </c>
      <c r="J71" s="46">
        <f t="shared" si="3"/>
        <v>0.18969072164948456</v>
      </c>
    </row>
    <row r="72" spans="1:10" x14ac:dyDescent="0.25">
      <c r="A72" s="9" t="str">
        <f>'1'!A72</f>
        <v>Center Valley SD</v>
      </c>
      <c r="B72" s="10" t="str">
        <f>'1'!B72</f>
        <v>Beaver</v>
      </c>
      <c r="C72" s="84">
        <f>'1'!D72</f>
        <v>602</v>
      </c>
      <c r="D72" s="84">
        <f>'1'!E72</f>
        <v>394</v>
      </c>
      <c r="E72" s="84">
        <f>'1'!F72</f>
        <v>996</v>
      </c>
      <c r="F72" s="11">
        <f>'5'!K72</f>
        <v>8</v>
      </c>
      <c r="G72" s="11">
        <f>'8'!I72</f>
        <v>52</v>
      </c>
      <c r="H72" s="11">
        <f>'9'!O72</f>
        <v>2.9</v>
      </c>
      <c r="I72" s="11">
        <f t="shared" si="2"/>
        <v>62.9</v>
      </c>
      <c r="J72" s="46">
        <f t="shared" si="3"/>
        <v>0.10448504983388704</v>
      </c>
    </row>
    <row r="73" spans="1:10" x14ac:dyDescent="0.25">
      <c r="A73" s="9" t="str">
        <f>'1'!A73</f>
        <v>Central Bucks SD</v>
      </c>
      <c r="B73" s="10" t="str">
        <f>'1'!B73</f>
        <v>Bucks</v>
      </c>
      <c r="C73" s="84">
        <f>'1'!D73</f>
        <v>3256</v>
      </c>
      <c r="D73" s="84">
        <f>'1'!E73</f>
        <v>2630</v>
      </c>
      <c r="E73" s="84">
        <f>'1'!F73</f>
        <v>5886</v>
      </c>
      <c r="F73" s="11">
        <f>'5'!K73</f>
        <v>0</v>
      </c>
      <c r="G73" s="11">
        <f>'8'!I73</f>
        <v>367</v>
      </c>
      <c r="H73" s="11">
        <f>'9'!O73</f>
        <v>544.79999999999995</v>
      </c>
      <c r="I73" s="11">
        <f t="shared" si="2"/>
        <v>911.8</v>
      </c>
      <c r="J73" s="46">
        <f t="shared" si="3"/>
        <v>0.28003685503685505</v>
      </c>
    </row>
    <row r="74" spans="1:10" x14ac:dyDescent="0.25">
      <c r="A74" s="9" t="str">
        <f>'1'!A74</f>
        <v>Central Cambria SD</v>
      </c>
      <c r="B74" s="10" t="str">
        <f>'1'!B74</f>
        <v>Cambria</v>
      </c>
      <c r="C74" s="84">
        <f>'1'!D74</f>
        <v>391</v>
      </c>
      <c r="D74" s="84">
        <f>'1'!E74</f>
        <v>291</v>
      </c>
      <c r="E74" s="84">
        <f>'1'!F74</f>
        <v>682</v>
      </c>
      <c r="F74" s="11">
        <f>'5'!K74</f>
        <v>0</v>
      </c>
      <c r="G74" s="11">
        <f>'8'!I74</f>
        <v>33</v>
      </c>
      <c r="H74" s="11">
        <f>'9'!O74</f>
        <v>67.2</v>
      </c>
      <c r="I74" s="11">
        <f t="shared" si="2"/>
        <v>100.2</v>
      </c>
      <c r="J74" s="46">
        <f t="shared" si="3"/>
        <v>0.25626598465473144</v>
      </c>
    </row>
    <row r="75" spans="1:10" x14ac:dyDescent="0.25">
      <c r="A75" s="9" t="str">
        <f>'1'!A75</f>
        <v>Central Columbia SD</v>
      </c>
      <c r="B75" s="10" t="str">
        <f>'1'!B75</f>
        <v>Columbia</v>
      </c>
      <c r="C75" s="84">
        <f>'1'!D75</f>
        <v>416</v>
      </c>
      <c r="D75" s="84">
        <f>'1'!E75</f>
        <v>334</v>
      </c>
      <c r="E75" s="84">
        <f>'1'!F75</f>
        <v>750</v>
      </c>
      <c r="F75" s="11">
        <f>'5'!K75</f>
        <v>0</v>
      </c>
      <c r="G75" s="11">
        <f>'8'!I75</f>
        <v>24</v>
      </c>
      <c r="H75" s="11">
        <f>'9'!O75</f>
        <v>105.7</v>
      </c>
      <c r="I75" s="11">
        <f t="shared" si="2"/>
        <v>129.69999999999999</v>
      </c>
      <c r="J75" s="46">
        <f t="shared" si="3"/>
        <v>0.3117788461538461</v>
      </c>
    </row>
    <row r="76" spans="1:10" x14ac:dyDescent="0.25">
      <c r="A76" s="9" t="str">
        <f>'1'!A76</f>
        <v>Central Dauphin SD</v>
      </c>
      <c r="B76" s="10" t="str">
        <f>'1'!B76</f>
        <v>Dauphin</v>
      </c>
      <c r="C76" s="84">
        <f>'1'!D76</f>
        <v>3112</v>
      </c>
      <c r="D76" s="84">
        <f>'1'!E76</f>
        <v>2047</v>
      </c>
      <c r="E76" s="84">
        <f>'1'!F76</f>
        <v>5159</v>
      </c>
      <c r="F76" s="11">
        <f>'5'!K76</f>
        <v>0</v>
      </c>
      <c r="G76" s="11">
        <f>'8'!I76</f>
        <v>174</v>
      </c>
      <c r="H76" s="11">
        <f>'9'!O76</f>
        <v>621.4</v>
      </c>
      <c r="I76" s="11">
        <f t="shared" si="2"/>
        <v>795.4</v>
      </c>
      <c r="J76" s="46">
        <f t="shared" si="3"/>
        <v>0.25559125964010282</v>
      </c>
    </row>
    <row r="77" spans="1:10" x14ac:dyDescent="0.25">
      <c r="A77" s="9" t="str">
        <f>'1'!A77</f>
        <v>Central Fulton SD</v>
      </c>
      <c r="B77" s="10" t="str">
        <f>'1'!B77</f>
        <v>Fulton</v>
      </c>
      <c r="C77" s="84">
        <f>'1'!D77</f>
        <v>270</v>
      </c>
      <c r="D77" s="84">
        <f>'1'!E77</f>
        <v>183</v>
      </c>
      <c r="E77" s="84">
        <f>'1'!F77</f>
        <v>453</v>
      </c>
      <c r="F77" s="11">
        <f>'5'!K77</f>
        <v>11</v>
      </c>
      <c r="G77" s="11">
        <f>'8'!I77</f>
        <v>21</v>
      </c>
      <c r="H77" s="11">
        <f>'9'!O77</f>
        <v>24.9</v>
      </c>
      <c r="I77" s="11">
        <f t="shared" si="2"/>
        <v>56.9</v>
      </c>
      <c r="J77" s="46">
        <f t="shared" si="3"/>
        <v>0.21074074074074073</v>
      </c>
    </row>
    <row r="78" spans="1:10" x14ac:dyDescent="0.25">
      <c r="A78" s="9" t="str">
        <f>'1'!A78</f>
        <v>Central Greene SD</v>
      </c>
      <c r="B78" s="10" t="str">
        <f>'1'!B78</f>
        <v>Greene</v>
      </c>
      <c r="C78" s="84">
        <f>'1'!D78</f>
        <v>440</v>
      </c>
      <c r="D78" s="84">
        <f>'1'!E78</f>
        <v>325</v>
      </c>
      <c r="E78" s="84">
        <f>'1'!F78</f>
        <v>765</v>
      </c>
      <c r="F78" s="11">
        <f>'5'!K78</f>
        <v>12</v>
      </c>
      <c r="G78" s="11">
        <f>'8'!I78</f>
        <v>67</v>
      </c>
      <c r="H78" s="11">
        <f>'9'!O78</f>
        <v>14.8</v>
      </c>
      <c r="I78" s="11">
        <f t="shared" si="2"/>
        <v>93.8</v>
      </c>
      <c r="J78" s="46">
        <f t="shared" si="3"/>
        <v>0.21318181818181817</v>
      </c>
    </row>
    <row r="79" spans="1:10" x14ac:dyDescent="0.25">
      <c r="A79" s="9" t="str">
        <f>'1'!A79</f>
        <v>Central York SD</v>
      </c>
      <c r="B79" s="10" t="str">
        <f>'1'!B79</f>
        <v>York</v>
      </c>
      <c r="C79" s="84">
        <f>'1'!D79</f>
        <v>1152</v>
      </c>
      <c r="D79" s="84">
        <f>'1'!E79</f>
        <v>860</v>
      </c>
      <c r="E79" s="84">
        <f>'1'!F79</f>
        <v>2012</v>
      </c>
      <c r="F79" s="11">
        <f>'5'!K79</f>
        <v>5</v>
      </c>
      <c r="G79" s="11">
        <f>'8'!I79</f>
        <v>88</v>
      </c>
      <c r="H79" s="11">
        <f>'9'!O79</f>
        <v>36.299999999999997</v>
      </c>
      <c r="I79" s="11">
        <f t="shared" si="2"/>
        <v>129.30000000000001</v>
      </c>
      <c r="J79" s="46">
        <f t="shared" si="3"/>
        <v>0.11223958333333334</v>
      </c>
    </row>
    <row r="80" spans="1:10" x14ac:dyDescent="0.25">
      <c r="A80" s="9" t="str">
        <f>'1'!A80</f>
        <v>Chambersburg Area SD</v>
      </c>
      <c r="B80" s="10" t="str">
        <f>'1'!B80</f>
        <v>Franklin</v>
      </c>
      <c r="C80" s="84">
        <f>'1'!D80</f>
        <v>2604</v>
      </c>
      <c r="D80" s="84">
        <f>'1'!E80</f>
        <v>1782</v>
      </c>
      <c r="E80" s="84">
        <f>'1'!F80</f>
        <v>4386</v>
      </c>
      <c r="F80" s="11">
        <f>'5'!K80</f>
        <v>35</v>
      </c>
      <c r="G80" s="11">
        <f>'8'!I80</f>
        <v>198</v>
      </c>
      <c r="H80" s="11">
        <f>'9'!O80</f>
        <v>188.9</v>
      </c>
      <c r="I80" s="11">
        <f t="shared" si="2"/>
        <v>421.9</v>
      </c>
      <c r="J80" s="46">
        <f t="shared" si="3"/>
        <v>0.16201996927803378</v>
      </c>
    </row>
    <row r="81" spans="1:10" x14ac:dyDescent="0.25">
      <c r="A81" s="9" t="str">
        <f>'1'!A81</f>
        <v>Charleroi SD</v>
      </c>
      <c r="B81" s="10" t="str">
        <f>'1'!B81</f>
        <v>Washington</v>
      </c>
      <c r="C81" s="84">
        <f>'1'!D81</f>
        <v>348</v>
      </c>
      <c r="D81" s="84">
        <f>'1'!E81</f>
        <v>238</v>
      </c>
      <c r="E81" s="84">
        <f>'1'!F81</f>
        <v>586</v>
      </c>
      <c r="F81" s="11">
        <f>'5'!K81</f>
        <v>0</v>
      </c>
      <c r="G81" s="11">
        <f>'8'!I81</f>
        <v>38</v>
      </c>
      <c r="H81" s="11">
        <f>'9'!O81</f>
        <v>15.2</v>
      </c>
      <c r="I81" s="11">
        <f t="shared" si="2"/>
        <v>53.2</v>
      </c>
      <c r="J81" s="46">
        <f t="shared" si="3"/>
        <v>0.15287356321839082</v>
      </c>
    </row>
    <row r="82" spans="1:10" x14ac:dyDescent="0.25">
      <c r="A82" s="9" t="str">
        <f>'1'!A82</f>
        <v>Chartiers Valley SD</v>
      </c>
      <c r="B82" s="10" t="str">
        <f>'1'!B82</f>
        <v>Allegheny</v>
      </c>
      <c r="C82" s="84">
        <f>'1'!D82</f>
        <v>926</v>
      </c>
      <c r="D82" s="84">
        <f>'1'!E82</f>
        <v>637</v>
      </c>
      <c r="E82" s="84">
        <f>'1'!F82</f>
        <v>1563</v>
      </c>
      <c r="F82" s="11">
        <f>'5'!K82</f>
        <v>0</v>
      </c>
      <c r="G82" s="11">
        <f>'8'!I82</f>
        <v>91</v>
      </c>
      <c r="H82" s="11">
        <f>'9'!O82</f>
        <v>61.3</v>
      </c>
      <c r="I82" s="11">
        <f t="shared" si="2"/>
        <v>152.30000000000001</v>
      </c>
      <c r="J82" s="46">
        <f t="shared" si="3"/>
        <v>0.16447084233261342</v>
      </c>
    </row>
    <row r="83" spans="1:10" x14ac:dyDescent="0.25">
      <c r="A83" s="9" t="str">
        <f>'1'!A83</f>
        <v>Chartiers-Houston SD</v>
      </c>
      <c r="B83" s="10" t="str">
        <f>'1'!B83</f>
        <v>Washington</v>
      </c>
      <c r="C83" s="84">
        <f>'1'!D83</f>
        <v>229</v>
      </c>
      <c r="D83" s="84">
        <f>'1'!E83</f>
        <v>179</v>
      </c>
      <c r="E83" s="84">
        <f>'1'!F83</f>
        <v>408</v>
      </c>
      <c r="F83" s="11">
        <f>'5'!K83</f>
        <v>0</v>
      </c>
      <c r="G83" s="11">
        <f>'8'!I83</f>
        <v>16</v>
      </c>
      <c r="H83" s="11">
        <f>'9'!O83</f>
        <v>35</v>
      </c>
      <c r="I83" s="11">
        <f t="shared" si="2"/>
        <v>51</v>
      </c>
      <c r="J83" s="46">
        <f t="shared" si="3"/>
        <v>0.22270742358078602</v>
      </c>
    </row>
    <row r="84" spans="1:10" x14ac:dyDescent="0.25">
      <c r="A84" s="9" t="str">
        <f>'1'!A84</f>
        <v>Cheltenham Township SD</v>
      </c>
      <c r="B84" s="10" t="str">
        <f>'1'!B84</f>
        <v>Montgomery</v>
      </c>
      <c r="C84" s="84">
        <f>'1'!D84</f>
        <v>1155</v>
      </c>
      <c r="D84" s="84">
        <f>'1'!E84</f>
        <v>782</v>
      </c>
      <c r="E84" s="84">
        <f>'1'!F84</f>
        <v>1937</v>
      </c>
      <c r="F84" s="11">
        <f>'5'!K84</f>
        <v>0</v>
      </c>
      <c r="G84" s="11">
        <f>'8'!I84</f>
        <v>98</v>
      </c>
      <c r="H84" s="11">
        <f>'9'!O84</f>
        <v>235.6</v>
      </c>
      <c r="I84" s="11">
        <f t="shared" si="2"/>
        <v>333.6</v>
      </c>
      <c r="J84" s="46">
        <f t="shared" si="3"/>
        <v>0.28883116883116883</v>
      </c>
    </row>
    <row r="85" spans="1:10" x14ac:dyDescent="0.25">
      <c r="A85" s="9" t="str">
        <f>'1'!A85</f>
        <v>Chester-Upland SD</v>
      </c>
      <c r="B85" s="10" t="str">
        <f>'1'!B85</f>
        <v>Delaware</v>
      </c>
      <c r="C85" s="84">
        <f>'1'!D85</f>
        <v>2039</v>
      </c>
      <c r="D85" s="84">
        <f>'1'!E85</f>
        <v>1306</v>
      </c>
      <c r="E85" s="84">
        <f>'1'!F85</f>
        <v>3345</v>
      </c>
      <c r="F85" s="11">
        <f>'5'!K85</f>
        <v>0</v>
      </c>
      <c r="G85" s="11">
        <f>'8'!I85</f>
        <v>121</v>
      </c>
      <c r="H85" s="11">
        <f>'9'!O85</f>
        <v>153.30000000000001</v>
      </c>
      <c r="I85" s="11">
        <f t="shared" si="2"/>
        <v>274.3</v>
      </c>
      <c r="J85" s="46">
        <f t="shared" si="3"/>
        <v>0.13452672878862187</v>
      </c>
    </row>
    <row r="86" spans="1:10" x14ac:dyDescent="0.25">
      <c r="A86" s="9" t="str">
        <f>'1'!A86</f>
        <v>Chestnut Ridge SD</v>
      </c>
      <c r="B86" s="10" t="str">
        <f>'1'!B86</f>
        <v>Bedford</v>
      </c>
      <c r="C86" s="84">
        <f>'1'!D86</f>
        <v>335</v>
      </c>
      <c r="D86" s="84">
        <f>'1'!E86</f>
        <v>232</v>
      </c>
      <c r="E86" s="84">
        <f>'1'!F86</f>
        <v>567</v>
      </c>
      <c r="F86" s="11">
        <f>'5'!K86</f>
        <v>15</v>
      </c>
      <c r="G86" s="11">
        <f>'8'!I86</f>
        <v>23</v>
      </c>
      <c r="H86" s="11">
        <f>'9'!O86</f>
        <v>10.6</v>
      </c>
      <c r="I86" s="11">
        <f t="shared" si="2"/>
        <v>48.6</v>
      </c>
      <c r="J86" s="46">
        <f t="shared" si="3"/>
        <v>0.14507462686567166</v>
      </c>
    </row>
    <row r="87" spans="1:10" x14ac:dyDescent="0.25">
      <c r="A87" s="9" t="str">
        <f>'1'!A87</f>
        <v>Chichester SD</v>
      </c>
      <c r="B87" s="10" t="str">
        <f>'1'!B87</f>
        <v>Delaware</v>
      </c>
      <c r="C87" s="84">
        <f>'1'!D87</f>
        <v>986</v>
      </c>
      <c r="D87" s="84">
        <f>'1'!E87</f>
        <v>612</v>
      </c>
      <c r="E87" s="84">
        <f>'1'!F87</f>
        <v>1598</v>
      </c>
      <c r="F87" s="11">
        <f>'5'!K87</f>
        <v>0</v>
      </c>
      <c r="G87" s="11">
        <f>'8'!I87</f>
        <v>43</v>
      </c>
      <c r="H87" s="11">
        <f>'9'!O87</f>
        <v>39.6</v>
      </c>
      <c r="I87" s="11">
        <f t="shared" si="2"/>
        <v>82.6</v>
      </c>
      <c r="J87" s="46">
        <f t="shared" si="3"/>
        <v>8.3772819472616625E-2</v>
      </c>
    </row>
    <row r="88" spans="1:10" x14ac:dyDescent="0.25">
      <c r="A88" s="9" t="str">
        <f>'1'!A88</f>
        <v>Clairton City SD</v>
      </c>
      <c r="B88" s="10" t="str">
        <f>'1'!B88</f>
        <v>Allegheny</v>
      </c>
      <c r="C88" s="84">
        <f>'1'!D88</f>
        <v>283</v>
      </c>
      <c r="D88" s="84">
        <f>'1'!E88</f>
        <v>190</v>
      </c>
      <c r="E88" s="84">
        <f>'1'!F88</f>
        <v>473</v>
      </c>
      <c r="F88" s="11">
        <f>'5'!K88</f>
        <v>35</v>
      </c>
      <c r="G88" s="11">
        <f>'8'!I88</f>
        <v>41</v>
      </c>
      <c r="H88" s="11">
        <f>'9'!O88</f>
        <v>0</v>
      </c>
      <c r="I88" s="11">
        <f t="shared" si="2"/>
        <v>76</v>
      </c>
      <c r="J88" s="46">
        <f t="shared" si="3"/>
        <v>0.26855123674911663</v>
      </c>
    </row>
    <row r="89" spans="1:10" x14ac:dyDescent="0.25">
      <c r="A89" s="9" t="str">
        <f>'1'!A89</f>
        <v>Clarion Area SD</v>
      </c>
      <c r="B89" s="10" t="str">
        <f>'1'!B89</f>
        <v>Clarion</v>
      </c>
      <c r="C89" s="84">
        <f>'1'!D89</f>
        <v>182</v>
      </c>
      <c r="D89" s="84">
        <f>'1'!E89</f>
        <v>121</v>
      </c>
      <c r="E89" s="84">
        <f>'1'!F89</f>
        <v>303</v>
      </c>
      <c r="F89" s="11">
        <f>'5'!K89</f>
        <v>4</v>
      </c>
      <c r="G89" s="11">
        <f>'8'!I89</f>
        <v>12</v>
      </c>
      <c r="H89" s="11">
        <f>'9'!O89</f>
        <v>79.5</v>
      </c>
      <c r="I89" s="11">
        <f t="shared" si="2"/>
        <v>95.5</v>
      </c>
      <c r="J89" s="46">
        <f t="shared" si="3"/>
        <v>0.52472527472527475</v>
      </c>
    </row>
    <row r="90" spans="1:10" x14ac:dyDescent="0.25">
      <c r="A90" s="9" t="str">
        <f>'1'!A90</f>
        <v>Clarion-Limestone Area SD</v>
      </c>
      <c r="B90" s="10" t="str">
        <f>'1'!B90</f>
        <v>Clarion</v>
      </c>
      <c r="C90" s="84">
        <f>'1'!D90</f>
        <v>239</v>
      </c>
      <c r="D90" s="84">
        <f>'1'!E90</f>
        <v>164</v>
      </c>
      <c r="E90" s="84">
        <f>'1'!F90</f>
        <v>403</v>
      </c>
      <c r="F90" s="11">
        <f>'5'!K90</f>
        <v>4</v>
      </c>
      <c r="G90" s="11">
        <f>'8'!I90</f>
        <v>17</v>
      </c>
      <c r="H90" s="11">
        <f>'9'!O90</f>
        <v>0</v>
      </c>
      <c r="I90" s="11">
        <f t="shared" si="2"/>
        <v>21</v>
      </c>
      <c r="J90" s="46">
        <f t="shared" si="3"/>
        <v>8.7866108786610872E-2</v>
      </c>
    </row>
    <row r="91" spans="1:10" x14ac:dyDescent="0.25">
      <c r="A91" s="9" t="str">
        <f>'1'!A91</f>
        <v>Claysburg-Kimmel SD</v>
      </c>
      <c r="B91" s="10" t="str">
        <f>'1'!B91</f>
        <v>Blair</v>
      </c>
      <c r="C91" s="84">
        <f>'1'!D91</f>
        <v>217</v>
      </c>
      <c r="D91" s="84">
        <f>'1'!E91</f>
        <v>132</v>
      </c>
      <c r="E91" s="84">
        <f>'1'!F91</f>
        <v>349</v>
      </c>
      <c r="F91" s="11">
        <f>'5'!K91</f>
        <v>0</v>
      </c>
      <c r="G91" s="11">
        <f>'8'!I91</f>
        <v>21</v>
      </c>
      <c r="H91" s="11">
        <f>'9'!O91</f>
        <v>15.6</v>
      </c>
      <c r="I91" s="11">
        <f t="shared" si="2"/>
        <v>36.6</v>
      </c>
      <c r="J91" s="46">
        <f t="shared" si="3"/>
        <v>0.16866359447004609</v>
      </c>
    </row>
    <row r="92" spans="1:10" x14ac:dyDescent="0.25">
      <c r="A92" s="9" t="str">
        <f>'1'!A92</f>
        <v>Clearfield Area SD</v>
      </c>
      <c r="B92" s="10" t="str">
        <f>'1'!B92</f>
        <v>Clearfield</v>
      </c>
      <c r="C92" s="84">
        <f>'1'!D92</f>
        <v>589</v>
      </c>
      <c r="D92" s="84">
        <f>'1'!E92</f>
        <v>404</v>
      </c>
      <c r="E92" s="84">
        <f>'1'!F92</f>
        <v>993</v>
      </c>
      <c r="F92" s="11">
        <f>'5'!K92</f>
        <v>55</v>
      </c>
      <c r="G92" s="11">
        <f>'8'!I92</f>
        <v>55</v>
      </c>
      <c r="H92" s="11">
        <f>'9'!O92</f>
        <v>65.5</v>
      </c>
      <c r="I92" s="11">
        <f t="shared" si="2"/>
        <v>175.5</v>
      </c>
      <c r="J92" s="46">
        <f t="shared" si="3"/>
        <v>0.29796264855687604</v>
      </c>
    </row>
    <row r="93" spans="1:10" x14ac:dyDescent="0.25">
      <c r="A93" s="9" t="str">
        <f>'1'!A93</f>
        <v>Coatesville Area SD</v>
      </c>
      <c r="B93" s="10" t="str">
        <f>'1'!B93</f>
        <v>Chester</v>
      </c>
      <c r="C93" s="84">
        <f>'1'!D93</f>
        <v>2997</v>
      </c>
      <c r="D93" s="84">
        <f>'1'!E93</f>
        <v>1925</v>
      </c>
      <c r="E93" s="84">
        <f>'1'!F93</f>
        <v>4922</v>
      </c>
      <c r="F93" s="11">
        <f>'5'!K93</f>
        <v>0</v>
      </c>
      <c r="G93" s="11">
        <f>'8'!I93</f>
        <v>190</v>
      </c>
      <c r="H93" s="11">
        <f>'9'!O93</f>
        <v>309.89999999999998</v>
      </c>
      <c r="I93" s="11">
        <f t="shared" si="2"/>
        <v>499.9</v>
      </c>
      <c r="J93" s="46">
        <f t="shared" si="3"/>
        <v>0.16680013346680012</v>
      </c>
    </row>
    <row r="94" spans="1:10" x14ac:dyDescent="0.25">
      <c r="A94" s="9" t="str">
        <f>'1'!A94</f>
        <v>Cocalico SD</v>
      </c>
      <c r="B94" s="10" t="str">
        <f>'1'!B94</f>
        <v>Lancaster</v>
      </c>
      <c r="C94" s="84">
        <f>'1'!D94</f>
        <v>971</v>
      </c>
      <c r="D94" s="84">
        <f>'1'!E94</f>
        <v>667</v>
      </c>
      <c r="E94" s="84">
        <f>'1'!F94</f>
        <v>1638</v>
      </c>
      <c r="F94" s="11">
        <f>'5'!K94</f>
        <v>0</v>
      </c>
      <c r="G94" s="11">
        <f>'8'!I94</f>
        <v>47</v>
      </c>
      <c r="H94" s="11">
        <f>'9'!O94</f>
        <v>40.9</v>
      </c>
      <c r="I94" s="11">
        <f t="shared" si="2"/>
        <v>87.9</v>
      </c>
      <c r="J94" s="46">
        <f t="shared" si="3"/>
        <v>9.052523171987642E-2</v>
      </c>
    </row>
    <row r="95" spans="1:10" x14ac:dyDescent="0.25">
      <c r="A95" s="9" t="str">
        <f>'1'!A95</f>
        <v>Colonial SD</v>
      </c>
      <c r="B95" s="10" t="str">
        <f>'1'!B95</f>
        <v>Montgomery</v>
      </c>
      <c r="C95" s="84">
        <f>'1'!D95</f>
        <v>1364</v>
      </c>
      <c r="D95" s="84">
        <f>'1'!E95</f>
        <v>841</v>
      </c>
      <c r="E95" s="84">
        <f>'1'!F95</f>
        <v>2205</v>
      </c>
      <c r="F95" s="11">
        <f>'5'!K95</f>
        <v>0</v>
      </c>
      <c r="G95" s="11">
        <f>'8'!I95</f>
        <v>157</v>
      </c>
      <c r="H95" s="11">
        <f>'9'!O95</f>
        <v>144</v>
      </c>
      <c r="I95" s="11">
        <f t="shared" si="2"/>
        <v>301</v>
      </c>
      <c r="J95" s="46">
        <f t="shared" si="3"/>
        <v>0.22067448680351906</v>
      </c>
    </row>
    <row r="96" spans="1:10" x14ac:dyDescent="0.25">
      <c r="A96" s="9" t="str">
        <f>'1'!A96</f>
        <v>Columbia Borough SD</v>
      </c>
      <c r="B96" s="10" t="str">
        <f>'1'!B96</f>
        <v>Lancaster</v>
      </c>
      <c r="C96" s="84">
        <f>'1'!D96</f>
        <v>467</v>
      </c>
      <c r="D96" s="84">
        <f>'1'!E96</f>
        <v>296</v>
      </c>
      <c r="E96" s="84">
        <f>'1'!F96</f>
        <v>763</v>
      </c>
      <c r="F96" s="11">
        <f>'5'!K96</f>
        <v>0</v>
      </c>
      <c r="G96" s="11">
        <f>'8'!I96</f>
        <v>30</v>
      </c>
      <c r="H96" s="11">
        <f>'9'!O96</f>
        <v>54.5</v>
      </c>
      <c r="I96" s="11">
        <f t="shared" si="2"/>
        <v>84.5</v>
      </c>
      <c r="J96" s="46">
        <f t="shared" si="3"/>
        <v>0.18094218415417559</v>
      </c>
    </row>
    <row r="97" spans="1:10" x14ac:dyDescent="0.25">
      <c r="A97" s="9" t="str">
        <f>'1'!A97</f>
        <v>Commodore Perry SD</v>
      </c>
      <c r="B97" s="10" t="str">
        <f>'1'!B97</f>
        <v>Mercer</v>
      </c>
      <c r="C97" s="84">
        <f>'1'!D97</f>
        <v>131</v>
      </c>
      <c r="D97" s="84">
        <f>'1'!E97</f>
        <v>80</v>
      </c>
      <c r="E97" s="84">
        <f>'1'!F97</f>
        <v>211</v>
      </c>
      <c r="F97" s="11">
        <f>'5'!K97</f>
        <v>1</v>
      </c>
      <c r="G97" s="11">
        <f>'8'!I97</f>
        <v>5</v>
      </c>
      <c r="H97" s="11">
        <f>'9'!O97</f>
        <v>16.7</v>
      </c>
      <c r="I97" s="11">
        <f t="shared" si="2"/>
        <v>22.7</v>
      </c>
      <c r="J97" s="46">
        <f t="shared" si="3"/>
        <v>0.1732824427480916</v>
      </c>
    </row>
    <row r="98" spans="1:10" x14ac:dyDescent="0.25">
      <c r="A98" s="9" t="str">
        <f>'1'!A98</f>
        <v>Conemaugh Township Area SD</v>
      </c>
      <c r="B98" s="10" t="str">
        <f>'1'!B98</f>
        <v>Somerset</v>
      </c>
      <c r="C98" s="84">
        <f>'1'!D98</f>
        <v>207</v>
      </c>
      <c r="D98" s="84">
        <f>'1'!E98</f>
        <v>143</v>
      </c>
      <c r="E98" s="84">
        <f>'1'!F98</f>
        <v>350</v>
      </c>
      <c r="F98" s="11">
        <f>'5'!K98</f>
        <v>0</v>
      </c>
      <c r="G98" s="11">
        <f>'8'!I98</f>
        <v>20</v>
      </c>
      <c r="H98" s="11">
        <f>'9'!O98</f>
        <v>11.7</v>
      </c>
      <c r="I98" s="11">
        <f t="shared" si="2"/>
        <v>31.7</v>
      </c>
      <c r="J98" s="46">
        <f t="shared" si="3"/>
        <v>0.15314009661835748</v>
      </c>
    </row>
    <row r="99" spans="1:10" x14ac:dyDescent="0.25">
      <c r="A99" s="9" t="str">
        <f>'1'!A99</f>
        <v>Conemaugh Valley SD</v>
      </c>
      <c r="B99" s="10" t="str">
        <f>'1'!B99</f>
        <v>Cambria</v>
      </c>
      <c r="C99" s="84">
        <f>'1'!D99</f>
        <v>178</v>
      </c>
      <c r="D99" s="84">
        <f>'1'!E99</f>
        <v>120</v>
      </c>
      <c r="E99" s="84">
        <f>'1'!F99</f>
        <v>298</v>
      </c>
      <c r="F99" s="11">
        <f>'5'!K99</f>
        <v>0</v>
      </c>
      <c r="G99" s="11">
        <f>'8'!I99</f>
        <v>22</v>
      </c>
      <c r="H99" s="11">
        <f>'9'!O99</f>
        <v>16.8</v>
      </c>
      <c r="I99" s="11">
        <f t="shared" si="2"/>
        <v>38.799999999999997</v>
      </c>
      <c r="J99" s="46">
        <f t="shared" si="3"/>
        <v>0.21797752808988763</v>
      </c>
    </row>
    <row r="100" spans="1:10" x14ac:dyDescent="0.25">
      <c r="A100" s="9" t="str">
        <f>'1'!A100</f>
        <v>Conestoga Valley SD</v>
      </c>
      <c r="B100" s="10" t="str">
        <f>'1'!B100</f>
        <v>Lancaster</v>
      </c>
      <c r="C100" s="84">
        <f>'1'!D100</f>
        <v>1559</v>
      </c>
      <c r="D100" s="84">
        <f>'1'!E100</f>
        <v>983</v>
      </c>
      <c r="E100" s="84">
        <f>'1'!F100</f>
        <v>2542</v>
      </c>
      <c r="F100" s="11">
        <f>'5'!K100</f>
        <v>0</v>
      </c>
      <c r="G100" s="11">
        <f>'8'!I100</f>
        <v>75</v>
      </c>
      <c r="H100" s="11">
        <f>'9'!O100</f>
        <v>57.4</v>
      </c>
      <c r="I100" s="11">
        <f t="shared" si="2"/>
        <v>132.4</v>
      </c>
      <c r="J100" s="46">
        <f t="shared" si="3"/>
        <v>8.4926234765875561E-2</v>
      </c>
    </row>
    <row r="101" spans="1:10" x14ac:dyDescent="0.25">
      <c r="A101" s="9" t="str">
        <f>'1'!A101</f>
        <v>Conewago Valley SD</v>
      </c>
      <c r="B101" s="10" t="str">
        <f>'1'!B101</f>
        <v>Adams</v>
      </c>
      <c r="C101" s="84">
        <f>'1'!D101</f>
        <v>979</v>
      </c>
      <c r="D101" s="84">
        <f>'1'!E101</f>
        <v>661</v>
      </c>
      <c r="E101" s="84">
        <f>'1'!F101</f>
        <v>1640</v>
      </c>
      <c r="F101" s="11">
        <f>'5'!K101</f>
        <v>0</v>
      </c>
      <c r="G101" s="11">
        <f>'8'!I101</f>
        <v>50</v>
      </c>
      <c r="H101" s="11">
        <f>'9'!O101</f>
        <v>60.5</v>
      </c>
      <c r="I101" s="11">
        <f t="shared" si="2"/>
        <v>110.5</v>
      </c>
      <c r="J101" s="46">
        <f t="shared" si="3"/>
        <v>0.11287027579162411</v>
      </c>
    </row>
    <row r="102" spans="1:10" x14ac:dyDescent="0.25">
      <c r="A102" s="9" t="str">
        <f>'1'!A102</f>
        <v>Conneaut SD</v>
      </c>
      <c r="B102" s="10" t="str">
        <f>'1'!B102</f>
        <v>Crawford</v>
      </c>
      <c r="C102" s="84">
        <f>'1'!D102</f>
        <v>601</v>
      </c>
      <c r="D102" s="84">
        <f>'1'!E102</f>
        <v>432</v>
      </c>
      <c r="E102" s="84">
        <f>'1'!F102</f>
        <v>1033</v>
      </c>
      <c r="F102" s="11">
        <f>'5'!K102</f>
        <v>10</v>
      </c>
      <c r="G102" s="11">
        <f>'8'!I102</f>
        <v>35</v>
      </c>
      <c r="H102" s="11">
        <f>'9'!O102</f>
        <v>46.4</v>
      </c>
      <c r="I102" s="11">
        <f t="shared" si="2"/>
        <v>91.4</v>
      </c>
      <c r="J102" s="46">
        <f t="shared" si="3"/>
        <v>0.15207986688851916</v>
      </c>
    </row>
    <row r="103" spans="1:10" x14ac:dyDescent="0.25">
      <c r="A103" s="9" t="str">
        <f>'1'!A103</f>
        <v>Connellsville Area SD</v>
      </c>
      <c r="B103" s="10" t="str">
        <f>'1'!B103</f>
        <v>Fayette</v>
      </c>
      <c r="C103" s="84">
        <f>'1'!D103</f>
        <v>1047</v>
      </c>
      <c r="D103" s="84">
        <f>'1'!E103</f>
        <v>735</v>
      </c>
      <c r="E103" s="84">
        <f>'1'!F103</f>
        <v>1782</v>
      </c>
      <c r="F103" s="11">
        <f>'5'!K103</f>
        <v>83</v>
      </c>
      <c r="G103" s="11">
        <f>'8'!I103</f>
        <v>109</v>
      </c>
      <c r="H103" s="11">
        <f>'9'!O103</f>
        <v>72.7</v>
      </c>
      <c r="I103" s="11">
        <f t="shared" si="2"/>
        <v>264.7</v>
      </c>
      <c r="J103" s="46">
        <f t="shared" si="3"/>
        <v>0.2528175740210124</v>
      </c>
    </row>
    <row r="104" spans="1:10" x14ac:dyDescent="0.25">
      <c r="A104" s="9" t="str">
        <f>'1'!A104</f>
        <v>Conrad Weiser Area SD</v>
      </c>
      <c r="B104" s="10" t="str">
        <f>'1'!B104</f>
        <v>Berks</v>
      </c>
      <c r="C104" s="84">
        <f>'1'!D104</f>
        <v>618</v>
      </c>
      <c r="D104" s="84">
        <f>'1'!E104</f>
        <v>430</v>
      </c>
      <c r="E104" s="84">
        <f>'1'!F104</f>
        <v>1048</v>
      </c>
      <c r="F104" s="11">
        <f>'5'!K104</f>
        <v>0</v>
      </c>
      <c r="G104" s="11">
        <f>'8'!I104</f>
        <v>45</v>
      </c>
      <c r="H104" s="11">
        <f>'9'!O104</f>
        <v>12.1</v>
      </c>
      <c r="I104" s="11">
        <f t="shared" si="2"/>
        <v>57.1</v>
      </c>
      <c r="J104" s="46">
        <f t="shared" si="3"/>
        <v>9.2394822006472491E-2</v>
      </c>
    </row>
    <row r="105" spans="1:10" x14ac:dyDescent="0.25">
      <c r="A105" s="9" t="str">
        <f>'1'!A105</f>
        <v>Cornell SD</v>
      </c>
      <c r="B105" s="10" t="str">
        <f>'1'!B105</f>
        <v>Allegheny</v>
      </c>
      <c r="C105" s="84">
        <f>'1'!D105</f>
        <v>234</v>
      </c>
      <c r="D105" s="84">
        <f>'1'!E105</f>
        <v>132</v>
      </c>
      <c r="E105" s="84">
        <f>'1'!F105</f>
        <v>366</v>
      </c>
      <c r="F105" s="11">
        <f>'5'!K105</f>
        <v>0</v>
      </c>
      <c r="G105" s="11">
        <f>'8'!I105</f>
        <v>20</v>
      </c>
      <c r="H105" s="11">
        <f>'9'!O105</f>
        <v>0</v>
      </c>
      <c r="I105" s="11">
        <f t="shared" si="2"/>
        <v>20</v>
      </c>
      <c r="J105" s="46">
        <f t="shared" si="3"/>
        <v>8.5470085470085472E-2</v>
      </c>
    </row>
    <row r="106" spans="1:10" x14ac:dyDescent="0.25">
      <c r="A106" s="9" t="str">
        <f>'1'!A106</f>
        <v>Cornwall-Lebanon SD</v>
      </c>
      <c r="B106" s="10" t="str">
        <f>'1'!B106</f>
        <v>Lebanon</v>
      </c>
      <c r="C106" s="84">
        <f>'1'!D106</f>
        <v>1120</v>
      </c>
      <c r="D106" s="84">
        <f>'1'!E106</f>
        <v>770</v>
      </c>
      <c r="E106" s="84">
        <f>'1'!F106</f>
        <v>1890</v>
      </c>
      <c r="F106" s="11">
        <f>'5'!K106</f>
        <v>8</v>
      </c>
      <c r="G106" s="11">
        <f>'8'!I106</f>
        <v>63</v>
      </c>
      <c r="H106" s="11">
        <f>'9'!O106</f>
        <v>182.9</v>
      </c>
      <c r="I106" s="11">
        <f t="shared" si="2"/>
        <v>253.9</v>
      </c>
      <c r="J106" s="46">
        <f t="shared" si="3"/>
        <v>0.22669642857142858</v>
      </c>
    </row>
    <row r="107" spans="1:10" x14ac:dyDescent="0.25">
      <c r="A107" s="9" t="str">
        <f>'1'!A107</f>
        <v>Corry Area SD</v>
      </c>
      <c r="B107" s="10" t="str">
        <f>'1'!B107</f>
        <v>Erie</v>
      </c>
      <c r="C107" s="84">
        <f>'1'!D107</f>
        <v>640</v>
      </c>
      <c r="D107" s="84">
        <f>'1'!E107</f>
        <v>450</v>
      </c>
      <c r="E107" s="84">
        <f>'1'!F107</f>
        <v>1090</v>
      </c>
      <c r="F107" s="11">
        <f>'5'!K107</f>
        <v>0</v>
      </c>
      <c r="G107" s="11">
        <f>'8'!I107</f>
        <v>45</v>
      </c>
      <c r="H107" s="11">
        <f>'9'!O107</f>
        <v>31.9</v>
      </c>
      <c r="I107" s="11">
        <f t="shared" si="2"/>
        <v>76.900000000000006</v>
      </c>
      <c r="J107" s="46">
        <f t="shared" si="3"/>
        <v>0.12015625000000001</v>
      </c>
    </row>
    <row r="108" spans="1:10" x14ac:dyDescent="0.25">
      <c r="A108" s="9" t="str">
        <f>'1'!A108</f>
        <v>Coudersport Area SD</v>
      </c>
      <c r="B108" s="10" t="str">
        <f>'1'!B108</f>
        <v>Potter</v>
      </c>
      <c r="C108" s="84">
        <f>'1'!D108</f>
        <v>193</v>
      </c>
      <c r="D108" s="84">
        <f>'1'!E108</f>
        <v>148</v>
      </c>
      <c r="E108" s="84">
        <f>'1'!F108</f>
        <v>341</v>
      </c>
      <c r="F108" s="11">
        <f>'5'!K108</f>
        <v>0</v>
      </c>
      <c r="G108" s="11">
        <f>'8'!I108</f>
        <v>30</v>
      </c>
      <c r="H108" s="11">
        <f>'9'!O108</f>
        <v>3.6</v>
      </c>
      <c r="I108" s="11">
        <f t="shared" si="2"/>
        <v>33.6</v>
      </c>
      <c r="J108" s="46">
        <f t="shared" si="3"/>
        <v>0.17409326424870467</v>
      </c>
    </row>
    <row r="109" spans="1:10" x14ac:dyDescent="0.25">
      <c r="A109" s="9" t="str">
        <f>'1'!A109</f>
        <v>Council Rock SD</v>
      </c>
      <c r="B109" s="10" t="str">
        <f>'1'!B109</f>
        <v>Bucks</v>
      </c>
      <c r="C109" s="84">
        <f>'1'!D109</f>
        <v>1931</v>
      </c>
      <c r="D109" s="84">
        <f>'1'!E109</f>
        <v>1475</v>
      </c>
      <c r="E109" s="84">
        <f>'1'!F109</f>
        <v>3406</v>
      </c>
      <c r="F109" s="11">
        <f>'5'!K109</f>
        <v>0</v>
      </c>
      <c r="G109" s="11">
        <f>'8'!I109</f>
        <v>193</v>
      </c>
      <c r="H109" s="11">
        <f>'9'!O109</f>
        <v>240.7</v>
      </c>
      <c r="I109" s="11">
        <f t="shared" si="2"/>
        <v>433.7</v>
      </c>
      <c r="J109" s="46">
        <f t="shared" si="3"/>
        <v>0.22459865354738476</v>
      </c>
    </row>
    <row r="110" spans="1:10" x14ac:dyDescent="0.25">
      <c r="A110" s="9" t="str">
        <f>'1'!A110</f>
        <v>Cranberry Area SD</v>
      </c>
      <c r="B110" s="10" t="str">
        <f>'1'!B110</f>
        <v>Venango</v>
      </c>
      <c r="C110" s="84">
        <f>'1'!D110</f>
        <v>297</v>
      </c>
      <c r="D110" s="84">
        <f>'1'!E110</f>
        <v>213</v>
      </c>
      <c r="E110" s="84">
        <f>'1'!F110</f>
        <v>510</v>
      </c>
      <c r="F110" s="11">
        <f>'5'!K110</f>
        <v>6</v>
      </c>
      <c r="G110" s="11">
        <f>'8'!I110</f>
        <v>24</v>
      </c>
      <c r="H110" s="11">
        <f>'9'!O110</f>
        <v>15.2</v>
      </c>
      <c r="I110" s="11">
        <f t="shared" si="2"/>
        <v>45.2</v>
      </c>
      <c r="J110" s="46">
        <f t="shared" si="3"/>
        <v>0.15218855218855221</v>
      </c>
    </row>
    <row r="111" spans="1:10" x14ac:dyDescent="0.25">
      <c r="A111" s="9" t="str">
        <f>'1'!A111</f>
        <v>Crawford Central SD</v>
      </c>
      <c r="B111" s="10" t="str">
        <f>'1'!B111</f>
        <v>Crawford</v>
      </c>
      <c r="C111" s="84">
        <f>'1'!D111</f>
        <v>1014</v>
      </c>
      <c r="D111" s="84">
        <f>'1'!E111</f>
        <v>751</v>
      </c>
      <c r="E111" s="84">
        <f>'1'!F111</f>
        <v>1765</v>
      </c>
      <c r="F111" s="11">
        <f>'5'!K111</f>
        <v>56</v>
      </c>
      <c r="G111" s="11">
        <f>'8'!I111</f>
        <v>90</v>
      </c>
      <c r="H111" s="11">
        <f>'9'!O111</f>
        <v>235.8</v>
      </c>
      <c r="I111" s="11">
        <f t="shared" si="2"/>
        <v>381.8</v>
      </c>
      <c r="J111" s="46">
        <f t="shared" si="3"/>
        <v>0.37652859960552271</v>
      </c>
    </row>
    <row r="112" spans="1:10" x14ac:dyDescent="0.25">
      <c r="A112" s="9" t="str">
        <f>'1'!A112</f>
        <v>Crestwood SD</v>
      </c>
      <c r="B112" s="10" t="str">
        <f>'1'!B112</f>
        <v>Luzerne</v>
      </c>
      <c r="C112" s="84">
        <f>'1'!D112</f>
        <v>571</v>
      </c>
      <c r="D112" s="84">
        <f>'1'!E112</f>
        <v>438</v>
      </c>
      <c r="E112" s="84">
        <f>'1'!F112</f>
        <v>1009</v>
      </c>
      <c r="F112" s="11">
        <f>'5'!K112</f>
        <v>0</v>
      </c>
      <c r="G112" s="11">
        <f>'8'!I112</f>
        <v>33</v>
      </c>
      <c r="H112" s="11">
        <f>'9'!O112</f>
        <v>88.6</v>
      </c>
      <c r="I112" s="11">
        <f t="shared" si="2"/>
        <v>121.6</v>
      </c>
      <c r="J112" s="46">
        <f t="shared" si="3"/>
        <v>0.21295971978984238</v>
      </c>
    </row>
    <row r="113" spans="1:10" x14ac:dyDescent="0.25">
      <c r="A113" s="9" t="str">
        <f>'1'!A113</f>
        <v>Cumberland Valley SD</v>
      </c>
      <c r="B113" s="10" t="str">
        <f>'1'!B113</f>
        <v>Cumberland</v>
      </c>
      <c r="C113" s="84">
        <f>'1'!D113</f>
        <v>1704</v>
      </c>
      <c r="D113" s="84">
        <f>'1'!E113</f>
        <v>1209</v>
      </c>
      <c r="E113" s="84">
        <f>'1'!F113</f>
        <v>2913</v>
      </c>
      <c r="F113" s="11">
        <f>'5'!K113</f>
        <v>0</v>
      </c>
      <c r="G113" s="11">
        <f>'8'!I113</f>
        <v>137</v>
      </c>
      <c r="H113" s="11">
        <f>'9'!O113</f>
        <v>43.3</v>
      </c>
      <c r="I113" s="11">
        <f t="shared" si="2"/>
        <v>180.3</v>
      </c>
      <c r="J113" s="46">
        <f t="shared" si="3"/>
        <v>0.10580985915492959</v>
      </c>
    </row>
    <row r="114" spans="1:10" x14ac:dyDescent="0.25">
      <c r="A114" s="9" t="str">
        <f>'1'!A114</f>
        <v>Curwensville Area SD</v>
      </c>
      <c r="B114" s="10" t="str">
        <f>'1'!B114</f>
        <v>Clearfield</v>
      </c>
      <c r="C114" s="84">
        <f>'1'!D114</f>
        <v>195</v>
      </c>
      <c r="D114" s="84">
        <f>'1'!E114</f>
        <v>159</v>
      </c>
      <c r="E114" s="84">
        <f>'1'!F114</f>
        <v>354</v>
      </c>
      <c r="F114" s="11">
        <f>'5'!K114</f>
        <v>12</v>
      </c>
      <c r="G114" s="11">
        <f>'8'!I114</f>
        <v>16</v>
      </c>
      <c r="H114" s="11">
        <f>'9'!O114</f>
        <v>9</v>
      </c>
      <c r="I114" s="11">
        <f t="shared" si="2"/>
        <v>37</v>
      </c>
      <c r="J114" s="46">
        <f t="shared" si="3"/>
        <v>0.18974358974358974</v>
      </c>
    </row>
    <row r="115" spans="1:10" x14ac:dyDescent="0.25">
      <c r="A115" s="9" t="str">
        <f>'1'!A115</f>
        <v>Dallas SD</v>
      </c>
      <c r="B115" s="10" t="str">
        <f>'1'!B115</f>
        <v>Luzerne</v>
      </c>
      <c r="C115" s="84">
        <f>'1'!D115</f>
        <v>489</v>
      </c>
      <c r="D115" s="84">
        <f>'1'!E115</f>
        <v>409</v>
      </c>
      <c r="E115" s="84">
        <f>'1'!F115</f>
        <v>898</v>
      </c>
      <c r="F115" s="11">
        <f>'5'!K115</f>
        <v>0</v>
      </c>
      <c r="G115" s="11">
        <f>'8'!I115</f>
        <v>18</v>
      </c>
      <c r="H115" s="11">
        <f>'9'!O115</f>
        <v>73.8</v>
      </c>
      <c r="I115" s="11">
        <f t="shared" si="2"/>
        <v>91.8</v>
      </c>
      <c r="J115" s="46">
        <f t="shared" si="3"/>
        <v>0.18773006134969325</v>
      </c>
    </row>
    <row r="116" spans="1:10" x14ac:dyDescent="0.25">
      <c r="A116" s="9" t="str">
        <f>'1'!A116</f>
        <v>Dallastown Area SD</v>
      </c>
      <c r="B116" s="10" t="str">
        <f>'1'!B116</f>
        <v>York</v>
      </c>
      <c r="C116" s="84">
        <f>'1'!D116</f>
        <v>1336</v>
      </c>
      <c r="D116" s="84">
        <f>'1'!E116</f>
        <v>986</v>
      </c>
      <c r="E116" s="84">
        <f>'1'!F116</f>
        <v>2322</v>
      </c>
      <c r="F116" s="11">
        <f>'5'!K116</f>
        <v>4</v>
      </c>
      <c r="G116" s="11">
        <f>'8'!I116</f>
        <v>92</v>
      </c>
      <c r="H116" s="11">
        <f>'9'!O116</f>
        <v>25.3</v>
      </c>
      <c r="I116" s="11">
        <f t="shared" si="2"/>
        <v>121.3</v>
      </c>
      <c r="J116" s="46">
        <f t="shared" si="3"/>
        <v>9.0793413173652693E-2</v>
      </c>
    </row>
    <row r="117" spans="1:10" x14ac:dyDescent="0.25">
      <c r="A117" s="9" t="str">
        <f>'1'!A117</f>
        <v>Daniel Boone Area SD</v>
      </c>
      <c r="B117" s="10" t="str">
        <f>'1'!B117</f>
        <v>Berks</v>
      </c>
      <c r="C117" s="84">
        <f>'1'!D117</f>
        <v>778</v>
      </c>
      <c r="D117" s="84">
        <f>'1'!E117</f>
        <v>565</v>
      </c>
      <c r="E117" s="84">
        <f>'1'!F117</f>
        <v>1343</v>
      </c>
      <c r="F117" s="11">
        <f>'5'!K117</f>
        <v>0</v>
      </c>
      <c r="G117" s="11">
        <f>'8'!I117</f>
        <v>56</v>
      </c>
      <c r="H117" s="11">
        <f>'9'!O117</f>
        <v>109.7</v>
      </c>
      <c r="I117" s="11">
        <f t="shared" si="2"/>
        <v>165.7</v>
      </c>
      <c r="J117" s="46">
        <f t="shared" si="3"/>
        <v>0.21298200514138815</v>
      </c>
    </row>
    <row r="118" spans="1:10" x14ac:dyDescent="0.25">
      <c r="A118" s="9" t="str">
        <f>'1'!A118</f>
        <v>Danville Area SD</v>
      </c>
      <c r="B118" s="10" t="str">
        <f>'1'!B118</f>
        <v>Montour</v>
      </c>
      <c r="C118" s="84">
        <f>'1'!D118</f>
        <v>641</v>
      </c>
      <c r="D118" s="84">
        <f>'1'!E118</f>
        <v>401</v>
      </c>
      <c r="E118" s="84">
        <f>'1'!F118</f>
        <v>1042</v>
      </c>
      <c r="F118" s="11">
        <f>'5'!K118</f>
        <v>0</v>
      </c>
      <c r="G118" s="11">
        <f>'8'!I118</f>
        <v>33</v>
      </c>
      <c r="H118" s="11">
        <f>'9'!O118</f>
        <v>81.099999999999994</v>
      </c>
      <c r="I118" s="11">
        <f t="shared" si="2"/>
        <v>114.1</v>
      </c>
      <c r="J118" s="46">
        <f t="shared" si="3"/>
        <v>0.17800312012480499</v>
      </c>
    </row>
    <row r="119" spans="1:10" x14ac:dyDescent="0.25">
      <c r="A119" s="9" t="str">
        <f>'1'!A119</f>
        <v>Deer Lakes SD</v>
      </c>
      <c r="B119" s="10" t="str">
        <f>'1'!B119</f>
        <v>Allegheny</v>
      </c>
      <c r="C119" s="84">
        <f>'1'!D119</f>
        <v>452</v>
      </c>
      <c r="D119" s="84">
        <f>'1'!E119</f>
        <v>323</v>
      </c>
      <c r="E119" s="84">
        <f>'1'!F119</f>
        <v>775</v>
      </c>
      <c r="F119" s="11">
        <f>'5'!K119</f>
        <v>0</v>
      </c>
      <c r="G119" s="11">
        <f>'8'!I119</f>
        <v>36</v>
      </c>
      <c r="H119" s="11">
        <f>'9'!O119</f>
        <v>46</v>
      </c>
      <c r="I119" s="11">
        <f t="shared" si="2"/>
        <v>82</v>
      </c>
      <c r="J119" s="46">
        <f t="shared" si="3"/>
        <v>0.18141592920353983</v>
      </c>
    </row>
    <row r="120" spans="1:10" x14ac:dyDescent="0.25">
      <c r="A120" s="9" t="str">
        <f>'1'!A120</f>
        <v>Delaware Valley SD</v>
      </c>
      <c r="B120" s="10" t="str">
        <f>'1'!B120</f>
        <v>Pike</v>
      </c>
      <c r="C120" s="84">
        <f>'1'!D120</f>
        <v>899</v>
      </c>
      <c r="D120" s="84">
        <f>'1'!E120</f>
        <v>658</v>
      </c>
      <c r="E120" s="84">
        <f>'1'!F120</f>
        <v>1557</v>
      </c>
      <c r="F120" s="11">
        <f>'5'!K120</f>
        <v>12</v>
      </c>
      <c r="G120" s="11">
        <f>'8'!I120</f>
        <v>37</v>
      </c>
      <c r="H120" s="11">
        <f>'9'!O120</f>
        <v>98.8</v>
      </c>
      <c r="I120" s="11">
        <f t="shared" si="2"/>
        <v>147.80000000000001</v>
      </c>
      <c r="J120" s="46">
        <f t="shared" si="3"/>
        <v>0.16440489432703004</v>
      </c>
    </row>
    <row r="121" spans="1:10" x14ac:dyDescent="0.25">
      <c r="A121" s="9" t="str">
        <f>'1'!A121</f>
        <v>Derry Area SD</v>
      </c>
      <c r="B121" s="10" t="str">
        <f>'1'!B121</f>
        <v>Westmoreland</v>
      </c>
      <c r="C121" s="84">
        <f>'1'!D121</f>
        <v>503</v>
      </c>
      <c r="D121" s="84">
        <f>'1'!E121</f>
        <v>355</v>
      </c>
      <c r="E121" s="84">
        <f>'1'!F121</f>
        <v>858</v>
      </c>
      <c r="F121" s="11">
        <f>'5'!K121</f>
        <v>9</v>
      </c>
      <c r="G121" s="11">
        <f>'8'!I121</f>
        <v>45</v>
      </c>
      <c r="H121" s="11">
        <f>'9'!O121</f>
        <v>13.7</v>
      </c>
      <c r="I121" s="11">
        <f t="shared" si="2"/>
        <v>67.7</v>
      </c>
      <c r="J121" s="46">
        <f t="shared" si="3"/>
        <v>0.1345924453280318</v>
      </c>
    </row>
    <row r="122" spans="1:10" x14ac:dyDescent="0.25">
      <c r="A122" s="9" t="str">
        <f>'1'!A122</f>
        <v>Derry Township SD</v>
      </c>
      <c r="B122" s="10" t="str">
        <f>'1'!B122</f>
        <v>Dauphin</v>
      </c>
      <c r="C122" s="84">
        <f>'1'!D122</f>
        <v>677</v>
      </c>
      <c r="D122" s="84">
        <f>'1'!E122</f>
        <v>521</v>
      </c>
      <c r="E122" s="84">
        <f>'1'!F122</f>
        <v>1198</v>
      </c>
      <c r="F122" s="11">
        <f>'5'!K122</f>
        <v>0</v>
      </c>
      <c r="G122" s="11">
        <f>'8'!I122</f>
        <v>22</v>
      </c>
      <c r="H122" s="11">
        <f>'9'!O122</f>
        <v>81.099999999999994</v>
      </c>
      <c r="I122" s="11">
        <f t="shared" si="2"/>
        <v>103.1</v>
      </c>
      <c r="J122" s="46">
        <f t="shared" si="3"/>
        <v>0.15228951255539142</v>
      </c>
    </row>
    <row r="123" spans="1:10" x14ac:dyDescent="0.25">
      <c r="A123" s="9" t="str">
        <f>'1'!A123</f>
        <v>Donegal SD</v>
      </c>
      <c r="B123" s="10" t="str">
        <f>'1'!B123</f>
        <v>Lancaster</v>
      </c>
      <c r="C123" s="84">
        <f>'1'!D123</f>
        <v>861</v>
      </c>
      <c r="D123" s="84">
        <f>'1'!E123</f>
        <v>545</v>
      </c>
      <c r="E123" s="84">
        <f>'1'!F123</f>
        <v>1406</v>
      </c>
      <c r="F123" s="11">
        <f>'5'!K123</f>
        <v>0</v>
      </c>
      <c r="G123" s="11">
        <f>'8'!I123</f>
        <v>67</v>
      </c>
      <c r="H123" s="11">
        <f>'9'!O123</f>
        <v>69.400000000000006</v>
      </c>
      <c r="I123" s="11">
        <f t="shared" si="2"/>
        <v>136.4</v>
      </c>
      <c r="J123" s="46">
        <f t="shared" si="3"/>
        <v>0.15842044134727062</v>
      </c>
    </row>
    <row r="124" spans="1:10" x14ac:dyDescent="0.25">
      <c r="A124" s="9" t="str">
        <f>'1'!A124</f>
        <v>Dover Area SD</v>
      </c>
      <c r="B124" s="10" t="str">
        <f>'1'!B124</f>
        <v>York</v>
      </c>
      <c r="C124" s="84">
        <f>'1'!D124</f>
        <v>946</v>
      </c>
      <c r="D124" s="84">
        <f>'1'!E124</f>
        <v>639</v>
      </c>
      <c r="E124" s="84">
        <f>'1'!F124</f>
        <v>1585</v>
      </c>
      <c r="F124" s="11">
        <f>'5'!K124</f>
        <v>3</v>
      </c>
      <c r="G124" s="11">
        <f>'8'!I124</f>
        <v>59</v>
      </c>
      <c r="H124" s="11">
        <f>'9'!O124</f>
        <v>136.80000000000001</v>
      </c>
      <c r="I124" s="11">
        <f t="shared" si="2"/>
        <v>198.8</v>
      </c>
      <c r="J124" s="46">
        <f t="shared" si="3"/>
        <v>0.21014799154334038</v>
      </c>
    </row>
    <row r="125" spans="1:10" x14ac:dyDescent="0.25">
      <c r="A125" s="9" t="str">
        <f>'1'!A125</f>
        <v>Downingtown Area SD</v>
      </c>
      <c r="B125" s="10" t="str">
        <f>'1'!B125</f>
        <v>Chester</v>
      </c>
      <c r="C125" s="84">
        <f>'1'!D125</f>
        <v>2656</v>
      </c>
      <c r="D125" s="84">
        <f>'1'!E125</f>
        <v>2056</v>
      </c>
      <c r="E125" s="84">
        <f>'1'!F125</f>
        <v>4712</v>
      </c>
      <c r="F125" s="11">
        <f>'5'!K125</f>
        <v>0</v>
      </c>
      <c r="G125" s="11">
        <f>'8'!I125</f>
        <v>189</v>
      </c>
      <c r="H125" s="11">
        <f>'9'!O125</f>
        <v>134.19999999999999</v>
      </c>
      <c r="I125" s="11">
        <f t="shared" si="2"/>
        <v>323.2</v>
      </c>
      <c r="J125" s="46">
        <f t="shared" si="3"/>
        <v>0.1216867469879518</v>
      </c>
    </row>
    <row r="126" spans="1:10" x14ac:dyDescent="0.25">
      <c r="A126" s="9" t="str">
        <f>'1'!A126</f>
        <v>DuBois Area SD</v>
      </c>
      <c r="B126" s="10" t="str">
        <f>'1'!B126</f>
        <v>Clearfield</v>
      </c>
      <c r="C126" s="84">
        <f>'1'!D126</f>
        <v>975</v>
      </c>
      <c r="D126" s="84">
        <f>'1'!E126</f>
        <v>681</v>
      </c>
      <c r="E126" s="84">
        <f>'1'!F126</f>
        <v>1656</v>
      </c>
      <c r="F126" s="11">
        <f>'5'!K126</f>
        <v>50</v>
      </c>
      <c r="G126" s="11">
        <f>'8'!I126</f>
        <v>77</v>
      </c>
      <c r="H126" s="11">
        <f>'9'!O126</f>
        <v>79.599999999999994</v>
      </c>
      <c r="I126" s="11">
        <f t="shared" si="2"/>
        <v>206.6</v>
      </c>
      <c r="J126" s="46">
        <f t="shared" si="3"/>
        <v>0.2118974358974359</v>
      </c>
    </row>
    <row r="127" spans="1:10" x14ac:dyDescent="0.25">
      <c r="A127" s="9" t="str">
        <f>'1'!A127</f>
        <v>Dunmore SD</v>
      </c>
      <c r="B127" s="10" t="str">
        <f>'1'!B127</f>
        <v>Lackawanna</v>
      </c>
      <c r="C127" s="84">
        <f>'1'!D127</f>
        <v>371</v>
      </c>
      <c r="D127" s="84">
        <f>'1'!E127</f>
        <v>238</v>
      </c>
      <c r="E127" s="84">
        <f>'1'!F127</f>
        <v>609</v>
      </c>
      <c r="F127" s="11">
        <f>'5'!K127</f>
        <v>0</v>
      </c>
      <c r="G127" s="11">
        <f>'8'!I127</f>
        <v>24</v>
      </c>
      <c r="H127" s="11">
        <f>'9'!O127</f>
        <v>10.7</v>
      </c>
      <c r="I127" s="11">
        <f t="shared" si="2"/>
        <v>34.700000000000003</v>
      </c>
      <c r="J127" s="46">
        <f t="shared" si="3"/>
        <v>9.3530997304582211E-2</v>
      </c>
    </row>
    <row r="128" spans="1:10" x14ac:dyDescent="0.25">
      <c r="A128" s="9" t="str">
        <f>'1'!A128</f>
        <v>Duquesne City SD</v>
      </c>
      <c r="B128" s="10" t="str">
        <f>'1'!B128</f>
        <v>Allegheny</v>
      </c>
      <c r="C128" s="84">
        <f>'1'!D128</f>
        <v>310</v>
      </c>
      <c r="D128" s="84">
        <f>'1'!E128</f>
        <v>182</v>
      </c>
      <c r="E128" s="84">
        <f>'1'!F128</f>
        <v>492</v>
      </c>
      <c r="F128" s="11">
        <f>'5'!K128</f>
        <v>0</v>
      </c>
      <c r="G128" s="11">
        <f>'8'!I128</f>
        <v>29</v>
      </c>
      <c r="H128" s="11">
        <f>'9'!O128</f>
        <v>61.3</v>
      </c>
      <c r="I128" s="11">
        <f t="shared" si="2"/>
        <v>90.3</v>
      </c>
      <c r="J128" s="46">
        <f t="shared" si="3"/>
        <v>0.29129032258064513</v>
      </c>
    </row>
    <row r="129" spans="1:10" x14ac:dyDescent="0.25">
      <c r="A129" s="9" t="str">
        <f>'1'!A129</f>
        <v>East Allegheny SD</v>
      </c>
      <c r="B129" s="10" t="str">
        <f>'1'!B129</f>
        <v>Allegheny</v>
      </c>
      <c r="C129" s="84">
        <f>'1'!D129</f>
        <v>550</v>
      </c>
      <c r="D129" s="84">
        <f>'1'!E129</f>
        <v>354</v>
      </c>
      <c r="E129" s="84">
        <f>'1'!F129</f>
        <v>904</v>
      </c>
      <c r="F129" s="11">
        <f>'5'!K129</f>
        <v>0</v>
      </c>
      <c r="G129" s="11">
        <f>'8'!I129</f>
        <v>57</v>
      </c>
      <c r="H129" s="11">
        <f>'9'!O129</f>
        <v>50.6</v>
      </c>
      <c r="I129" s="11">
        <f t="shared" si="2"/>
        <v>107.6</v>
      </c>
      <c r="J129" s="46">
        <f t="shared" si="3"/>
        <v>0.19563636363636364</v>
      </c>
    </row>
    <row r="130" spans="1:10" x14ac:dyDescent="0.25">
      <c r="A130" s="9" t="str">
        <f>'1'!A130</f>
        <v>East Lycoming SD</v>
      </c>
      <c r="B130" s="10" t="str">
        <f>'1'!B130</f>
        <v>Lycoming</v>
      </c>
      <c r="C130" s="84">
        <f>'1'!D130</f>
        <v>340</v>
      </c>
      <c r="D130" s="84">
        <f>'1'!E130</f>
        <v>239</v>
      </c>
      <c r="E130" s="84">
        <f>'1'!F130</f>
        <v>579</v>
      </c>
      <c r="F130" s="11">
        <f>'5'!K130</f>
        <v>0</v>
      </c>
      <c r="G130" s="11">
        <f>'8'!I130</f>
        <v>14</v>
      </c>
      <c r="H130" s="11">
        <f>'9'!O130</f>
        <v>28.3</v>
      </c>
      <c r="I130" s="11">
        <f t="shared" si="2"/>
        <v>42.3</v>
      </c>
      <c r="J130" s="46">
        <f t="shared" si="3"/>
        <v>0.12441176470588235</v>
      </c>
    </row>
    <row r="131" spans="1:10" x14ac:dyDescent="0.25">
      <c r="A131" s="9" t="str">
        <f>'1'!A131</f>
        <v>East Penn SD</v>
      </c>
      <c r="B131" s="10" t="str">
        <f>'1'!B131</f>
        <v>Lehigh</v>
      </c>
      <c r="C131" s="84">
        <f>'1'!D131</f>
        <v>1825</v>
      </c>
      <c r="D131" s="84">
        <f>'1'!E131</f>
        <v>1366</v>
      </c>
      <c r="E131" s="84">
        <f>'1'!F131</f>
        <v>3191</v>
      </c>
      <c r="F131" s="11">
        <f>'5'!K131</f>
        <v>10</v>
      </c>
      <c r="G131" s="11">
        <f>'8'!I131</f>
        <v>250</v>
      </c>
      <c r="H131" s="11">
        <f>'9'!O131</f>
        <v>182</v>
      </c>
      <c r="I131" s="11">
        <f t="shared" si="2"/>
        <v>442</v>
      </c>
      <c r="J131" s="46">
        <f t="shared" si="3"/>
        <v>0.24219178082191781</v>
      </c>
    </row>
    <row r="132" spans="1:10" x14ac:dyDescent="0.25">
      <c r="A132" s="9" t="str">
        <f>'1'!A132</f>
        <v>East Pennsboro Area SD</v>
      </c>
      <c r="B132" s="10" t="str">
        <f>'1'!B132</f>
        <v>Cumberland</v>
      </c>
      <c r="C132" s="84">
        <f>'1'!D132</f>
        <v>685</v>
      </c>
      <c r="D132" s="84">
        <f>'1'!E132</f>
        <v>464</v>
      </c>
      <c r="E132" s="84">
        <f>'1'!F132</f>
        <v>1149</v>
      </c>
      <c r="F132" s="11">
        <f>'5'!K132</f>
        <v>0</v>
      </c>
      <c r="G132" s="11">
        <f>'8'!I132</f>
        <v>54</v>
      </c>
      <c r="H132" s="11">
        <f>'9'!O132</f>
        <v>70.400000000000006</v>
      </c>
      <c r="I132" s="11">
        <f t="shared" ref="I132:I195" si="4">SUM(F132:H132)</f>
        <v>124.4</v>
      </c>
      <c r="J132" s="46">
        <f t="shared" ref="J132:J195" si="5">I132/C132</f>
        <v>0.1816058394160584</v>
      </c>
    </row>
    <row r="133" spans="1:10" x14ac:dyDescent="0.25">
      <c r="A133" s="9" t="str">
        <f>'1'!A133</f>
        <v>East Stroudsburg Area SD</v>
      </c>
      <c r="B133" s="10" t="str">
        <f>'1'!B133</f>
        <v>Monroe</v>
      </c>
      <c r="C133" s="84">
        <f>'1'!D133</f>
        <v>1500</v>
      </c>
      <c r="D133" s="84">
        <f>'1'!E133</f>
        <v>1002</v>
      </c>
      <c r="E133" s="84">
        <f>'1'!F133</f>
        <v>2502</v>
      </c>
      <c r="F133" s="11">
        <f>'5'!K133</f>
        <v>0</v>
      </c>
      <c r="G133" s="11">
        <f>'8'!I133</f>
        <v>86</v>
      </c>
      <c r="H133" s="11">
        <f>'9'!O133</f>
        <v>131.30000000000001</v>
      </c>
      <c r="I133" s="11">
        <f t="shared" si="4"/>
        <v>217.3</v>
      </c>
      <c r="J133" s="46">
        <f t="shared" si="5"/>
        <v>0.14486666666666667</v>
      </c>
    </row>
    <row r="134" spans="1:10" x14ac:dyDescent="0.25">
      <c r="A134" s="9" t="str">
        <f>'1'!A134</f>
        <v>Eastern Lancaster County SD</v>
      </c>
      <c r="B134" s="10" t="str">
        <f>'1'!B134</f>
        <v>Lancaster</v>
      </c>
      <c r="C134" s="84">
        <f>'1'!D134</f>
        <v>1498</v>
      </c>
      <c r="D134" s="84">
        <f>'1'!E134</f>
        <v>979</v>
      </c>
      <c r="E134" s="84">
        <f>'1'!F134</f>
        <v>2477</v>
      </c>
      <c r="F134" s="11">
        <f>'5'!K134</f>
        <v>0</v>
      </c>
      <c r="G134" s="11">
        <f>'8'!I134</f>
        <v>57</v>
      </c>
      <c r="H134" s="11">
        <f>'9'!O134</f>
        <v>27.3</v>
      </c>
      <c r="I134" s="11">
        <f t="shared" si="4"/>
        <v>84.3</v>
      </c>
      <c r="J134" s="46">
        <f t="shared" si="5"/>
        <v>5.6275033377837111E-2</v>
      </c>
    </row>
    <row r="135" spans="1:10" x14ac:dyDescent="0.25">
      <c r="A135" s="9" t="str">
        <f>'1'!A135</f>
        <v>Eastern Lebanon County SD</v>
      </c>
      <c r="B135" s="10" t="str">
        <f>'1'!B135</f>
        <v>Lebanon</v>
      </c>
      <c r="C135" s="84">
        <f>'1'!D135</f>
        <v>907</v>
      </c>
      <c r="D135" s="84">
        <f>'1'!E135</f>
        <v>652</v>
      </c>
      <c r="E135" s="84">
        <f>'1'!F135</f>
        <v>1559</v>
      </c>
      <c r="F135" s="11">
        <f>'5'!K135</f>
        <v>1</v>
      </c>
      <c r="G135" s="11">
        <f>'8'!I135</f>
        <v>54</v>
      </c>
      <c r="H135" s="11">
        <f>'9'!O135</f>
        <v>15.2</v>
      </c>
      <c r="I135" s="11">
        <f t="shared" si="4"/>
        <v>70.2</v>
      </c>
      <c r="J135" s="46">
        <f t="shared" si="5"/>
        <v>7.7398015435501663E-2</v>
      </c>
    </row>
    <row r="136" spans="1:10" x14ac:dyDescent="0.25">
      <c r="A136" s="9" t="str">
        <f>'1'!A136</f>
        <v>Eastern York SD</v>
      </c>
      <c r="B136" s="10" t="str">
        <f>'1'!B136</f>
        <v>York</v>
      </c>
      <c r="C136" s="84">
        <f>'1'!D136</f>
        <v>683</v>
      </c>
      <c r="D136" s="84">
        <f>'1'!E136</f>
        <v>422</v>
      </c>
      <c r="E136" s="84">
        <f>'1'!F136</f>
        <v>1105</v>
      </c>
      <c r="F136" s="11">
        <f>'5'!K136</f>
        <v>2</v>
      </c>
      <c r="G136" s="11">
        <f>'8'!I136</f>
        <v>52</v>
      </c>
      <c r="H136" s="11">
        <f>'9'!O136</f>
        <v>26.7</v>
      </c>
      <c r="I136" s="11">
        <f t="shared" si="4"/>
        <v>80.7</v>
      </c>
      <c r="J136" s="46">
        <f t="shared" si="5"/>
        <v>0.11815519765739385</v>
      </c>
    </row>
    <row r="137" spans="1:10" x14ac:dyDescent="0.25">
      <c r="A137" s="9" t="str">
        <f>'1'!A137</f>
        <v>Easton Area SD</v>
      </c>
      <c r="B137" s="10" t="str">
        <f>'1'!B137</f>
        <v>Northampton</v>
      </c>
      <c r="C137" s="84">
        <f>'1'!D137</f>
        <v>2312</v>
      </c>
      <c r="D137" s="84">
        <f>'1'!E137</f>
        <v>1693</v>
      </c>
      <c r="E137" s="84">
        <f>'1'!F137</f>
        <v>4005</v>
      </c>
      <c r="F137" s="11">
        <f>'5'!K137</f>
        <v>23</v>
      </c>
      <c r="G137" s="11">
        <f>'8'!I137</f>
        <v>276</v>
      </c>
      <c r="H137" s="11">
        <f>'9'!O137</f>
        <v>254.4</v>
      </c>
      <c r="I137" s="11">
        <f t="shared" si="4"/>
        <v>553.4</v>
      </c>
      <c r="J137" s="46">
        <f t="shared" si="5"/>
        <v>0.23935986159169551</v>
      </c>
    </row>
    <row r="138" spans="1:10" x14ac:dyDescent="0.25">
      <c r="A138" s="9" t="str">
        <f>'1'!A138</f>
        <v>Elizabeth Forward SD</v>
      </c>
      <c r="B138" s="10" t="str">
        <f>'1'!B138</f>
        <v>Allegheny</v>
      </c>
      <c r="C138" s="84">
        <f>'1'!D138</f>
        <v>475</v>
      </c>
      <c r="D138" s="84">
        <f>'1'!E138</f>
        <v>313</v>
      </c>
      <c r="E138" s="84">
        <f>'1'!F138</f>
        <v>788</v>
      </c>
      <c r="F138" s="11">
        <f>'5'!K138</f>
        <v>0</v>
      </c>
      <c r="G138" s="11">
        <f>'8'!I138</f>
        <v>53</v>
      </c>
      <c r="H138" s="11">
        <f>'9'!O138</f>
        <v>15.3</v>
      </c>
      <c r="I138" s="11">
        <f t="shared" si="4"/>
        <v>68.3</v>
      </c>
      <c r="J138" s="46">
        <f t="shared" si="5"/>
        <v>0.14378947368421052</v>
      </c>
    </row>
    <row r="139" spans="1:10" x14ac:dyDescent="0.25">
      <c r="A139" s="9" t="str">
        <f>'1'!A139</f>
        <v>Elizabethtown Area SD</v>
      </c>
      <c r="B139" s="10" t="str">
        <f>'1'!B139</f>
        <v>Lancaster</v>
      </c>
      <c r="C139" s="84">
        <f>'1'!D139</f>
        <v>1038</v>
      </c>
      <c r="D139" s="84">
        <f>'1'!E139</f>
        <v>710</v>
      </c>
      <c r="E139" s="84">
        <f>'1'!F139</f>
        <v>1748</v>
      </c>
      <c r="F139" s="11">
        <f>'5'!K139</f>
        <v>0</v>
      </c>
      <c r="G139" s="11">
        <f>'8'!I139</f>
        <v>69</v>
      </c>
      <c r="H139" s="11">
        <f>'9'!O139</f>
        <v>99.5</v>
      </c>
      <c r="I139" s="11">
        <f t="shared" si="4"/>
        <v>168.5</v>
      </c>
      <c r="J139" s="46">
        <f t="shared" si="5"/>
        <v>0.16233140655105974</v>
      </c>
    </row>
    <row r="140" spans="1:10" x14ac:dyDescent="0.25">
      <c r="A140" s="9" t="str">
        <f>'1'!A140</f>
        <v>Elk Lake SD</v>
      </c>
      <c r="B140" s="10" t="str">
        <f>'1'!B140</f>
        <v>Susquehanna</v>
      </c>
      <c r="C140" s="84">
        <f>'1'!D140</f>
        <v>308</v>
      </c>
      <c r="D140" s="84">
        <f>'1'!E140</f>
        <v>211</v>
      </c>
      <c r="E140" s="84">
        <f>'1'!F140</f>
        <v>519</v>
      </c>
      <c r="F140" s="11">
        <f>'5'!K140</f>
        <v>0</v>
      </c>
      <c r="G140" s="11">
        <f>'8'!I140</f>
        <v>12</v>
      </c>
      <c r="H140" s="11">
        <f>'9'!O140</f>
        <v>0</v>
      </c>
      <c r="I140" s="11">
        <f t="shared" si="4"/>
        <v>12</v>
      </c>
      <c r="J140" s="46">
        <f t="shared" si="5"/>
        <v>3.896103896103896E-2</v>
      </c>
    </row>
    <row r="141" spans="1:10" x14ac:dyDescent="0.25">
      <c r="A141" s="9" t="str">
        <f>'1'!A141</f>
        <v>Ellwood City Area SD</v>
      </c>
      <c r="B141" s="10" t="str">
        <f>'1'!B141</f>
        <v>Lawrence</v>
      </c>
      <c r="C141" s="84">
        <f>'1'!D141</f>
        <v>449</v>
      </c>
      <c r="D141" s="84">
        <f>'1'!E141</f>
        <v>311</v>
      </c>
      <c r="E141" s="84">
        <f>'1'!F141</f>
        <v>760</v>
      </c>
      <c r="F141" s="11">
        <f>'5'!K141</f>
        <v>9</v>
      </c>
      <c r="G141" s="11">
        <f>'8'!I141</f>
        <v>22</v>
      </c>
      <c r="H141" s="11">
        <f>'9'!O141</f>
        <v>26.3</v>
      </c>
      <c r="I141" s="11">
        <f t="shared" si="4"/>
        <v>57.3</v>
      </c>
      <c r="J141" s="46">
        <f t="shared" si="5"/>
        <v>0.12761692650334075</v>
      </c>
    </row>
    <row r="142" spans="1:10" x14ac:dyDescent="0.25">
      <c r="A142" s="9" t="str">
        <f>'1'!A142</f>
        <v>Ephrata Area SD</v>
      </c>
      <c r="B142" s="10" t="str">
        <f>'1'!B142</f>
        <v>Lancaster</v>
      </c>
      <c r="C142" s="84">
        <f>'1'!D142</f>
        <v>1508</v>
      </c>
      <c r="D142" s="84">
        <f>'1'!E142</f>
        <v>946</v>
      </c>
      <c r="E142" s="84">
        <f>'1'!F142</f>
        <v>2454</v>
      </c>
      <c r="F142" s="11">
        <f>'5'!K142</f>
        <v>0</v>
      </c>
      <c r="G142" s="11">
        <f>'8'!I142</f>
        <v>88</v>
      </c>
      <c r="H142" s="11">
        <f>'9'!O142</f>
        <v>122.7</v>
      </c>
      <c r="I142" s="11">
        <f t="shared" si="4"/>
        <v>210.7</v>
      </c>
      <c r="J142" s="46">
        <f t="shared" si="5"/>
        <v>0.13972148541114057</v>
      </c>
    </row>
    <row r="143" spans="1:10" x14ac:dyDescent="0.25">
      <c r="A143" s="9" t="str">
        <f>'1'!A143</f>
        <v>Erie City SD</v>
      </c>
      <c r="B143" s="10" t="str">
        <f>'1'!B143</f>
        <v>Erie</v>
      </c>
      <c r="C143" s="84">
        <f>'1'!D143</f>
        <v>4646</v>
      </c>
      <c r="D143" s="84">
        <f>'1'!E143</f>
        <v>3008</v>
      </c>
      <c r="E143" s="84">
        <f>'1'!F143</f>
        <v>7654</v>
      </c>
      <c r="F143" s="11">
        <f>'5'!K143</f>
        <v>0</v>
      </c>
      <c r="G143" s="11">
        <f>'8'!I143</f>
        <v>736</v>
      </c>
      <c r="H143" s="11">
        <f>'9'!O143</f>
        <v>363</v>
      </c>
      <c r="I143" s="11">
        <f t="shared" si="4"/>
        <v>1099</v>
      </c>
      <c r="J143" s="46">
        <f t="shared" si="5"/>
        <v>0.23654756780025829</v>
      </c>
    </row>
    <row r="144" spans="1:10" x14ac:dyDescent="0.25">
      <c r="A144" s="9" t="str">
        <f>'1'!A144</f>
        <v>Everett Area SD</v>
      </c>
      <c r="B144" s="10" t="str">
        <f>'1'!B144</f>
        <v>Bedford</v>
      </c>
      <c r="C144" s="84">
        <f>'1'!D144</f>
        <v>323</v>
      </c>
      <c r="D144" s="84">
        <f>'1'!E144</f>
        <v>203</v>
      </c>
      <c r="E144" s="84">
        <f>'1'!F144</f>
        <v>526</v>
      </c>
      <c r="F144" s="11">
        <f>'5'!K144</f>
        <v>26</v>
      </c>
      <c r="G144" s="11">
        <f>'8'!I144</f>
        <v>25</v>
      </c>
      <c r="H144" s="11">
        <f>'9'!O144</f>
        <v>15</v>
      </c>
      <c r="I144" s="11">
        <f t="shared" si="4"/>
        <v>66</v>
      </c>
      <c r="J144" s="46">
        <f t="shared" si="5"/>
        <v>0.2043343653250774</v>
      </c>
    </row>
    <row r="145" spans="1:10" x14ac:dyDescent="0.25">
      <c r="A145" s="9" t="str">
        <f>'1'!A145</f>
        <v>Exeter Township SD</v>
      </c>
      <c r="B145" s="10" t="str">
        <f>'1'!B145</f>
        <v>Berks</v>
      </c>
      <c r="C145" s="84">
        <f>'1'!D145</f>
        <v>864</v>
      </c>
      <c r="D145" s="84">
        <f>'1'!E145</f>
        <v>625</v>
      </c>
      <c r="E145" s="84">
        <f>'1'!F145</f>
        <v>1489</v>
      </c>
      <c r="F145" s="11">
        <f>'5'!K145</f>
        <v>0</v>
      </c>
      <c r="G145" s="11">
        <f>'8'!I145</f>
        <v>73</v>
      </c>
      <c r="H145" s="11">
        <f>'9'!O145</f>
        <v>72.400000000000006</v>
      </c>
      <c r="I145" s="11">
        <f t="shared" si="4"/>
        <v>145.4</v>
      </c>
      <c r="J145" s="46">
        <f t="shared" si="5"/>
        <v>0.16828703703703704</v>
      </c>
    </row>
    <row r="146" spans="1:10" x14ac:dyDescent="0.25">
      <c r="A146" s="9" t="str">
        <f>'1'!A146</f>
        <v>Fairfield Area SD</v>
      </c>
      <c r="B146" s="10" t="str">
        <f>'1'!B146</f>
        <v>Adams</v>
      </c>
      <c r="C146" s="84">
        <f>'1'!D146</f>
        <v>212</v>
      </c>
      <c r="D146" s="84">
        <f>'1'!E146</f>
        <v>153</v>
      </c>
      <c r="E146" s="84">
        <f>'1'!F146</f>
        <v>365</v>
      </c>
      <c r="F146" s="11">
        <f>'5'!K146</f>
        <v>0</v>
      </c>
      <c r="G146" s="11">
        <f>'8'!I146</f>
        <v>14</v>
      </c>
      <c r="H146" s="11">
        <f>'9'!O146</f>
        <v>14.8</v>
      </c>
      <c r="I146" s="11">
        <f t="shared" si="4"/>
        <v>28.8</v>
      </c>
      <c r="J146" s="46">
        <f t="shared" si="5"/>
        <v>0.13584905660377358</v>
      </c>
    </row>
    <row r="147" spans="1:10" x14ac:dyDescent="0.25">
      <c r="A147" s="9" t="str">
        <f>'1'!A147</f>
        <v>Fairview SD</v>
      </c>
      <c r="B147" s="10" t="str">
        <f>'1'!B147</f>
        <v>Erie</v>
      </c>
      <c r="C147" s="84">
        <f>'1'!D147</f>
        <v>228</v>
      </c>
      <c r="D147" s="84">
        <f>'1'!E147</f>
        <v>201</v>
      </c>
      <c r="E147" s="84">
        <f>'1'!F147</f>
        <v>429</v>
      </c>
      <c r="F147" s="11">
        <f>'5'!K147</f>
        <v>0</v>
      </c>
      <c r="G147" s="11">
        <f>'8'!I147</f>
        <v>29</v>
      </c>
      <c r="H147" s="11">
        <f>'9'!O147</f>
        <v>87.3</v>
      </c>
      <c r="I147" s="11">
        <f t="shared" si="4"/>
        <v>116.3</v>
      </c>
      <c r="J147" s="46">
        <f t="shared" si="5"/>
        <v>0.51008771929824559</v>
      </c>
    </row>
    <row r="148" spans="1:10" x14ac:dyDescent="0.25">
      <c r="A148" s="9" t="str">
        <f>'1'!A148</f>
        <v>Fannett-Metal SD</v>
      </c>
      <c r="B148" s="10" t="str">
        <f>'1'!B148</f>
        <v>Franklin</v>
      </c>
      <c r="C148" s="84">
        <f>'1'!D148</f>
        <v>209</v>
      </c>
      <c r="D148" s="84">
        <f>'1'!E148</f>
        <v>138</v>
      </c>
      <c r="E148" s="84">
        <f>'1'!F148</f>
        <v>347</v>
      </c>
      <c r="F148" s="11">
        <f>'5'!K148</f>
        <v>0</v>
      </c>
      <c r="G148" s="11">
        <f>'8'!I148</f>
        <v>6</v>
      </c>
      <c r="H148" s="11">
        <f>'9'!O148</f>
        <v>0</v>
      </c>
      <c r="I148" s="11">
        <f t="shared" si="4"/>
        <v>6</v>
      </c>
      <c r="J148" s="46">
        <f t="shared" si="5"/>
        <v>2.8708133971291867E-2</v>
      </c>
    </row>
    <row r="149" spans="1:10" x14ac:dyDescent="0.25">
      <c r="A149" s="9" t="str">
        <f>'1'!A149</f>
        <v>Farrell Area SD</v>
      </c>
      <c r="B149" s="10" t="str">
        <f>'1'!B149</f>
        <v>Mercer</v>
      </c>
      <c r="C149" s="84">
        <f>'1'!D149</f>
        <v>195</v>
      </c>
      <c r="D149" s="84">
        <f>'1'!E149</f>
        <v>151</v>
      </c>
      <c r="E149" s="84">
        <f>'1'!F149</f>
        <v>346</v>
      </c>
      <c r="F149" s="11">
        <f>'5'!K149</f>
        <v>3</v>
      </c>
      <c r="G149" s="11">
        <f>'8'!I149</f>
        <v>4</v>
      </c>
      <c r="H149" s="11">
        <f>'9'!O149</f>
        <v>5</v>
      </c>
      <c r="I149" s="11">
        <f t="shared" si="4"/>
        <v>12</v>
      </c>
      <c r="J149" s="46">
        <f t="shared" si="5"/>
        <v>6.1538461538461542E-2</v>
      </c>
    </row>
    <row r="150" spans="1:10" x14ac:dyDescent="0.25">
      <c r="A150" s="9" t="str">
        <f>'1'!A150</f>
        <v>Ferndale Area SD</v>
      </c>
      <c r="B150" s="10" t="str">
        <f>'1'!B150</f>
        <v>Cambria</v>
      </c>
      <c r="C150" s="84">
        <f>'1'!D150</f>
        <v>163</v>
      </c>
      <c r="D150" s="84">
        <f>'1'!E150</f>
        <v>118</v>
      </c>
      <c r="E150" s="84">
        <f>'1'!F150</f>
        <v>281</v>
      </c>
      <c r="F150" s="11">
        <f>'5'!K150</f>
        <v>4</v>
      </c>
      <c r="G150" s="11">
        <f>'8'!I150</f>
        <v>18</v>
      </c>
      <c r="H150" s="11">
        <f>'9'!O150</f>
        <v>0</v>
      </c>
      <c r="I150" s="11">
        <f t="shared" si="4"/>
        <v>22</v>
      </c>
      <c r="J150" s="46">
        <f t="shared" si="5"/>
        <v>0.13496932515337423</v>
      </c>
    </row>
    <row r="151" spans="1:10" x14ac:dyDescent="0.25">
      <c r="A151" s="9" t="str">
        <f>'1'!A151</f>
        <v>Fleetwood Area SD</v>
      </c>
      <c r="B151" s="10" t="str">
        <f>'1'!B151</f>
        <v>Berks</v>
      </c>
      <c r="C151" s="84">
        <f>'1'!D151</f>
        <v>572</v>
      </c>
      <c r="D151" s="84">
        <f>'1'!E151</f>
        <v>429</v>
      </c>
      <c r="E151" s="84">
        <f>'1'!F151</f>
        <v>1001</v>
      </c>
      <c r="F151" s="11">
        <f>'5'!K151</f>
        <v>0</v>
      </c>
      <c r="G151" s="11">
        <f>'8'!I151</f>
        <v>54</v>
      </c>
      <c r="H151" s="11">
        <f>'9'!O151</f>
        <v>60.3</v>
      </c>
      <c r="I151" s="11">
        <f t="shared" si="4"/>
        <v>114.3</v>
      </c>
      <c r="J151" s="46">
        <f t="shared" si="5"/>
        <v>0.19982517482517481</v>
      </c>
    </row>
    <row r="152" spans="1:10" x14ac:dyDescent="0.25">
      <c r="A152" s="9" t="str">
        <f>'1'!A152</f>
        <v>Forbes Road SD</v>
      </c>
      <c r="B152" s="10" t="str">
        <f>'1'!B152</f>
        <v>Fulton</v>
      </c>
      <c r="C152" s="84">
        <f>'1'!D152</f>
        <v>99</v>
      </c>
      <c r="D152" s="84">
        <f>'1'!E152</f>
        <v>61</v>
      </c>
      <c r="E152" s="84">
        <f>'1'!F152</f>
        <v>160</v>
      </c>
      <c r="F152" s="11">
        <f>'5'!K152</f>
        <v>10</v>
      </c>
      <c r="G152" s="11">
        <f>'8'!I152</f>
        <v>4</v>
      </c>
      <c r="H152" s="11">
        <f>'9'!O152</f>
        <v>0</v>
      </c>
      <c r="I152" s="11">
        <f t="shared" si="4"/>
        <v>14</v>
      </c>
      <c r="J152" s="46">
        <f t="shared" si="5"/>
        <v>0.14141414141414141</v>
      </c>
    </row>
    <row r="153" spans="1:10" x14ac:dyDescent="0.25">
      <c r="A153" s="9" t="str">
        <f>'1'!A153</f>
        <v>Forest Area SD</v>
      </c>
      <c r="B153" s="10" t="str">
        <f>'1'!B153</f>
        <v>Forest</v>
      </c>
      <c r="C153" s="84">
        <f>'1'!D153</f>
        <v>121</v>
      </c>
      <c r="D153" s="84">
        <f>'1'!E153</f>
        <v>80</v>
      </c>
      <c r="E153" s="84">
        <f>'1'!F153</f>
        <v>201</v>
      </c>
      <c r="F153" s="11">
        <f>'5'!K153</f>
        <v>0</v>
      </c>
      <c r="G153" s="11">
        <f>'8'!I153</f>
        <v>5</v>
      </c>
      <c r="H153" s="11">
        <f>'9'!O153</f>
        <v>0</v>
      </c>
      <c r="I153" s="11">
        <f t="shared" si="4"/>
        <v>5</v>
      </c>
      <c r="J153" s="46">
        <f t="shared" si="5"/>
        <v>4.1322314049586778E-2</v>
      </c>
    </row>
    <row r="154" spans="1:10" x14ac:dyDescent="0.25">
      <c r="A154" s="9" t="str">
        <f>'1'!A154</f>
        <v>Forest City Regional SD</v>
      </c>
      <c r="B154" s="10" t="str">
        <f>'1'!B154</f>
        <v>Susquehanna</v>
      </c>
      <c r="C154" s="84">
        <f>'1'!D154</f>
        <v>154</v>
      </c>
      <c r="D154" s="84">
        <f>'1'!E154</f>
        <v>113</v>
      </c>
      <c r="E154" s="84">
        <f>'1'!F154</f>
        <v>267</v>
      </c>
      <c r="F154" s="11">
        <f>'5'!K154</f>
        <v>0</v>
      </c>
      <c r="G154" s="11">
        <f>'8'!I154</f>
        <v>13</v>
      </c>
      <c r="H154" s="11">
        <f>'9'!O154</f>
        <v>20.8</v>
      </c>
      <c r="I154" s="11">
        <f t="shared" si="4"/>
        <v>33.799999999999997</v>
      </c>
      <c r="J154" s="46">
        <f t="shared" si="5"/>
        <v>0.21948051948051947</v>
      </c>
    </row>
    <row r="155" spans="1:10" x14ac:dyDescent="0.25">
      <c r="A155" s="9" t="str">
        <f>'1'!A155</f>
        <v>Forest Hills SD</v>
      </c>
      <c r="B155" s="10" t="str">
        <f>'1'!B155</f>
        <v>Cambria</v>
      </c>
      <c r="C155" s="84">
        <f>'1'!D155</f>
        <v>363</v>
      </c>
      <c r="D155" s="84">
        <f>'1'!E155</f>
        <v>275</v>
      </c>
      <c r="E155" s="84">
        <f>'1'!F155</f>
        <v>638</v>
      </c>
      <c r="F155" s="11">
        <f>'5'!K155</f>
        <v>6</v>
      </c>
      <c r="G155" s="11">
        <f>'8'!I155</f>
        <v>24</v>
      </c>
      <c r="H155" s="11">
        <f>'9'!O155</f>
        <v>33.6</v>
      </c>
      <c r="I155" s="11">
        <f t="shared" si="4"/>
        <v>63.6</v>
      </c>
      <c r="J155" s="46">
        <f t="shared" si="5"/>
        <v>0.17520661157024794</v>
      </c>
    </row>
    <row r="156" spans="1:10" x14ac:dyDescent="0.25">
      <c r="A156" s="9" t="str">
        <f>'1'!A156</f>
        <v>Fort Cherry SD</v>
      </c>
      <c r="B156" s="10" t="str">
        <f>'1'!B156</f>
        <v>Washington</v>
      </c>
      <c r="C156" s="84">
        <f>'1'!D156</f>
        <v>240</v>
      </c>
      <c r="D156" s="84">
        <f>'1'!E156</f>
        <v>193</v>
      </c>
      <c r="E156" s="84">
        <f>'1'!F156</f>
        <v>433</v>
      </c>
      <c r="F156" s="11">
        <f>'5'!K156</f>
        <v>0</v>
      </c>
      <c r="G156" s="11">
        <f>'8'!I156</f>
        <v>17</v>
      </c>
      <c r="H156" s="11">
        <f>'9'!O156</f>
        <v>0</v>
      </c>
      <c r="I156" s="11">
        <f t="shared" si="4"/>
        <v>17</v>
      </c>
      <c r="J156" s="46">
        <f t="shared" si="5"/>
        <v>7.0833333333333331E-2</v>
      </c>
    </row>
    <row r="157" spans="1:10" x14ac:dyDescent="0.25">
      <c r="A157" s="9" t="str">
        <f>'1'!A157</f>
        <v>Fort LeBoeuf SD</v>
      </c>
      <c r="B157" s="10" t="str">
        <f>'1'!B157</f>
        <v>Erie</v>
      </c>
      <c r="C157" s="84">
        <f>'1'!D157</f>
        <v>430</v>
      </c>
      <c r="D157" s="84">
        <f>'1'!E157</f>
        <v>294</v>
      </c>
      <c r="E157" s="84">
        <f>'1'!F157</f>
        <v>724</v>
      </c>
      <c r="F157" s="11">
        <f>'5'!K157</f>
        <v>0</v>
      </c>
      <c r="G157" s="11">
        <f>'8'!I157</f>
        <v>52</v>
      </c>
      <c r="H157" s="11">
        <f>'9'!O157</f>
        <v>190.6</v>
      </c>
      <c r="I157" s="11">
        <f t="shared" si="4"/>
        <v>242.6</v>
      </c>
      <c r="J157" s="46">
        <f t="shared" si="5"/>
        <v>0.56418604651162785</v>
      </c>
    </row>
    <row r="158" spans="1:10" x14ac:dyDescent="0.25">
      <c r="A158" s="9" t="str">
        <f>'1'!A158</f>
        <v>Fox Chapel Area SD</v>
      </c>
      <c r="B158" s="10" t="str">
        <f>'1'!B158</f>
        <v>Allegheny</v>
      </c>
      <c r="C158" s="84">
        <f>'1'!D158</f>
        <v>756</v>
      </c>
      <c r="D158" s="84">
        <f>'1'!E158</f>
        <v>599</v>
      </c>
      <c r="E158" s="84">
        <f>'1'!F158</f>
        <v>1355</v>
      </c>
      <c r="F158" s="11">
        <f>'5'!K158</f>
        <v>3</v>
      </c>
      <c r="G158" s="11">
        <f>'8'!I158</f>
        <v>80</v>
      </c>
      <c r="H158" s="11">
        <f>'9'!O158</f>
        <v>200.8</v>
      </c>
      <c r="I158" s="11">
        <f t="shared" si="4"/>
        <v>283.8</v>
      </c>
      <c r="J158" s="46">
        <f t="shared" si="5"/>
        <v>0.3753968253968254</v>
      </c>
    </row>
    <row r="159" spans="1:10" x14ac:dyDescent="0.25">
      <c r="A159" s="9" t="str">
        <f>'1'!A159</f>
        <v>Franklin Area SD</v>
      </c>
      <c r="B159" s="10" t="str">
        <f>'1'!B159</f>
        <v>Venango</v>
      </c>
      <c r="C159" s="84">
        <f>'1'!D159</f>
        <v>576</v>
      </c>
      <c r="D159" s="84">
        <f>'1'!E159</f>
        <v>373</v>
      </c>
      <c r="E159" s="84">
        <f>'1'!F159</f>
        <v>949</v>
      </c>
      <c r="F159" s="11">
        <f>'5'!K159</f>
        <v>50</v>
      </c>
      <c r="G159" s="11">
        <f>'8'!I159</f>
        <v>54</v>
      </c>
      <c r="H159" s="11">
        <f>'9'!O159</f>
        <v>0</v>
      </c>
      <c r="I159" s="11">
        <f t="shared" si="4"/>
        <v>104</v>
      </c>
      <c r="J159" s="46">
        <f t="shared" si="5"/>
        <v>0.18055555555555555</v>
      </c>
    </row>
    <row r="160" spans="1:10" x14ac:dyDescent="0.25">
      <c r="A160" s="9" t="str">
        <f>'1'!A160</f>
        <v>Franklin Regional SD</v>
      </c>
      <c r="B160" s="10" t="str">
        <f>'1'!B160</f>
        <v>Westmoreland</v>
      </c>
      <c r="C160" s="84">
        <f>'1'!D160</f>
        <v>590</v>
      </c>
      <c r="D160" s="84">
        <f>'1'!E160</f>
        <v>476</v>
      </c>
      <c r="E160" s="84">
        <f>'1'!F160</f>
        <v>1066</v>
      </c>
      <c r="F160" s="11">
        <f>'5'!K160</f>
        <v>1</v>
      </c>
      <c r="G160" s="11">
        <f>'8'!I160</f>
        <v>65</v>
      </c>
      <c r="H160" s="11">
        <f>'9'!O160</f>
        <v>54.7</v>
      </c>
      <c r="I160" s="11">
        <f t="shared" si="4"/>
        <v>120.7</v>
      </c>
      <c r="J160" s="46">
        <f t="shared" si="5"/>
        <v>0.20457627118644067</v>
      </c>
    </row>
    <row r="161" spans="1:10" x14ac:dyDescent="0.25">
      <c r="A161" s="9" t="str">
        <f>'1'!A161</f>
        <v>Frazier SD</v>
      </c>
      <c r="B161" s="10" t="str">
        <f>'1'!B161</f>
        <v>Fayette</v>
      </c>
      <c r="C161" s="84">
        <f>'1'!D161</f>
        <v>211</v>
      </c>
      <c r="D161" s="84">
        <f>'1'!E161</f>
        <v>156</v>
      </c>
      <c r="E161" s="84">
        <f>'1'!F161</f>
        <v>367</v>
      </c>
      <c r="F161" s="11">
        <f>'5'!K161</f>
        <v>12</v>
      </c>
      <c r="G161" s="11">
        <f>'8'!I161</f>
        <v>20</v>
      </c>
      <c r="H161" s="11">
        <f>'9'!O161</f>
        <v>0</v>
      </c>
      <c r="I161" s="11">
        <f t="shared" si="4"/>
        <v>32</v>
      </c>
      <c r="J161" s="46">
        <f t="shared" si="5"/>
        <v>0.15165876777251186</v>
      </c>
    </row>
    <row r="162" spans="1:10" x14ac:dyDescent="0.25">
      <c r="A162" s="9" t="str">
        <f>'1'!A162</f>
        <v>Freedom Area SD</v>
      </c>
      <c r="B162" s="10" t="str">
        <f>'1'!B162</f>
        <v>Beaver</v>
      </c>
      <c r="C162" s="84">
        <f>'1'!D162</f>
        <v>317</v>
      </c>
      <c r="D162" s="84">
        <f>'1'!E162</f>
        <v>202</v>
      </c>
      <c r="E162" s="84">
        <f>'1'!F162</f>
        <v>519</v>
      </c>
      <c r="F162" s="11">
        <f>'5'!K162</f>
        <v>5</v>
      </c>
      <c r="G162" s="11">
        <f>'8'!I162</f>
        <v>37</v>
      </c>
      <c r="H162" s="11">
        <f>'9'!O162</f>
        <v>14</v>
      </c>
      <c r="I162" s="11">
        <f t="shared" si="4"/>
        <v>56</v>
      </c>
      <c r="J162" s="46">
        <f t="shared" si="5"/>
        <v>0.17665615141955837</v>
      </c>
    </row>
    <row r="163" spans="1:10" x14ac:dyDescent="0.25">
      <c r="A163" s="9" t="str">
        <f>'1'!A163</f>
        <v>Freeport Area SD</v>
      </c>
      <c r="B163" s="10" t="str">
        <f>'1'!B163</f>
        <v>Armstrong</v>
      </c>
      <c r="C163" s="84">
        <f>'1'!D163</f>
        <v>366</v>
      </c>
      <c r="D163" s="84">
        <f>'1'!E163</f>
        <v>265</v>
      </c>
      <c r="E163" s="84">
        <f>'1'!F163</f>
        <v>631</v>
      </c>
      <c r="F163" s="11">
        <f>'5'!K163</f>
        <v>4</v>
      </c>
      <c r="G163" s="11">
        <f>'8'!I163</f>
        <v>37</v>
      </c>
      <c r="H163" s="11">
        <f>'9'!O163</f>
        <v>65.3</v>
      </c>
      <c r="I163" s="11">
        <f t="shared" si="4"/>
        <v>106.3</v>
      </c>
      <c r="J163" s="46">
        <f t="shared" si="5"/>
        <v>0.29043715846994533</v>
      </c>
    </row>
    <row r="164" spans="1:10" x14ac:dyDescent="0.25">
      <c r="A164" s="9" t="str">
        <f>'1'!A164</f>
        <v>Galeton Area SD</v>
      </c>
      <c r="B164" s="10" t="str">
        <f>'1'!B164</f>
        <v>Potter</v>
      </c>
      <c r="C164" s="84">
        <f>'1'!D164</f>
        <v>101</v>
      </c>
      <c r="D164" s="84">
        <f>'1'!E164</f>
        <v>64</v>
      </c>
      <c r="E164" s="84">
        <f>'1'!F164</f>
        <v>165</v>
      </c>
      <c r="F164" s="11">
        <f>'5'!K164</f>
        <v>0</v>
      </c>
      <c r="G164" s="11">
        <f>'8'!I164</f>
        <v>12</v>
      </c>
      <c r="H164" s="11">
        <f>'9'!O164</f>
        <v>37.9</v>
      </c>
      <c r="I164" s="11">
        <f t="shared" si="4"/>
        <v>49.9</v>
      </c>
      <c r="J164" s="46">
        <f t="shared" si="5"/>
        <v>0.49405940594059405</v>
      </c>
    </row>
    <row r="165" spans="1:10" x14ac:dyDescent="0.25">
      <c r="A165" s="9" t="str">
        <f>'1'!A165</f>
        <v>Garnet Valley SD</v>
      </c>
      <c r="B165" s="10" t="str">
        <f>'1'!B165</f>
        <v>Delaware</v>
      </c>
      <c r="C165" s="84">
        <f>'1'!D165</f>
        <v>696</v>
      </c>
      <c r="D165" s="84">
        <f>'1'!E165</f>
        <v>594</v>
      </c>
      <c r="E165" s="84">
        <f>'1'!F165</f>
        <v>1290</v>
      </c>
      <c r="F165" s="11">
        <f>'5'!K165</f>
        <v>0</v>
      </c>
      <c r="G165" s="11">
        <f>'8'!I165</f>
        <v>80</v>
      </c>
      <c r="H165" s="11">
        <f>'9'!O165</f>
        <v>54</v>
      </c>
      <c r="I165" s="11">
        <f t="shared" si="4"/>
        <v>134</v>
      </c>
      <c r="J165" s="46">
        <f t="shared" si="5"/>
        <v>0.19252873563218389</v>
      </c>
    </row>
    <row r="166" spans="1:10" x14ac:dyDescent="0.25">
      <c r="A166" s="9" t="str">
        <f>'1'!A166</f>
        <v>Gateway SD</v>
      </c>
      <c r="B166" s="10" t="str">
        <f>'1'!B166</f>
        <v>Allegheny</v>
      </c>
      <c r="C166" s="84">
        <f>'1'!D166</f>
        <v>957</v>
      </c>
      <c r="D166" s="84">
        <f>'1'!E166</f>
        <v>614</v>
      </c>
      <c r="E166" s="84">
        <f>'1'!F166</f>
        <v>1571</v>
      </c>
      <c r="F166" s="11">
        <f>'5'!K166</f>
        <v>0</v>
      </c>
      <c r="G166" s="11">
        <f>'8'!I166</f>
        <v>90</v>
      </c>
      <c r="H166" s="11">
        <f>'9'!O166</f>
        <v>92</v>
      </c>
      <c r="I166" s="11">
        <f t="shared" si="4"/>
        <v>182</v>
      </c>
      <c r="J166" s="46">
        <f t="shared" si="5"/>
        <v>0.19017763845350052</v>
      </c>
    </row>
    <row r="167" spans="1:10" x14ac:dyDescent="0.25">
      <c r="A167" s="9" t="str">
        <f>'1'!A167</f>
        <v>General McLane SD</v>
      </c>
      <c r="B167" s="10" t="str">
        <f>'1'!B167</f>
        <v>Erie</v>
      </c>
      <c r="C167" s="84">
        <f>'1'!D167</f>
        <v>423</v>
      </c>
      <c r="D167" s="84">
        <f>'1'!E167</f>
        <v>286</v>
      </c>
      <c r="E167" s="84">
        <f>'1'!F167</f>
        <v>709</v>
      </c>
      <c r="F167" s="11">
        <f>'5'!K167</f>
        <v>0</v>
      </c>
      <c r="G167" s="11">
        <f>'8'!I167</f>
        <v>42</v>
      </c>
      <c r="H167" s="11">
        <f>'9'!O167</f>
        <v>88.7</v>
      </c>
      <c r="I167" s="11">
        <f t="shared" si="4"/>
        <v>130.69999999999999</v>
      </c>
      <c r="J167" s="46">
        <f t="shared" si="5"/>
        <v>0.30898345153664297</v>
      </c>
    </row>
    <row r="168" spans="1:10" x14ac:dyDescent="0.25">
      <c r="A168" s="9" t="str">
        <f>'1'!A168</f>
        <v>Gettysburg Area SD</v>
      </c>
      <c r="B168" s="10" t="str">
        <f>'1'!B168</f>
        <v>Adams</v>
      </c>
      <c r="C168" s="84">
        <f>'1'!D168</f>
        <v>730</v>
      </c>
      <c r="D168" s="84">
        <f>'1'!E168</f>
        <v>523</v>
      </c>
      <c r="E168" s="84">
        <f>'1'!F168</f>
        <v>1253</v>
      </c>
      <c r="F168" s="11">
        <f>'5'!K168</f>
        <v>0</v>
      </c>
      <c r="G168" s="11">
        <f>'8'!I168</f>
        <v>38</v>
      </c>
      <c r="H168" s="11">
        <f>'9'!O168</f>
        <v>77</v>
      </c>
      <c r="I168" s="11">
        <f t="shared" si="4"/>
        <v>115</v>
      </c>
      <c r="J168" s="46">
        <f t="shared" si="5"/>
        <v>0.15753424657534246</v>
      </c>
    </row>
    <row r="169" spans="1:10" x14ac:dyDescent="0.25">
      <c r="A169" s="9" t="str">
        <f>'1'!A169</f>
        <v>Girard SD</v>
      </c>
      <c r="B169" s="10" t="str">
        <f>'1'!B169</f>
        <v>Erie</v>
      </c>
      <c r="C169" s="84">
        <f>'1'!D169</f>
        <v>387</v>
      </c>
      <c r="D169" s="84">
        <f>'1'!E169</f>
        <v>282</v>
      </c>
      <c r="E169" s="84">
        <f>'1'!F169</f>
        <v>669</v>
      </c>
      <c r="F169" s="11">
        <f>'5'!K169</f>
        <v>0</v>
      </c>
      <c r="G169" s="11">
        <f>'8'!I169</f>
        <v>57</v>
      </c>
      <c r="H169" s="11">
        <f>'9'!O169</f>
        <v>61.2</v>
      </c>
      <c r="I169" s="11">
        <f t="shared" si="4"/>
        <v>118.2</v>
      </c>
      <c r="J169" s="46">
        <f t="shared" si="5"/>
        <v>0.3054263565891473</v>
      </c>
    </row>
    <row r="170" spans="1:10" x14ac:dyDescent="0.25">
      <c r="A170" s="9" t="str">
        <f>'1'!A170</f>
        <v>Glendale SD</v>
      </c>
      <c r="B170" s="10" t="str">
        <f>'1'!B170</f>
        <v>Clearfield</v>
      </c>
      <c r="C170" s="84">
        <f>'1'!D170</f>
        <v>156</v>
      </c>
      <c r="D170" s="84">
        <f>'1'!E170</f>
        <v>109</v>
      </c>
      <c r="E170" s="84">
        <f>'1'!F170</f>
        <v>265</v>
      </c>
      <c r="F170" s="11">
        <f>'5'!K170</f>
        <v>12</v>
      </c>
      <c r="G170" s="11">
        <f>'8'!I170</f>
        <v>11</v>
      </c>
      <c r="H170" s="11">
        <f>'9'!O170</f>
        <v>2.7</v>
      </c>
      <c r="I170" s="11">
        <f t="shared" si="4"/>
        <v>25.7</v>
      </c>
      <c r="J170" s="46">
        <f t="shared" si="5"/>
        <v>0.16474358974358974</v>
      </c>
    </row>
    <row r="171" spans="1:10" x14ac:dyDescent="0.25">
      <c r="A171" s="9" t="str">
        <f>'1'!A171</f>
        <v>Governor Mifflin SD</v>
      </c>
      <c r="B171" s="10" t="str">
        <f>'1'!B171</f>
        <v>Berks</v>
      </c>
      <c r="C171" s="84">
        <f>'1'!D171</f>
        <v>890</v>
      </c>
      <c r="D171" s="84">
        <f>'1'!E171</f>
        <v>675</v>
      </c>
      <c r="E171" s="84">
        <f>'1'!F171</f>
        <v>1565</v>
      </c>
      <c r="F171" s="11">
        <f>'5'!K171</f>
        <v>0</v>
      </c>
      <c r="G171" s="11">
        <f>'8'!I171</f>
        <v>74</v>
      </c>
      <c r="H171" s="11">
        <f>'9'!O171</f>
        <v>60.3</v>
      </c>
      <c r="I171" s="11">
        <f t="shared" si="4"/>
        <v>134.30000000000001</v>
      </c>
      <c r="J171" s="46">
        <f t="shared" si="5"/>
        <v>0.1508988764044944</v>
      </c>
    </row>
    <row r="172" spans="1:10" x14ac:dyDescent="0.25">
      <c r="A172" s="9" t="str">
        <f>'1'!A172</f>
        <v>Great Valley SD</v>
      </c>
      <c r="B172" s="10" t="str">
        <f>'1'!B172</f>
        <v>Chester</v>
      </c>
      <c r="C172" s="84">
        <f>'1'!D172</f>
        <v>871</v>
      </c>
      <c r="D172" s="84">
        <f>'1'!E172</f>
        <v>683</v>
      </c>
      <c r="E172" s="84">
        <f>'1'!F172</f>
        <v>1554</v>
      </c>
      <c r="F172" s="11">
        <f>'5'!K172</f>
        <v>0</v>
      </c>
      <c r="G172" s="11">
        <f>'8'!I172</f>
        <v>60</v>
      </c>
      <c r="H172" s="11">
        <f>'9'!O172</f>
        <v>120.8</v>
      </c>
      <c r="I172" s="11">
        <f t="shared" si="4"/>
        <v>180.8</v>
      </c>
      <c r="J172" s="46">
        <f t="shared" si="5"/>
        <v>0.20757749712973594</v>
      </c>
    </row>
    <row r="173" spans="1:10" x14ac:dyDescent="0.25">
      <c r="A173" s="9" t="str">
        <f>'1'!A173</f>
        <v>Greater Johnstown SD</v>
      </c>
      <c r="B173" s="10" t="str">
        <f>'1'!B173</f>
        <v>Cambria</v>
      </c>
      <c r="C173" s="84">
        <f>'1'!D173</f>
        <v>1018</v>
      </c>
      <c r="D173" s="84">
        <f>'1'!E173</f>
        <v>648</v>
      </c>
      <c r="E173" s="84">
        <f>'1'!F173</f>
        <v>1666</v>
      </c>
      <c r="F173" s="11">
        <f>'5'!K173</f>
        <v>55</v>
      </c>
      <c r="G173" s="11">
        <f>'8'!I173</f>
        <v>107</v>
      </c>
      <c r="H173" s="11">
        <f>'9'!O173</f>
        <v>159.9</v>
      </c>
      <c r="I173" s="11">
        <f t="shared" si="4"/>
        <v>321.89999999999998</v>
      </c>
      <c r="J173" s="46">
        <f t="shared" si="5"/>
        <v>0.31620825147347736</v>
      </c>
    </row>
    <row r="174" spans="1:10" x14ac:dyDescent="0.25">
      <c r="A174" s="9" t="str">
        <f>'1'!A174</f>
        <v>Greater Latrobe SD</v>
      </c>
      <c r="B174" s="10" t="str">
        <f>'1'!B174</f>
        <v>Westmoreland</v>
      </c>
      <c r="C174" s="84">
        <f>'1'!D174</f>
        <v>749</v>
      </c>
      <c r="D174" s="84">
        <f>'1'!E174</f>
        <v>604</v>
      </c>
      <c r="E174" s="84">
        <f>'1'!F174</f>
        <v>1353</v>
      </c>
      <c r="F174" s="11">
        <f>'5'!K174</f>
        <v>7</v>
      </c>
      <c r="G174" s="11">
        <f>'8'!I174</f>
        <v>72</v>
      </c>
      <c r="H174" s="11">
        <f>'9'!O174</f>
        <v>68.400000000000006</v>
      </c>
      <c r="I174" s="11">
        <f t="shared" si="4"/>
        <v>147.4</v>
      </c>
      <c r="J174" s="46">
        <f t="shared" si="5"/>
        <v>0.19679572763684913</v>
      </c>
    </row>
    <row r="175" spans="1:10" x14ac:dyDescent="0.25">
      <c r="A175" s="9" t="str">
        <f>'1'!A175</f>
        <v>Greater Nanticoke Area SD</v>
      </c>
      <c r="B175" s="10" t="str">
        <f>'1'!B175</f>
        <v>Luzerne</v>
      </c>
      <c r="C175" s="84">
        <f>'1'!D175</f>
        <v>546</v>
      </c>
      <c r="D175" s="84">
        <f>'1'!E175</f>
        <v>343</v>
      </c>
      <c r="E175" s="84">
        <f>'1'!F175</f>
        <v>889</v>
      </c>
      <c r="F175" s="11">
        <f>'5'!K175</f>
        <v>0</v>
      </c>
      <c r="G175" s="11">
        <f>'8'!I175</f>
        <v>28</v>
      </c>
      <c r="H175" s="11">
        <f>'9'!O175</f>
        <v>17.8</v>
      </c>
      <c r="I175" s="11">
        <f t="shared" si="4"/>
        <v>45.8</v>
      </c>
      <c r="J175" s="46">
        <f t="shared" si="5"/>
        <v>8.3882783882783876E-2</v>
      </c>
    </row>
    <row r="176" spans="1:10" x14ac:dyDescent="0.25">
      <c r="A176" s="9" t="str">
        <f>'1'!A176</f>
        <v>Greencastle-Antrim SD</v>
      </c>
      <c r="B176" s="10" t="str">
        <f>'1'!B176</f>
        <v>Franklin</v>
      </c>
      <c r="C176" s="84">
        <f>'1'!D176</f>
        <v>736</v>
      </c>
      <c r="D176" s="84">
        <f>'1'!E176</f>
        <v>518</v>
      </c>
      <c r="E176" s="84">
        <f>'1'!F176</f>
        <v>1254</v>
      </c>
      <c r="F176" s="11">
        <f>'5'!K176</f>
        <v>3</v>
      </c>
      <c r="G176" s="11">
        <f>'8'!I176</f>
        <v>31</v>
      </c>
      <c r="H176" s="11">
        <f>'9'!O176</f>
        <v>12.4</v>
      </c>
      <c r="I176" s="11">
        <f t="shared" si="4"/>
        <v>46.4</v>
      </c>
      <c r="J176" s="46">
        <f t="shared" si="5"/>
        <v>6.3043478260869562E-2</v>
      </c>
    </row>
    <row r="177" spans="1:10" x14ac:dyDescent="0.25">
      <c r="A177" s="9" t="str">
        <f>'1'!A177</f>
        <v>Greensburg Salem SD</v>
      </c>
      <c r="B177" s="10" t="str">
        <f>'1'!B177</f>
        <v>Westmoreland</v>
      </c>
      <c r="C177" s="84">
        <f>'1'!D177</f>
        <v>763</v>
      </c>
      <c r="D177" s="84">
        <f>'1'!E177</f>
        <v>500</v>
      </c>
      <c r="E177" s="84">
        <f>'1'!F177</f>
        <v>1263</v>
      </c>
      <c r="F177" s="11">
        <f>'5'!K177</f>
        <v>15</v>
      </c>
      <c r="G177" s="11">
        <f>'8'!I177</f>
        <v>78</v>
      </c>
      <c r="H177" s="11">
        <f>'9'!O177</f>
        <v>274.8</v>
      </c>
      <c r="I177" s="11">
        <f t="shared" si="4"/>
        <v>367.8</v>
      </c>
      <c r="J177" s="46">
        <f t="shared" si="5"/>
        <v>0.48204456094364351</v>
      </c>
    </row>
    <row r="178" spans="1:10" x14ac:dyDescent="0.25">
      <c r="A178" s="9" t="str">
        <f>'1'!A178</f>
        <v>Greenville Area SD</v>
      </c>
      <c r="B178" s="10" t="str">
        <f>'1'!B178</f>
        <v>Mercer</v>
      </c>
      <c r="C178" s="84">
        <f>'1'!D178</f>
        <v>300</v>
      </c>
      <c r="D178" s="84">
        <f>'1'!E178</f>
        <v>195</v>
      </c>
      <c r="E178" s="84">
        <f>'1'!F178</f>
        <v>495</v>
      </c>
      <c r="F178" s="11">
        <f>'5'!K178</f>
        <v>11</v>
      </c>
      <c r="G178" s="11">
        <f>'8'!I178</f>
        <v>38</v>
      </c>
      <c r="H178" s="11">
        <f>'9'!O178</f>
        <v>5</v>
      </c>
      <c r="I178" s="11">
        <f t="shared" si="4"/>
        <v>54</v>
      </c>
      <c r="J178" s="46">
        <f t="shared" si="5"/>
        <v>0.18</v>
      </c>
    </row>
    <row r="179" spans="1:10" x14ac:dyDescent="0.25">
      <c r="A179" s="9" t="str">
        <f>'1'!A179</f>
        <v>Greenwood SD</v>
      </c>
      <c r="B179" s="10" t="str">
        <f>'1'!B179</f>
        <v>Perry</v>
      </c>
      <c r="C179" s="84">
        <f>'1'!D179</f>
        <v>187</v>
      </c>
      <c r="D179" s="84">
        <f>'1'!E179</f>
        <v>121</v>
      </c>
      <c r="E179" s="84">
        <f>'1'!F179</f>
        <v>308</v>
      </c>
      <c r="F179" s="11">
        <f>'5'!K179</f>
        <v>0</v>
      </c>
      <c r="G179" s="11">
        <f>'8'!I179</f>
        <v>7</v>
      </c>
      <c r="H179" s="11">
        <f>'9'!O179</f>
        <v>0</v>
      </c>
      <c r="I179" s="11">
        <f t="shared" si="4"/>
        <v>7</v>
      </c>
      <c r="J179" s="46">
        <f t="shared" si="5"/>
        <v>3.7433155080213901E-2</v>
      </c>
    </row>
    <row r="180" spans="1:10" x14ac:dyDescent="0.25">
      <c r="A180" s="9" t="str">
        <f>'1'!A180</f>
        <v>Grove City Area SD</v>
      </c>
      <c r="B180" s="10" t="str">
        <f>'1'!B180</f>
        <v>Mercer</v>
      </c>
      <c r="C180" s="84">
        <f>'1'!D180</f>
        <v>450</v>
      </c>
      <c r="D180" s="84">
        <f>'1'!E180</f>
        <v>337</v>
      </c>
      <c r="E180" s="84">
        <f>'1'!F180</f>
        <v>787</v>
      </c>
      <c r="F180" s="11">
        <f>'5'!K180</f>
        <v>7</v>
      </c>
      <c r="G180" s="11">
        <f>'8'!I180</f>
        <v>24</v>
      </c>
      <c r="H180" s="11">
        <f>'9'!O180</f>
        <v>68.2</v>
      </c>
      <c r="I180" s="11">
        <f t="shared" si="4"/>
        <v>99.2</v>
      </c>
      <c r="J180" s="46">
        <f t="shared" si="5"/>
        <v>0.22044444444444444</v>
      </c>
    </row>
    <row r="181" spans="1:10" x14ac:dyDescent="0.25">
      <c r="A181" s="9" t="str">
        <f>'1'!A181</f>
        <v>Halifax Area SD</v>
      </c>
      <c r="B181" s="10" t="str">
        <f>'1'!B181</f>
        <v>Dauphin</v>
      </c>
      <c r="C181" s="84">
        <f>'1'!D181</f>
        <v>246</v>
      </c>
      <c r="D181" s="84">
        <f>'1'!E181</f>
        <v>186</v>
      </c>
      <c r="E181" s="84">
        <f>'1'!F181</f>
        <v>432</v>
      </c>
      <c r="F181" s="11">
        <f>'5'!K181</f>
        <v>0</v>
      </c>
      <c r="G181" s="11">
        <f>'8'!I181</f>
        <v>11</v>
      </c>
      <c r="H181" s="11">
        <f>'9'!O181</f>
        <v>26.6</v>
      </c>
      <c r="I181" s="11">
        <f t="shared" si="4"/>
        <v>37.6</v>
      </c>
      <c r="J181" s="46">
        <f t="shared" si="5"/>
        <v>0.15284552845528457</v>
      </c>
    </row>
    <row r="182" spans="1:10" x14ac:dyDescent="0.25">
      <c r="A182" s="9" t="str">
        <f>'1'!A182</f>
        <v>Hamburg Area SD</v>
      </c>
      <c r="B182" s="10" t="str">
        <f>'1'!B182</f>
        <v>Berks</v>
      </c>
      <c r="C182" s="84">
        <f>'1'!D182</f>
        <v>501</v>
      </c>
      <c r="D182" s="84">
        <f>'1'!E182</f>
        <v>362</v>
      </c>
      <c r="E182" s="84">
        <f>'1'!F182</f>
        <v>863</v>
      </c>
      <c r="F182" s="11">
        <f>'5'!K182</f>
        <v>0</v>
      </c>
      <c r="G182" s="11">
        <f>'8'!I182</f>
        <v>40</v>
      </c>
      <c r="H182" s="11">
        <f>'9'!O182</f>
        <v>49.4</v>
      </c>
      <c r="I182" s="11">
        <f t="shared" si="4"/>
        <v>89.4</v>
      </c>
      <c r="J182" s="46">
        <f t="shared" si="5"/>
        <v>0.17844311377245511</v>
      </c>
    </row>
    <row r="183" spans="1:10" x14ac:dyDescent="0.25">
      <c r="A183" s="9" t="str">
        <f>'1'!A183</f>
        <v>Hampton Township SD</v>
      </c>
      <c r="B183" s="10" t="str">
        <f>'1'!B183</f>
        <v>Allegheny</v>
      </c>
      <c r="C183" s="84">
        <f>'1'!D183</f>
        <v>475</v>
      </c>
      <c r="D183" s="84">
        <f>'1'!E183</f>
        <v>373</v>
      </c>
      <c r="E183" s="84">
        <f>'1'!F183</f>
        <v>848</v>
      </c>
      <c r="F183" s="11">
        <f>'5'!K183</f>
        <v>0</v>
      </c>
      <c r="G183" s="11">
        <f>'8'!I183</f>
        <v>60</v>
      </c>
      <c r="H183" s="11">
        <f>'9'!O183</f>
        <v>61.3</v>
      </c>
      <c r="I183" s="11">
        <f t="shared" si="4"/>
        <v>121.3</v>
      </c>
      <c r="J183" s="46">
        <f t="shared" si="5"/>
        <v>0.25536842105263158</v>
      </c>
    </row>
    <row r="184" spans="1:10" x14ac:dyDescent="0.25">
      <c r="A184" s="9" t="str">
        <f>'1'!A184</f>
        <v>Hanover Area SD</v>
      </c>
      <c r="B184" s="10" t="str">
        <f>'1'!B184</f>
        <v>Luzerne</v>
      </c>
      <c r="C184" s="84">
        <f>'1'!D184</f>
        <v>547</v>
      </c>
      <c r="D184" s="84">
        <f>'1'!E184</f>
        <v>359</v>
      </c>
      <c r="E184" s="84">
        <f>'1'!F184</f>
        <v>906</v>
      </c>
      <c r="F184" s="11">
        <f>'5'!K184</f>
        <v>13</v>
      </c>
      <c r="G184" s="11">
        <f>'8'!I184</f>
        <v>20</v>
      </c>
      <c r="H184" s="11">
        <f>'9'!O184</f>
        <v>14.8</v>
      </c>
      <c r="I184" s="11">
        <f t="shared" si="4"/>
        <v>47.8</v>
      </c>
      <c r="J184" s="46">
        <f t="shared" si="5"/>
        <v>8.7385740402193782E-2</v>
      </c>
    </row>
    <row r="185" spans="1:10" x14ac:dyDescent="0.25">
      <c r="A185" s="9" t="str">
        <f>'1'!A185</f>
        <v>Hanover Public SD</v>
      </c>
      <c r="B185" s="10" t="str">
        <f>'1'!B185</f>
        <v>York</v>
      </c>
      <c r="C185" s="84">
        <f>'1'!D185</f>
        <v>641</v>
      </c>
      <c r="D185" s="84">
        <f>'1'!E185</f>
        <v>403</v>
      </c>
      <c r="E185" s="84">
        <f>'1'!F185</f>
        <v>1044</v>
      </c>
      <c r="F185" s="11">
        <f>'5'!K185</f>
        <v>7</v>
      </c>
      <c r="G185" s="11">
        <f>'8'!I185</f>
        <v>51</v>
      </c>
      <c r="H185" s="11">
        <f>'9'!O185</f>
        <v>121</v>
      </c>
      <c r="I185" s="11">
        <f t="shared" si="4"/>
        <v>179</v>
      </c>
      <c r="J185" s="46">
        <f t="shared" si="5"/>
        <v>0.27925117004680189</v>
      </c>
    </row>
    <row r="186" spans="1:10" x14ac:dyDescent="0.25">
      <c r="A186" s="9" t="str">
        <f>'1'!A186</f>
        <v>Harbor Creek SD</v>
      </c>
      <c r="B186" s="10" t="str">
        <f>'1'!B186</f>
        <v>Erie</v>
      </c>
      <c r="C186" s="84">
        <f>'1'!D186</f>
        <v>382</v>
      </c>
      <c r="D186" s="84">
        <f>'1'!E186</f>
        <v>299</v>
      </c>
      <c r="E186" s="84">
        <f>'1'!F186</f>
        <v>681</v>
      </c>
      <c r="F186" s="11">
        <f>'5'!K186</f>
        <v>0</v>
      </c>
      <c r="G186" s="11">
        <f>'8'!I186</f>
        <v>61</v>
      </c>
      <c r="H186" s="11">
        <f>'9'!O186</f>
        <v>136.5</v>
      </c>
      <c r="I186" s="11">
        <f t="shared" si="4"/>
        <v>197.5</v>
      </c>
      <c r="J186" s="46">
        <f t="shared" si="5"/>
        <v>0.51701570680628273</v>
      </c>
    </row>
    <row r="187" spans="1:10" x14ac:dyDescent="0.25">
      <c r="A187" s="9" t="str">
        <f>'1'!A187</f>
        <v>Harmony Area SD</v>
      </c>
      <c r="B187" s="10" t="str">
        <f>'1'!B187</f>
        <v>Clearfield</v>
      </c>
      <c r="C187" s="84">
        <f>'1'!D187</f>
        <v>74</v>
      </c>
      <c r="D187" s="84">
        <f>'1'!E187</f>
        <v>48</v>
      </c>
      <c r="E187" s="84">
        <f>'1'!F187</f>
        <v>122</v>
      </c>
      <c r="F187" s="11">
        <f>'5'!K187</f>
        <v>0</v>
      </c>
      <c r="G187" s="11">
        <f>'8'!I187</f>
        <v>6</v>
      </c>
      <c r="H187" s="11">
        <f>'9'!O187</f>
        <v>0</v>
      </c>
      <c r="I187" s="11">
        <f t="shared" si="4"/>
        <v>6</v>
      </c>
      <c r="J187" s="46">
        <f t="shared" si="5"/>
        <v>8.1081081081081086E-2</v>
      </c>
    </row>
    <row r="188" spans="1:10" x14ac:dyDescent="0.25">
      <c r="A188" s="9" t="str">
        <f>'1'!A188</f>
        <v>Harrisburg City SD</v>
      </c>
      <c r="B188" s="10" t="str">
        <f>'1'!B188</f>
        <v>Dauphin</v>
      </c>
      <c r="C188" s="84">
        <f>'1'!D188</f>
        <v>2673</v>
      </c>
      <c r="D188" s="84">
        <f>'1'!E188</f>
        <v>1719</v>
      </c>
      <c r="E188" s="84">
        <f>'1'!F188</f>
        <v>4392</v>
      </c>
      <c r="F188" s="11">
        <f>'5'!K188</f>
        <v>110</v>
      </c>
      <c r="G188" s="11">
        <f>'8'!I188</f>
        <v>204</v>
      </c>
      <c r="H188" s="11">
        <f>'9'!O188</f>
        <v>453.1</v>
      </c>
      <c r="I188" s="11">
        <f t="shared" si="4"/>
        <v>767.1</v>
      </c>
      <c r="J188" s="46">
        <f t="shared" si="5"/>
        <v>0.28698092031425365</v>
      </c>
    </row>
    <row r="189" spans="1:10" x14ac:dyDescent="0.25">
      <c r="A189" s="9" t="str">
        <f>'1'!A189</f>
        <v>Hatboro-Horsham SD</v>
      </c>
      <c r="B189" s="10" t="str">
        <f>'1'!B189</f>
        <v>Montgomery</v>
      </c>
      <c r="C189" s="84">
        <f>'1'!D189</f>
        <v>1092</v>
      </c>
      <c r="D189" s="84">
        <f>'1'!E189</f>
        <v>676</v>
      </c>
      <c r="E189" s="84">
        <f>'1'!F189</f>
        <v>1768</v>
      </c>
      <c r="F189" s="11">
        <f>'5'!K189</f>
        <v>0</v>
      </c>
      <c r="G189" s="11">
        <f>'8'!I189</f>
        <v>110</v>
      </c>
      <c r="H189" s="11">
        <f>'9'!O189</f>
        <v>170.2</v>
      </c>
      <c r="I189" s="11">
        <f t="shared" si="4"/>
        <v>280.2</v>
      </c>
      <c r="J189" s="46">
        <f t="shared" si="5"/>
        <v>0.25659340659340657</v>
      </c>
    </row>
    <row r="190" spans="1:10" x14ac:dyDescent="0.25">
      <c r="A190" s="9" t="str">
        <f>'1'!A190</f>
        <v>Haverford Township SD</v>
      </c>
      <c r="B190" s="10" t="str">
        <f>'1'!B190</f>
        <v>Delaware</v>
      </c>
      <c r="C190" s="84">
        <f>'1'!D190</f>
        <v>1871</v>
      </c>
      <c r="D190" s="84">
        <f>'1'!E190</f>
        <v>1321</v>
      </c>
      <c r="E190" s="84">
        <f>'1'!F190</f>
        <v>3192</v>
      </c>
      <c r="F190" s="11">
        <f>'5'!K190</f>
        <v>0</v>
      </c>
      <c r="G190" s="11">
        <f>'8'!I190</f>
        <v>158</v>
      </c>
      <c r="H190" s="11">
        <f>'9'!O190</f>
        <v>26.4</v>
      </c>
      <c r="I190" s="11">
        <f t="shared" si="4"/>
        <v>184.4</v>
      </c>
      <c r="J190" s="46">
        <f t="shared" si="5"/>
        <v>9.8556921432389102E-2</v>
      </c>
    </row>
    <row r="191" spans="1:10" x14ac:dyDescent="0.25">
      <c r="A191" s="9" t="str">
        <f>'1'!A191</f>
        <v>Hazleton Area SD</v>
      </c>
      <c r="B191" s="10" t="str">
        <f>'1'!B191</f>
        <v>Luzerne</v>
      </c>
      <c r="C191" s="84">
        <f>'1'!D191</f>
        <v>2502</v>
      </c>
      <c r="D191" s="84">
        <f>'1'!E191</f>
        <v>1761</v>
      </c>
      <c r="E191" s="84">
        <f>'1'!F191</f>
        <v>4263</v>
      </c>
      <c r="F191" s="11">
        <f>'5'!K191</f>
        <v>44</v>
      </c>
      <c r="G191" s="11">
        <f>'8'!I191</f>
        <v>125</v>
      </c>
      <c r="H191" s="11">
        <f>'9'!O191</f>
        <v>272.39999999999998</v>
      </c>
      <c r="I191" s="11">
        <f t="shared" si="4"/>
        <v>441.4</v>
      </c>
      <c r="J191" s="46">
        <f t="shared" si="5"/>
        <v>0.17641886490807354</v>
      </c>
    </row>
    <row r="192" spans="1:10" x14ac:dyDescent="0.25">
      <c r="A192" s="9" t="str">
        <f>'1'!A192</f>
        <v>Hempfield Area SD</v>
      </c>
      <c r="B192" s="10" t="str">
        <f>'1'!B192</f>
        <v>Westmoreland</v>
      </c>
      <c r="C192" s="84">
        <f>'1'!D192</f>
        <v>1365</v>
      </c>
      <c r="D192" s="84">
        <f>'1'!E192</f>
        <v>914</v>
      </c>
      <c r="E192" s="84">
        <f>'1'!F192</f>
        <v>2279</v>
      </c>
      <c r="F192" s="11">
        <f>'5'!K192</f>
        <v>3</v>
      </c>
      <c r="G192" s="11">
        <f>'8'!I192</f>
        <v>146</v>
      </c>
      <c r="H192" s="11">
        <f>'9'!O192</f>
        <v>54.7</v>
      </c>
      <c r="I192" s="11">
        <f t="shared" si="4"/>
        <v>203.7</v>
      </c>
      <c r="J192" s="46">
        <f t="shared" si="5"/>
        <v>0.14923076923076922</v>
      </c>
    </row>
    <row r="193" spans="1:10" x14ac:dyDescent="0.25">
      <c r="A193" s="9" t="str">
        <f>'1'!A193</f>
        <v>Hempfield SD</v>
      </c>
      <c r="B193" s="10" t="str">
        <f>'1'!B193</f>
        <v>Lancaster</v>
      </c>
      <c r="C193" s="84">
        <f>'1'!D193</f>
        <v>1556</v>
      </c>
      <c r="D193" s="84">
        <f>'1'!E193</f>
        <v>1144</v>
      </c>
      <c r="E193" s="84">
        <f>'1'!F193</f>
        <v>2700</v>
      </c>
      <c r="F193" s="11">
        <f>'5'!K193</f>
        <v>9</v>
      </c>
      <c r="G193" s="11">
        <f>'8'!I193</f>
        <v>114</v>
      </c>
      <c r="H193" s="11">
        <f>'9'!O193</f>
        <v>42.2</v>
      </c>
      <c r="I193" s="11">
        <f t="shared" si="4"/>
        <v>165.2</v>
      </c>
      <c r="J193" s="46">
        <f t="shared" si="5"/>
        <v>0.10616966580976862</v>
      </c>
    </row>
    <row r="194" spans="1:10" x14ac:dyDescent="0.25">
      <c r="A194" s="9" t="str">
        <f>'1'!A194</f>
        <v>Hermitage SD</v>
      </c>
      <c r="B194" s="10" t="str">
        <f>'1'!B194</f>
        <v>Mercer</v>
      </c>
      <c r="C194" s="84">
        <f>'1'!D194</f>
        <v>429</v>
      </c>
      <c r="D194" s="84">
        <f>'1'!E194</f>
        <v>315</v>
      </c>
      <c r="E194" s="84">
        <f>'1'!F194</f>
        <v>744</v>
      </c>
      <c r="F194" s="11">
        <f>'5'!K194</f>
        <v>12</v>
      </c>
      <c r="G194" s="11">
        <f>'8'!I194</f>
        <v>39</v>
      </c>
      <c r="H194" s="11">
        <f>'9'!O194</f>
        <v>91.8</v>
      </c>
      <c r="I194" s="11">
        <f t="shared" si="4"/>
        <v>142.80000000000001</v>
      </c>
      <c r="J194" s="46">
        <f t="shared" si="5"/>
        <v>0.33286713286713288</v>
      </c>
    </row>
    <row r="195" spans="1:10" x14ac:dyDescent="0.25">
      <c r="A195" s="9" t="str">
        <f>'1'!A195</f>
        <v>Highlands SD</v>
      </c>
      <c r="B195" s="10" t="str">
        <f>'1'!B195</f>
        <v>Allegheny</v>
      </c>
      <c r="C195" s="84">
        <f>'1'!D195</f>
        <v>702</v>
      </c>
      <c r="D195" s="84">
        <f>'1'!E195</f>
        <v>452</v>
      </c>
      <c r="E195" s="84">
        <f>'1'!F195</f>
        <v>1154</v>
      </c>
      <c r="F195" s="11">
        <f>'5'!K195</f>
        <v>0</v>
      </c>
      <c r="G195" s="11">
        <f>'8'!I195</f>
        <v>79</v>
      </c>
      <c r="H195" s="11">
        <f>'9'!O195</f>
        <v>0</v>
      </c>
      <c r="I195" s="11">
        <f t="shared" si="4"/>
        <v>79</v>
      </c>
      <c r="J195" s="46">
        <f t="shared" si="5"/>
        <v>0.11253561253561253</v>
      </c>
    </row>
    <row r="196" spans="1:10" x14ac:dyDescent="0.25">
      <c r="A196" s="9" t="str">
        <f>'1'!A196</f>
        <v>Hollidaysburg Area SD</v>
      </c>
      <c r="B196" s="10" t="str">
        <f>'1'!B196</f>
        <v>Blair</v>
      </c>
      <c r="C196" s="84">
        <f>'1'!D196</f>
        <v>799</v>
      </c>
      <c r="D196" s="84">
        <f>'1'!E196</f>
        <v>553</v>
      </c>
      <c r="E196" s="84">
        <f>'1'!F196</f>
        <v>1352</v>
      </c>
      <c r="F196" s="11">
        <f>'5'!K196</f>
        <v>0</v>
      </c>
      <c r="G196" s="11">
        <f>'8'!I196</f>
        <v>79</v>
      </c>
      <c r="H196" s="11">
        <f>'9'!O196</f>
        <v>42.2</v>
      </c>
      <c r="I196" s="11">
        <f t="shared" ref="I196:I259" si="6">SUM(F196:H196)</f>
        <v>121.2</v>
      </c>
      <c r="J196" s="46">
        <f t="shared" ref="J196:J259" si="7">I196/C196</f>
        <v>0.15168961201501877</v>
      </c>
    </row>
    <row r="197" spans="1:10" x14ac:dyDescent="0.25">
      <c r="A197" s="9" t="str">
        <f>'1'!A197</f>
        <v>Homer-Center SD</v>
      </c>
      <c r="B197" s="10" t="str">
        <f>'1'!B197</f>
        <v>Indiana</v>
      </c>
      <c r="C197" s="84">
        <f>'1'!D197</f>
        <v>181</v>
      </c>
      <c r="D197" s="84">
        <f>'1'!E197</f>
        <v>146</v>
      </c>
      <c r="E197" s="84">
        <f>'1'!F197</f>
        <v>327</v>
      </c>
      <c r="F197" s="11">
        <f>'5'!K197</f>
        <v>6</v>
      </c>
      <c r="G197" s="11">
        <f>'8'!I197</f>
        <v>17</v>
      </c>
      <c r="H197" s="11">
        <f>'9'!O197</f>
        <v>3.8</v>
      </c>
      <c r="I197" s="11">
        <f t="shared" si="6"/>
        <v>26.8</v>
      </c>
      <c r="J197" s="46">
        <f t="shared" si="7"/>
        <v>0.14806629834254145</v>
      </c>
    </row>
    <row r="198" spans="1:10" x14ac:dyDescent="0.25">
      <c r="A198" s="9" t="str">
        <f>'1'!A198</f>
        <v>Hopewell Area SD</v>
      </c>
      <c r="B198" s="10" t="str">
        <f>'1'!B198</f>
        <v>Beaver</v>
      </c>
      <c r="C198" s="84">
        <f>'1'!D198</f>
        <v>504</v>
      </c>
      <c r="D198" s="84">
        <f>'1'!E198</f>
        <v>344</v>
      </c>
      <c r="E198" s="84">
        <f>'1'!F198</f>
        <v>848</v>
      </c>
      <c r="F198" s="11">
        <f>'5'!K198</f>
        <v>3</v>
      </c>
      <c r="G198" s="11">
        <f>'8'!I198</f>
        <v>64</v>
      </c>
      <c r="H198" s="11">
        <f>'9'!O198</f>
        <v>131.19999999999999</v>
      </c>
      <c r="I198" s="11">
        <f t="shared" si="6"/>
        <v>198.2</v>
      </c>
      <c r="J198" s="46">
        <f t="shared" si="7"/>
        <v>0.39325396825396824</v>
      </c>
    </row>
    <row r="199" spans="1:10" x14ac:dyDescent="0.25">
      <c r="A199" s="9" t="str">
        <f>'1'!A199</f>
        <v>Huntingdon Area SD</v>
      </c>
      <c r="B199" s="10" t="str">
        <f>'1'!B199</f>
        <v>Huntingdon</v>
      </c>
      <c r="C199" s="84">
        <f>'1'!D199</f>
        <v>554</v>
      </c>
      <c r="D199" s="84">
        <f>'1'!E199</f>
        <v>379</v>
      </c>
      <c r="E199" s="84">
        <f>'1'!F199</f>
        <v>933</v>
      </c>
      <c r="F199" s="11">
        <f>'5'!K199</f>
        <v>28</v>
      </c>
      <c r="G199" s="11">
        <f>'8'!I199</f>
        <v>26</v>
      </c>
      <c r="H199" s="11">
        <f>'9'!O199</f>
        <v>49.8</v>
      </c>
      <c r="I199" s="11">
        <f t="shared" si="6"/>
        <v>103.8</v>
      </c>
      <c r="J199" s="46">
        <f t="shared" si="7"/>
        <v>0.18736462093862816</v>
      </c>
    </row>
    <row r="200" spans="1:10" x14ac:dyDescent="0.25">
      <c r="A200" s="9" t="str">
        <f>'1'!A200</f>
        <v>Indiana Area SD</v>
      </c>
      <c r="B200" s="10" t="str">
        <f>'1'!B200</f>
        <v>Indiana</v>
      </c>
      <c r="C200" s="84">
        <f>'1'!D200</f>
        <v>718</v>
      </c>
      <c r="D200" s="84">
        <f>'1'!E200</f>
        <v>496</v>
      </c>
      <c r="E200" s="84">
        <f>'1'!F200</f>
        <v>1214</v>
      </c>
      <c r="F200" s="11">
        <f>'5'!K200</f>
        <v>14</v>
      </c>
      <c r="G200" s="11">
        <f>'8'!I200</f>
        <v>49</v>
      </c>
      <c r="H200" s="11">
        <f>'9'!O200</f>
        <v>108.4</v>
      </c>
      <c r="I200" s="11">
        <f t="shared" si="6"/>
        <v>171.4</v>
      </c>
      <c r="J200" s="46">
        <f t="shared" si="7"/>
        <v>0.23871866295264624</v>
      </c>
    </row>
    <row r="201" spans="1:10" x14ac:dyDescent="0.25">
      <c r="A201" s="9" t="str">
        <f>'1'!A201</f>
        <v>Interboro SD</v>
      </c>
      <c r="B201" s="10" t="str">
        <f>'1'!B201</f>
        <v>Delaware</v>
      </c>
      <c r="C201" s="84">
        <f>'1'!D201</f>
        <v>763</v>
      </c>
      <c r="D201" s="84">
        <f>'1'!E201</f>
        <v>500</v>
      </c>
      <c r="E201" s="84">
        <f>'1'!F201</f>
        <v>1263</v>
      </c>
      <c r="F201" s="11">
        <f>'5'!K201</f>
        <v>0</v>
      </c>
      <c r="G201" s="11">
        <f>'8'!I201</f>
        <v>72</v>
      </c>
      <c r="H201" s="11">
        <f>'9'!O201</f>
        <v>79.2</v>
      </c>
      <c r="I201" s="11">
        <f t="shared" si="6"/>
        <v>151.19999999999999</v>
      </c>
      <c r="J201" s="46">
        <f t="shared" si="7"/>
        <v>0.19816513761467888</v>
      </c>
    </row>
    <row r="202" spans="1:10" x14ac:dyDescent="0.25">
      <c r="A202" s="9" t="str">
        <f>'1'!A202</f>
        <v>Iroquois SD</v>
      </c>
      <c r="B202" s="10" t="str">
        <f>'1'!B202</f>
        <v>Erie</v>
      </c>
      <c r="C202" s="84">
        <f>'1'!D202</f>
        <v>254</v>
      </c>
      <c r="D202" s="84">
        <f>'1'!E202</f>
        <v>184</v>
      </c>
      <c r="E202" s="84">
        <f>'1'!F202</f>
        <v>438</v>
      </c>
      <c r="F202" s="11">
        <f>'5'!K202</f>
        <v>0</v>
      </c>
      <c r="G202" s="11">
        <f>'8'!I202</f>
        <v>30</v>
      </c>
      <c r="H202" s="11">
        <f>'9'!O202</f>
        <v>0</v>
      </c>
      <c r="I202" s="11">
        <f t="shared" si="6"/>
        <v>30</v>
      </c>
      <c r="J202" s="46">
        <f t="shared" si="7"/>
        <v>0.11811023622047244</v>
      </c>
    </row>
    <row r="203" spans="1:10" x14ac:dyDescent="0.25">
      <c r="A203" s="9" t="str">
        <f>'1'!A203</f>
        <v>Jamestown Area SD</v>
      </c>
      <c r="B203" s="10" t="str">
        <f>'1'!B203</f>
        <v>Mercer</v>
      </c>
      <c r="C203" s="84">
        <f>'1'!D203</f>
        <v>98</v>
      </c>
      <c r="D203" s="84">
        <f>'1'!E203</f>
        <v>91</v>
      </c>
      <c r="E203" s="84">
        <f>'1'!F203</f>
        <v>189</v>
      </c>
      <c r="F203" s="11">
        <f>'5'!K203</f>
        <v>1</v>
      </c>
      <c r="G203" s="11">
        <f>'8'!I203</f>
        <v>5</v>
      </c>
      <c r="H203" s="11">
        <f>'9'!O203</f>
        <v>1.6</v>
      </c>
      <c r="I203" s="11">
        <f t="shared" si="6"/>
        <v>7.6</v>
      </c>
      <c r="J203" s="46">
        <f t="shared" si="7"/>
        <v>7.7551020408163265E-2</v>
      </c>
    </row>
    <row r="204" spans="1:10" x14ac:dyDescent="0.25">
      <c r="A204" s="9" t="str">
        <f>'1'!A204</f>
        <v>Jeannette City SD</v>
      </c>
      <c r="B204" s="10" t="str">
        <f>'1'!B204</f>
        <v>Westmoreland</v>
      </c>
      <c r="C204" s="84">
        <f>'1'!D204</f>
        <v>372</v>
      </c>
      <c r="D204" s="84">
        <f>'1'!E204</f>
        <v>249</v>
      </c>
      <c r="E204" s="84">
        <f>'1'!F204</f>
        <v>621</v>
      </c>
      <c r="F204" s="11">
        <f>'5'!K204</f>
        <v>19</v>
      </c>
      <c r="G204" s="11">
        <f>'8'!I204</f>
        <v>41</v>
      </c>
      <c r="H204" s="11">
        <f>'9'!O204</f>
        <v>41</v>
      </c>
      <c r="I204" s="11">
        <f t="shared" si="6"/>
        <v>101</v>
      </c>
      <c r="J204" s="46">
        <f t="shared" si="7"/>
        <v>0.271505376344086</v>
      </c>
    </row>
    <row r="205" spans="1:10" x14ac:dyDescent="0.25">
      <c r="A205" s="9" t="str">
        <f>'1'!A205</f>
        <v>Jefferson-Morgan SD</v>
      </c>
      <c r="B205" s="10" t="str">
        <f>'1'!B205</f>
        <v>Greene</v>
      </c>
      <c r="C205" s="84">
        <f>'1'!D205</f>
        <v>163</v>
      </c>
      <c r="D205" s="84">
        <f>'1'!E205</f>
        <v>107</v>
      </c>
      <c r="E205" s="84">
        <f>'1'!F205</f>
        <v>270</v>
      </c>
      <c r="F205" s="11">
        <f>'5'!K205</f>
        <v>0</v>
      </c>
      <c r="G205" s="11">
        <f>'8'!I205</f>
        <v>16</v>
      </c>
      <c r="H205" s="11">
        <f>'9'!O205</f>
        <v>0</v>
      </c>
      <c r="I205" s="11">
        <f t="shared" si="6"/>
        <v>16</v>
      </c>
      <c r="J205" s="46">
        <f t="shared" si="7"/>
        <v>9.815950920245399E-2</v>
      </c>
    </row>
    <row r="206" spans="1:10" x14ac:dyDescent="0.25">
      <c r="A206" s="9" t="str">
        <f>'1'!A206</f>
        <v>Jenkintown SD</v>
      </c>
      <c r="B206" s="10" t="str">
        <f>'1'!B206</f>
        <v>Montgomery</v>
      </c>
      <c r="C206" s="84">
        <f>'1'!D206</f>
        <v>123</v>
      </c>
      <c r="D206" s="84">
        <f>'1'!E206</f>
        <v>84</v>
      </c>
      <c r="E206" s="84">
        <f>'1'!F206</f>
        <v>207</v>
      </c>
      <c r="F206" s="11">
        <f>'5'!K206</f>
        <v>0</v>
      </c>
      <c r="G206" s="11">
        <f>'8'!I206</f>
        <v>8</v>
      </c>
      <c r="H206" s="11">
        <f>'9'!O206</f>
        <v>0</v>
      </c>
      <c r="I206" s="11">
        <f t="shared" si="6"/>
        <v>8</v>
      </c>
      <c r="J206" s="46">
        <f t="shared" si="7"/>
        <v>6.5040650406504072E-2</v>
      </c>
    </row>
    <row r="207" spans="1:10" x14ac:dyDescent="0.25">
      <c r="A207" s="9" t="str">
        <f>'1'!A207</f>
        <v>Jersey Shore Area SD</v>
      </c>
      <c r="B207" s="10" t="str">
        <f>'1'!B207</f>
        <v>Lycoming</v>
      </c>
      <c r="C207" s="84">
        <f>'1'!D207</f>
        <v>583</v>
      </c>
      <c r="D207" s="84">
        <f>'1'!E207</f>
        <v>471</v>
      </c>
      <c r="E207" s="84">
        <f>'1'!F207</f>
        <v>1054</v>
      </c>
      <c r="F207" s="11">
        <f>'5'!K207</f>
        <v>0</v>
      </c>
      <c r="G207" s="11">
        <f>'8'!I207</f>
        <v>27</v>
      </c>
      <c r="H207" s="11">
        <f>'9'!O207</f>
        <v>97.1</v>
      </c>
      <c r="I207" s="11">
        <f t="shared" si="6"/>
        <v>124.1</v>
      </c>
      <c r="J207" s="46">
        <f t="shared" si="7"/>
        <v>0.21286449399656945</v>
      </c>
    </row>
    <row r="208" spans="1:10" x14ac:dyDescent="0.25">
      <c r="A208" s="9" t="str">
        <f>'1'!A208</f>
        <v>Jim Thorpe Area SD</v>
      </c>
      <c r="B208" s="10" t="str">
        <f>'1'!B208</f>
        <v>Carbon</v>
      </c>
      <c r="C208" s="84">
        <f>'1'!D208</f>
        <v>481</v>
      </c>
      <c r="D208" s="84">
        <f>'1'!E208</f>
        <v>325</v>
      </c>
      <c r="E208" s="84">
        <f>'1'!F208</f>
        <v>806</v>
      </c>
      <c r="F208" s="11">
        <f>'5'!K208</f>
        <v>0</v>
      </c>
      <c r="G208" s="11">
        <f>'8'!I208</f>
        <v>19</v>
      </c>
      <c r="H208" s="11">
        <f>'9'!O208</f>
        <v>16.100000000000001</v>
      </c>
      <c r="I208" s="11">
        <f t="shared" si="6"/>
        <v>35.1</v>
      </c>
      <c r="J208" s="46">
        <f t="shared" si="7"/>
        <v>7.2972972972972977E-2</v>
      </c>
    </row>
    <row r="209" spans="1:10" x14ac:dyDescent="0.25">
      <c r="A209" s="9" t="str">
        <f>'1'!A209</f>
        <v>Johnsonburg Area SD</v>
      </c>
      <c r="B209" s="10" t="str">
        <f>'1'!B209</f>
        <v>Elk</v>
      </c>
      <c r="C209" s="84">
        <f>'1'!D209</f>
        <v>142</v>
      </c>
      <c r="D209" s="84">
        <f>'1'!E209</f>
        <v>105</v>
      </c>
      <c r="E209" s="84">
        <f>'1'!F209</f>
        <v>247</v>
      </c>
      <c r="F209" s="11">
        <f>'5'!K209</f>
        <v>0</v>
      </c>
      <c r="G209" s="11">
        <f>'8'!I209</f>
        <v>11</v>
      </c>
      <c r="H209" s="11">
        <f>'9'!O209</f>
        <v>0</v>
      </c>
      <c r="I209" s="11">
        <f t="shared" si="6"/>
        <v>11</v>
      </c>
      <c r="J209" s="46">
        <f t="shared" si="7"/>
        <v>7.746478873239436E-2</v>
      </c>
    </row>
    <row r="210" spans="1:10" x14ac:dyDescent="0.25">
      <c r="A210" s="9" t="str">
        <f>'1'!A210</f>
        <v>Juniata County SD</v>
      </c>
      <c r="B210" s="10" t="str">
        <f>'1'!B210</f>
        <v>Juniata</v>
      </c>
      <c r="C210" s="84">
        <f>'1'!D210</f>
        <v>896</v>
      </c>
      <c r="D210" s="84">
        <f>'1'!E210</f>
        <v>625</v>
      </c>
      <c r="E210" s="84">
        <f>'1'!F210</f>
        <v>1521</v>
      </c>
      <c r="F210" s="11">
        <f>'5'!K210</f>
        <v>0</v>
      </c>
      <c r="G210" s="11">
        <f>'8'!I210</f>
        <v>37</v>
      </c>
      <c r="H210" s="11">
        <f>'9'!O210</f>
        <v>58.5</v>
      </c>
      <c r="I210" s="11">
        <f t="shared" si="6"/>
        <v>95.5</v>
      </c>
      <c r="J210" s="46">
        <f t="shared" si="7"/>
        <v>0.10658482142857142</v>
      </c>
    </row>
    <row r="211" spans="1:10" x14ac:dyDescent="0.25">
      <c r="A211" s="9" t="str">
        <f>'1'!A211</f>
        <v>Juniata Valley SD</v>
      </c>
      <c r="B211" s="10" t="str">
        <f>'1'!B211</f>
        <v>Huntingdon</v>
      </c>
      <c r="C211" s="84">
        <f>'1'!D211</f>
        <v>159</v>
      </c>
      <c r="D211" s="84">
        <f>'1'!E211</f>
        <v>115</v>
      </c>
      <c r="E211" s="84">
        <f>'1'!F211</f>
        <v>274</v>
      </c>
      <c r="F211" s="11">
        <f>'5'!K211</f>
        <v>65</v>
      </c>
      <c r="G211" s="11">
        <f>'8'!I211</f>
        <v>9</v>
      </c>
      <c r="H211" s="11">
        <f>'9'!O211</f>
        <v>18.3</v>
      </c>
      <c r="I211" s="11">
        <f t="shared" si="6"/>
        <v>92.3</v>
      </c>
      <c r="J211" s="46">
        <f t="shared" si="7"/>
        <v>0.58050314465408803</v>
      </c>
    </row>
    <row r="212" spans="1:10" x14ac:dyDescent="0.25">
      <c r="A212" s="9" t="str">
        <f>'1'!A212</f>
        <v>Kane Area SD</v>
      </c>
      <c r="B212" s="10" t="str">
        <f>'1'!B212</f>
        <v>McKean</v>
      </c>
      <c r="C212" s="84">
        <f>'1'!D212</f>
        <v>234</v>
      </c>
      <c r="D212" s="84">
        <f>'1'!E212</f>
        <v>185</v>
      </c>
      <c r="E212" s="84">
        <f>'1'!F212</f>
        <v>419</v>
      </c>
      <c r="F212" s="11">
        <f>'5'!K212</f>
        <v>0</v>
      </c>
      <c r="G212" s="11">
        <f>'8'!I212</f>
        <v>27</v>
      </c>
      <c r="H212" s="11">
        <f>'9'!O212</f>
        <v>44.5</v>
      </c>
      <c r="I212" s="11">
        <f t="shared" si="6"/>
        <v>71.5</v>
      </c>
      <c r="J212" s="46">
        <f t="shared" si="7"/>
        <v>0.30555555555555558</v>
      </c>
    </row>
    <row r="213" spans="1:10" x14ac:dyDescent="0.25">
      <c r="A213" s="9" t="str">
        <f>'1'!A213</f>
        <v>Karns City Area SD</v>
      </c>
      <c r="B213" s="10" t="str">
        <f>'1'!B213</f>
        <v>Butler</v>
      </c>
      <c r="C213" s="84">
        <f>'1'!D213</f>
        <v>293</v>
      </c>
      <c r="D213" s="84">
        <f>'1'!E213</f>
        <v>243</v>
      </c>
      <c r="E213" s="84">
        <f>'1'!F213</f>
        <v>536</v>
      </c>
      <c r="F213" s="11">
        <f>'5'!K213</f>
        <v>12</v>
      </c>
      <c r="G213" s="11">
        <f>'8'!I213</f>
        <v>19</v>
      </c>
      <c r="H213" s="11">
        <f>'9'!O213</f>
        <v>0</v>
      </c>
      <c r="I213" s="11">
        <f t="shared" si="6"/>
        <v>31</v>
      </c>
      <c r="J213" s="46">
        <f t="shared" si="7"/>
        <v>0.10580204778156997</v>
      </c>
    </row>
    <row r="214" spans="1:10" x14ac:dyDescent="0.25">
      <c r="A214" s="9" t="str">
        <f>'1'!A214</f>
        <v>Kennett Consolidated SD</v>
      </c>
      <c r="B214" s="10" t="str">
        <f>'1'!B214</f>
        <v>Chester</v>
      </c>
      <c r="C214" s="84">
        <f>'1'!D214</f>
        <v>1068</v>
      </c>
      <c r="D214" s="84">
        <f>'1'!E214</f>
        <v>776</v>
      </c>
      <c r="E214" s="84">
        <f>'1'!F214</f>
        <v>1844</v>
      </c>
      <c r="F214" s="11">
        <f>'5'!K214</f>
        <v>0</v>
      </c>
      <c r="G214" s="11">
        <f>'8'!I214</f>
        <v>60</v>
      </c>
      <c r="H214" s="11">
        <f>'9'!O214</f>
        <v>147.6</v>
      </c>
      <c r="I214" s="11">
        <f t="shared" si="6"/>
        <v>207.6</v>
      </c>
      <c r="J214" s="46">
        <f t="shared" si="7"/>
        <v>0.19438202247191011</v>
      </c>
    </row>
    <row r="215" spans="1:10" x14ac:dyDescent="0.25">
      <c r="A215" s="9" t="str">
        <f>'1'!A215</f>
        <v>Keystone Central SD</v>
      </c>
      <c r="B215" s="10" t="str">
        <f>'1'!B215</f>
        <v>Clinton</v>
      </c>
      <c r="C215" s="84">
        <f>'1'!D215</f>
        <v>1228</v>
      </c>
      <c r="D215" s="84">
        <f>'1'!E215</f>
        <v>850</v>
      </c>
      <c r="E215" s="84">
        <f>'1'!F215</f>
        <v>2078</v>
      </c>
      <c r="F215" s="11">
        <f>'5'!K215</f>
        <v>37</v>
      </c>
      <c r="G215" s="11">
        <f>'8'!I215</f>
        <v>85</v>
      </c>
      <c r="H215" s="11">
        <f>'9'!O215</f>
        <v>62.6</v>
      </c>
      <c r="I215" s="11">
        <f t="shared" si="6"/>
        <v>184.6</v>
      </c>
      <c r="J215" s="46">
        <f t="shared" si="7"/>
        <v>0.15032573289902279</v>
      </c>
    </row>
    <row r="216" spans="1:10" x14ac:dyDescent="0.25">
      <c r="A216" s="9" t="str">
        <f>'1'!A216</f>
        <v>Keystone Oaks SD</v>
      </c>
      <c r="B216" s="10" t="str">
        <f>'1'!B216</f>
        <v>Allegheny</v>
      </c>
      <c r="C216" s="84">
        <f>'1'!D216</f>
        <v>616</v>
      </c>
      <c r="D216" s="84">
        <f>'1'!E216</f>
        <v>405</v>
      </c>
      <c r="E216" s="84">
        <f>'1'!F216</f>
        <v>1021</v>
      </c>
      <c r="F216" s="11">
        <f>'5'!K216</f>
        <v>0</v>
      </c>
      <c r="G216" s="11">
        <f>'8'!I216</f>
        <v>62</v>
      </c>
      <c r="H216" s="11">
        <f>'9'!O216</f>
        <v>214.7</v>
      </c>
      <c r="I216" s="11">
        <f t="shared" si="6"/>
        <v>276.7</v>
      </c>
      <c r="J216" s="46">
        <f t="shared" si="7"/>
        <v>0.44918831168831169</v>
      </c>
    </row>
    <row r="217" spans="1:10" x14ac:dyDescent="0.25">
      <c r="A217" s="9" t="str">
        <f>'1'!A217</f>
        <v>Keystone SD</v>
      </c>
      <c r="B217" s="10" t="str">
        <f>'1'!B217</f>
        <v>Clarion</v>
      </c>
      <c r="C217" s="84">
        <f>'1'!D217</f>
        <v>265</v>
      </c>
      <c r="D217" s="84">
        <f>'1'!E217</f>
        <v>179</v>
      </c>
      <c r="E217" s="84">
        <f>'1'!F217</f>
        <v>444</v>
      </c>
      <c r="F217" s="11">
        <f>'5'!K217</f>
        <v>3</v>
      </c>
      <c r="G217" s="11">
        <f>'8'!I217</f>
        <v>21</v>
      </c>
      <c r="H217" s="11">
        <f>'9'!O217</f>
        <v>31.8</v>
      </c>
      <c r="I217" s="11">
        <f t="shared" si="6"/>
        <v>55.8</v>
      </c>
      <c r="J217" s="46">
        <f t="shared" si="7"/>
        <v>0.21056603773584903</v>
      </c>
    </row>
    <row r="218" spans="1:10" x14ac:dyDescent="0.25">
      <c r="A218" s="9" t="str">
        <f>'1'!A218</f>
        <v>Kiski Area SD</v>
      </c>
      <c r="B218" s="10" t="str">
        <f>'1'!B218</f>
        <v>Westmoreland</v>
      </c>
      <c r="C218" s="84">
        <f>'1'!D218</f>
        <v>798</v>
      </c>
      <c r="D218" s="84">
        <f>'1'!E218</f>
        <v>602</v>
      </c>
      <c r="E218" s="84">
        <f>'1'!F218</f>
        <v>1400</v>
      </c>
      <c r="F218" s="11">
        <f>'5'!K218</f>
        <v>2</v>
      </c>
      <c r="G218" s="11">
        <f>'8'!I218</f>
        <v>82</v>
      </c>
      <c r="H218" s="11">
        <f>'9'!O218</f>
        <v>68.400000000000006</v>
      </c>
      <c r="I218" s="11">
        <f t="shared" si="6"/>
        <v>152.4</v>
      </c>
      <c r="J218" s="46">
        <f t="shared" si="7"/>
        <v>0.19097744360902255</v>
      </c>
    </row>
    <row r="219" spans="1:10" x14ac:dyDescent="0.25">
      <c r="A219" s="9" t="str">
        <f>'1'!A219</f>
        <v>Kutztown Area SD</v>
      </c>
      <c r="B219" s="10" t="str">
        <f>'1'!B219</f>
        <v>Berks</v>
      </c>
      <c r="C219" s="84">
        <f>'1'!D219</f>
        <v>395</v>
      </c>
      <c r="D219" s="84">
        <f>'1'!E219</f>
        <v>261</v>
      </c>
      <c r="E219" s="84">
        <f>'1'!F219</f>
        <v>656</v>
      </c>
      <c r="F219" s="11">
        <f>'5'!K219</f>
        <v>0</v>
      </c>
      <c r="G219" s="11">
        <f>'8'!I219</f>
        <v>30</v>
      </c>
      <c r="H219" s="11">
        <f>'9'!O219</f>
        <v>0</v>
      </c>
      <c r="I219" s="11">
        <f t="shared" si="6"/>
        <v>30</v>
      </c>
      <c r="J219" s="46">
        <f t="shared" si="7"/>
        <v>7.5949367088607597E-2</v>
      </c>
    </row>
    <row r="220" spans="1:10" x14ac:dyDescent="0.25">
      <c r="A220" s="9" t="str">
        <f>'1'!A220</f>
        <v>Lackawanna Trail SD</v>
      </c>
      <c r="B220" s="10" t="str">
        <f>'1'!B220</f>
        <v>Wyoming</v>
      </c>
      <c r="C220" s="84">
        <f>'1'!D220</f>
        <v>247</v>
      </c>
      <c r="D220" s="84">
        <f>'1'!E220</f>
        <v>178</v>
      </c>
      <c r="E220" s="84">
        <f>'1'!F220</f>
        <v>425</v>
      </c>
      <c r="F220" s="11">
        <f>'5'!K220</f>
        <v>0</v>
      </c>
      <c r="G220" s="11">
        <f>'8'!I220</f>
        <v>8</v>
      </c>
      <c r="H220" s="11">
        <f>'9'!O220</f>
        <v>27.6</v>
      </c>
      <c r="I220" s="11">
        <f t="shared" si="6"/>
        <v>35.6</v>
      </c>
      <c r="J220" s="46">
        <f t="shared" si="7"/>
        <v>0.14412955465587046</v>
      </c>
    </row>
    <row r="221" spans="1:10" x14ac:dyDescent="0.25">
      <c r="A221" s="9" t="str">
        <f>'1'!A221</f>
        <v>Lakeland SD</v>
      </c>
      <c r="B221" s="10" t="str">
        <f>'1'!B221</f>
        <v>Lackawanna</v>
      </c>
      <c r="C221" s="84">
        <f>'1'!D221</f>
        <v>322</v>
      </c>
      <c r="D221" s="84">
        <f>'1'!E221</f>
        <v>261</v>
      </c>
      <c r="E221" s="84">
        <f>'1'!F221</f>
        <v>583</v>
      </c>
      <c r="F221" s="11">
        <f>'5'!K221</f>
        <v>0</v>
      </c>
      <c r="G221" s="11">
        <f>'8'!I221</f>
        <v>30</v>
      </c>
      <c r="H221" s="11">
        <f>'9'!O221</f>
        <v>21.3</v>
      </c>
      <c r="I221" s="11">
        <f t="shared" si="6"/>
        <v>51.3</v>
      </c>
      <c r="J221" s="46">
        <f t="shared" si="7"/>
        <v>0.15931677018633539</v>
      </c>
    </row>
    <row r="222" spans="1:10" x14ac:dyDescent="0.25">
      <c r="A222" s="9" t="str">
        <f>'1'!A222</f>
        <v>Lake-Lehman SD</v>
      </c>
      <c r="B222" s="10" t="str">
        <f>'1'!B222</f>
        <v>Luzerne</v>
      </c>
      <c r="C222" s="84">
        <f>'1'!D222</f>
        <v>395</v>
      </c>
      <c r="D222" s="84">
        <f>'1'!E222</f>
        <v>286</v>
      </c>
      <c r="E222" s="84">
        <f>'1'!F222</f>
        <v>681</v>
      </c>
      <c r="F222" s="11">
        <f>'5'!K222</f>
        <v>0</v>
      </c>
      <c r="G222" s="11">
        <f>'8'!I222</f>
        <v>13</v>
      </c>
      <c r="H222" s="11">
        <f>'9'!O222</f>
        <v>44.3</v>
      </c>
      <c r="I222" s="11">
        <f t="shared" si="6"/>
        <v>57.3</v>
      </c>
      <c r="J222" s="46">
        <f t="shared" si="7"/>
        <v>0.14506329113924049</v>
      </c>
    </row>
    <row r="223" spans="1:10" x14ac:dyDescent="0.25">
      <c r="A223" s="9" t="str">
        <f>'1'!A223</f>
        <v>Lakeview SD</v>
      </c>
      <c r="B223" s="10" t="str">
        <f>'1'!B223</f>
        <v>Mercer</v>
      </c>
      <c r="C223" s="84">
        <f>'1'!D223</f>
        <v>284</v>
      </c>
      <c r="D223" s="84">
        <f>'1'!E223</f>
        <v>203</v>
      </c>
      <c r="E223" s="84">
        <f>'1'!F223</f>
        <v>487</v>
      </c>
      <c r="F223" s="11">
        <f>'5'!K223</f>
        <v>5</v>
      </c>
      <c r="G223" s="11">
        <f>'8'!I223</f>
        <v>19</v>
      </c>
      <c r="H223" s="11">
        <f>'9'!O223</f>
        <v>0</v>
      </c>
      <c r="I223" s="11">
        <f t="shared" si="6"/>
        <v>24</v>
      </c>
      <c r="J223" s="46">
        <f t="shared" si="7"/>
        <v>8.4507042253521125E-2</v>
      </c>
    </row>
    <row r="224" spans="1:10" x14ac:dyDescent="0.25">
      <c r="A224" s="9" t="str">
        <f>'1'!A224</f>
        <v>Lampeter-Strasburg SD</v>
      </c>
      <c r="B224" s="10" t="str">
        <f>'1'!B224</f>
        <v>Lancaster</v>
      </c>
      <c r="C224" s="84">
        <f>'1'!D224</f>
        <v>722</v>
      </c>
      <c r="D224" s="84">
        <f>'1'!E224</f>
        <v>517</v>
      </c>
      <c r="E224" s="84">
        <f>'1'!F224</f>
        <v>1239</v>
      </c>
      <c r="F224" s="11">
        <f>'5'!K224</f>
        <v>0</v>
      </c>
      <c r="G224" s="11">
        <f>'8'!I224</f>
        <v>47</v>
      </c>
      <c r="H224" s="11">
        <f>'9'!O224</f>
        <v>43.5</v>
      </c>
      <c r="I224" s="11">
        <f t="shared" si="6"/>
        <v>90.5</v>
      </c>
      <c r="J224" s="46">
        <f t="shared" si="7"/>
        <v>0.12534626038781163</v>
      </c>
    </row>
    <row r="225" spans="1:10" x14ac:dyDescent="0.25">
      <c r="A225" s="9" t="str">
        <f>'1'!A225</f>
        <v>Lancaster SD</v>
      </c>
      <c r="B225" s="10" t="str">
        <f>'1'!B225</f>
        <v>Lancaster</v>
      </c>
      <c r="C225" s="84">
        <f>'1'!D225</f>
        <v>3510</v>
      </c>
      <c r="D225" s="84">
        <f>'1'!E225</f>
        <v>2201</v>
      </c>
      <c r="E225" s="84">
        <f>'1'!F225</f>
        <v>5711</v>
      </c>
      <c r="F225" s="11">
        <f>'5'!K225</f>
        <v>0</v>
      </c>
      <c r="G225" s="11">
        <f>'8'!I225</f>
        <v>303</v>
      </c>
      <c r="H225" s="11">
        <f>'9'!O225</f>
        <v>510.8</v>
      </c>
      <c r="I225" s="11">
        <f t="shared" si="6"/>
        <v>813.8</v>
      </c>
      <c r="J225" s="46">
        <f t="shared" si="7"/>
        <v>0.23185185185185184</v>
      </c>
    </row>
    <row r="226" spans="1:10" x14ac:dyDescent="0.25">
      <c r="A226" s="9" t="str">
        <f>'1'!A226</f>
        <v>Laurel Highlands SD</v>
      </c>
      <c r="B226" s="10" t="str">
        <f>'1'!B226</f>
        <v>Fayette</v>
      </c>
      <c r="C226" s="84">
        <f>'1'!D226</f>
        <v>578</v>
      </c>
      <c r="D226" s="84">
        <f>'1'!E226</f>
        <v>502</v>
      </c>
      <c r="E226" s="84">
        <f>'1'!F226</f>
        <v>1080</v>
      </c>
      <c r="F226" s="11">
        <f>'5'!K226</f>
        <v>42</v>
      </c>
      <c r="G226" s="11">
        <f>'8'!I226</f>
        <v>75</v>
      </c>
      <c r="H226" s="11">
        <f>'9'!O226</f>
        <v>29.1</v>
      </c>
      <c r="I226" s="11">
        <f t="shared" si="6"/>
        <v>146.1</v>
      </c>
      <c r="J226" s="46">
        <f t="shared" si="7"/>
        <v>0.25276816608996538</v>
      </c>
    </row>
    <row r="227" spans="1:10" x14ac:dyDescent="0.25">
      <c r="A227" s="9" t="str">
        <f>'1'!A227</f>
        <v>Laurel SD</v>
      </c>
      <c r="B227" s="10" t="str">
        <f>'1'!B227</f>
        <v>Lawrence</v>
      </c>
      <c r="C227" s="84">
        <f>'1'!D227</f>
        <v>231</v>
      </c>
      <c r="D227" s="84">
        <f>'1'!E227</f>
        <v>157</v>
      </c>
      <c r="E227" s="84">
        <f>'1'!F227</f>
        <v>388</v>
      </c>
      <c r="F227" s="11">
        <f>'5'!K227</f>
        <v>1</v>
      </c>
      <c r="G227" s="11">
        <f>'8'!I227</f>
        <v>11</v>
      </c>
      <c r="H227" s="11">
        <f>'9'!O227</f>
        <v>0</v>
      </c>
      <c r="I227" s="11">
        <f t="shared" si="6"/>
        <v>12</v>
      </c>
      <c r="J227" s="46">
        <f t="shared" si="7"/>
        <v>5.1948051948051951E-2</v>
      </c>
    </row>
    <row r="228" spans="1:10" x14ac:dyDescent="0.25">
      <c r="A228" s="9" t="str">
        <f>'1'!A228</f>
        <v>Lebanon SD</v>
      </c>
      <c r="B228" s="10" t="str">
        <f>'1'!B228</f>
        <v>Lebanon</v>
      </c>
      <c r="C228" s="84">
        <f>'1'!D228</f>
        <v>1245</v>
      </c>
      <c r="D228" s="84">
        <f>'1'!E228</f>
        <v>838</v>
      </c>
      <c r="E228" s="84">
        <f>'1'!F228</f>
        <v>2083</v>
      </c>
      <c r="F228" s="11">
        <f>'5'!K228</f>
        <v>49</v>
      </c>
      <c r="G228" s="11">
        <f>'8'!I228</f>
        <v>74</v>
      </c>
      <c r="H228" s="11">
        <f>'9'!O228</f>
        <v>0</v>
      </c>
      <c r="I228" s="11">
        <f t="shared" si="6"/>
        <v>123</v>
      </c>
      <c r="J228" s="46">
        <f t="shared" si="7"/>
        <v>9.8795180722891562E-2</v>
      </c>
    </row>
    <row r="229" spans="1:10" x14ac:dyDescent="0.25">
      <c r="A229" s="9" t="str">
        <f>'1'!A229</f>
        <v>Leechburg Area SD</v>
      </c>
      <c r="B229" s="10" t="str">
        <f>'1'!B229</f>
        <v>Armstrong</v>
      </c>
      <c r="C229" s="84">
        <f>'1'!D229</f>
        <v>179</v>
      </c>
      <c r="D229" s="84">
        <f>'1'!E229</f>
        <v>119</v>
      </c>
      <c r="E229" s="84">
        <f>'1'!F229</f>
        <v>298</v>
      </c>
      <c r="F229" s="11">
        <f>'5'!K229</f>
        <v>0</v>
      </c>
      <c r="G229" s="11">
        <f>'8'!I229</f>
        <v>19</v>
      </c>
      <c r="H229" s="11">
        <f>'9'!O229</f>
        <v>48</v>
      </c>
      <c r="I229" s="11">
        <f t="shared" si="6"/>
        <v>67</v>
      </c>
      <c r="J229" s="46">
        <f t="shared" si="7"/>
        <v>0.37430167597765363</v>
      </c>
    </row>
    <row r="230" spans="1:10" x14ac:dyDescent="0.25">
      <c r="A230" s="9" t="str">
        <f>'1'!A230</f>
        <v>Lehighton Area SD</v>
      </c>
      <c r="B230" s="10" t="str">
        <f>'1'!B230</f>
        <v>Carbon</v>
      </c>
      <c r="C230" s="84">
        <f>'1'!D230</f>
        <v>550</v>
      </c>
      <c r="D230" s="84">
        <f>'1'!E230</f>
        <v>413</v>
      </c>
      <c r="E230" s="84">
        <f>'1'!F230</f>
        <v>963</v>
      </c>
      <c r="F230" s="11">
        <f>'5'!K230</f>
        <v>38</v>
      </c>
      <c r="G230" s="11">
        <f>'8'!I230</f>
        <v>27</v>
      </c>
      <c r="H230" s="11">
        <f>'9'!O230</f>
        <v>58.9</v>
      </c>
      <c r="I230" s="11">
        <f t="shared" si="6"/>
        <v>123.9</v>
      </c>
      <c r="J230" s="46">
        <f t="shared" si="7"/>
        <v>0.22527272727272729</v>
      </c>
    </row>
    <row r="231" spans="1:10" x14ac:dyDescent="0.25">
      <c r="A231" s="9" t="str">
        <f>'1'!A231</f>
        <v>Lewisburg Area SD</v>
      </c>
      <c r="B231" s="10" t="str">
        <f>'1'!B231</f>
        <v>Union</v>
      </c>
      <c r="C231" s="84">
        <f>'1'!D231</f>
        <v>396</v>
      </c>
      <c r="D231" s="84">
        <f>'1'!E231</f>
        <v>301</v>
      </c>
      <c r="E231" s="84">
        <f>'1'!F231</f>
        <v>697</v>
      </c>
      <c r="F231" s="11">
        <f>'5'!K231</f>
        <v>7</v>
      </c>
      <c r="G231" s="11">
        <f>'8'!I231</f>
        <v>25</v>
      </c>
      <c r="H231" s="11">
        <f>'9'!O231</f>
        <v>60.1</v>
      </c>
      <c r="I231" s="11">
        <f t="shared" si="6"/>
        <v>92.1</v>
      </c>
      <c r="J231" s="46">
        <f t="shared" si="7"/>
        <v>0.23257575757575757</v>
      </c>
    </row>
    <row r="232" spans="1:10" x14ac:dyDescent="0.25">
      <c r="A232" s="9" t="str">
        <f>'1'!A232</f>
        <v>Ligonier Valley SD</v>
      </c>
      <c r="B232" s="10" t="str">
        <f>'1'!B232</f>
        <v>Westmoreland</v>
      </c>
      <c r="C232" s="84">
        <f>'1'!D232</f>
        <v>389</v>
      </c>
      <c r="D232" s="84">
        <f>'1'!E232</f>
        <v>286</v>
      </c>
      <c r="E232" s="84">
        <f>'1'!F232</f>
        <v>675</v>
      </c>
      <c r="F232" s="11">
        <f>'5'!K232</f>
        <v>1</v>
      </c>
      <c r="G232" s="11">
        <f>'8'!I232</f>
        <v>27</v>
      </c>
      <c r="H232" s="11">
        <f>'9'!O232</f>
        <v>13.7</v>
      </c>
      <c r="I232" s="11">
        <f t="shared" si="6"/>
        <v>41.7</v>
      </c>
      <c r="J232" s="46">
        <f t="shared" si="7"/>
        <v>0.10719794344473009</v>
      </c>
    </row>
    <row r="233" spans="1:10" x14ac:dyDescent="0.25">
      <c r="A233" s="9" t="str">
        <f>'1'!A233</f>
        <v>Line Mountain SD</v>
      </c>
      <c r="B233" s="10" t="str">
        <f>'1'!B233</f>
        <v>Northumberland</v>
      </c>
      <c r="C233" s="84">
        <f>'1'!D233</f>
        <v>309</v>
      </c>
      <c r="D233" s="84">
        <f>'1'!E233</f>
        <v>208</v>
      </c>
      <c r="E233" s="84">
        <f>'1'!F233</f>
        <v>517</v>
      </c>
      <c r="F233" s="11">
        <f>'5'!K233</f>
        <v>1</v>
      </c>
      <c r="G233" s="11">
        <f>'8'!I233</f>
        <v>10</v>
      </c>
      <c r="H233" s="11">
        <f>'9'!O233</f>
        <v>2.9</v>
      </c>
      <c r="I233" s="11">
        <f t="shared" si="6"/>
        <v>13.9</v>
      </c>
      <c r="J233" s="46">
        <f t="shared" si="7"/>
        <v>4.4983818770226537E-2</v>
      </c>
    </row>
    <row r="234" spans="1:10" x14ac:dyDescent="0.25">
      <c r="A234" s="9" t="str">
        <f>'1'!A234</f>
        <v>Littlestown Area SD</v>
      </c>
      <c r="B234" s="10" t="str">
        <f>'1'!B234</f>
        <v>Adams</v>
      </c>
      <c r="C234" s="84">
        <f>'1'!D234</f>
        <v>504</v>
      </c>
      <c r="D234" s="84">
        <f>'1'!E234</f>
        <v>368</v>
      </c>
      <c r="E234" s="84">
        <f>'1'!F234</f>
        <v>872</v>
      </c>
      <c r="F234" s="11">
        <f>'5'!K234</f>
        <v>0</v>
      </c>
      <c r="G234" s="11">
        <f>'8'!I234</f>
        <v>35</v>
      </c>
      <c r="H234" s="11">
        <f>'9'!O234</f>
        <v>29.6</v>
      </c>
      <c r="I234" s="11">
        <f t="shared" si="6"/>
        <v>64.599999999999994</v>
      </c>
      <c r="J234" s="46">
        <f t="shared" si="7"/>
        <v>0.12817460317460316</v>
      </c>
    </row>
    <row r="235" spans="1:10" x14ac:dyDescent="0.25">
      <c r="A235" s="9" t="str">
        <f>'1'!A235</f>
        <v>Lower Dauphin SD</v>
      </c>
      <c r="B235" s="10" t="str">
        <f>'1'!B235</f>
        <v>Dauphin</v>
      </c>
      <c r="C235" s="84">
        <f>'1'!D235</f>
        <v>759</v>
      </c>
      <c r="D235" s="84">
        <f>'1'!E235</f>
        <v>574</v>
      </c>
      <c r="E235" s="84">
        <f>'1'!F235</f>
        <v>1333</v>
      </c>
      <c r="F235" s="11">
        <f>'5'!K235</f>
        <v>0</v>
      </c>
      <c r="G235" s="11">
        <f>'8'!I235</f>
        <v>55</v>
      </c>
      <c r="H235" s="11">
        <f>'9'!O235</f>
        <v>66.599999999999994</v>
      </c>
      <c r="I235" s="11">
        <f t="shared" si="6"/>
        <v>121.6</v>
      </c>
      <c r="J235" s="46">
        <f t="shared" si="7"/>
        <v>0.16021080368906454</v>
      </c>
    </row>
    <row r="236" spans="1:10" x14ac:dyDescent="0.25">
      <c r="A236" s="9" t="str">
        <f>'1'!A236</f>
        <v>Lower Merion SD</v>
      </c>
      <c r="B236" s="10" t="str">
        <f>'1'!B236</f>
        <v>Montgomery</v>
      </c>
      <c r="C236" s="84">
        <f>'1'!D236</f>
        <v>1866</v>
      </c>
      <c r="D236" s="84">
        <f>'1'!E236</f>
        <v>1385</v>
      </c>
      <c r="E236" s="84">
        <f>'1'!F236</f>
        <v>3251</v>
      </c>
      <c r="F236" s="11">
        <f>'5'!K236</f>
        <v>0</v>
      </c>
      <c r="G236" s="11">
        <f>'8'!I236</f>
        <v>197</v>
      </c>
      <c r="H236" s="11">
        <f>'9'!O236</f>
        <v>209.5</v>
      </c>
      <c r="I236" s="11">
        <f t="shared" si="6"/>
        <v>406.5</v>
      </c>
      <c r="J236" s="46">
        <f t="shared" si="7"/>
        <v>0.21784565916398713</v>
      </c>
    </row>
    <row r="237" spans="1:10" x14ac:dyDescent="0.25">
      <c r="A237" s="9" t="str">
        <f>'1'!A237</f>
        <v>Lower Moreland Township SD</v>
      </c>
      <c r="B237" s="10" t="str">
        <f>'1'!B237</f>
        <v>Montgomery</v>
      </c>
      <c r="C237" s="84">
        <f>'1'!D237</f>
        <v>315</v>
      </c>
      <c r="D237" s="84">
        <f>'1'!E237</f>
        <v>310</v>
      </c>
      <c r="E237" s="84">
        <f>'1'!F237</f>
        <v>625</v>
      </c>
      <c r="F237" s="11">
        <f>'5'!K237</f>
        <v>0</v>
      </c>
      <c r="G237" s="11">
        <f>'8'!I237</f>
        <v>20</v>
      </c>
      <c r="H237" s="11">
        <f>'9'!O237</f>
        <v>0</v>
      </c>
      <c r="I237" s="11">
        <f t="shared" si="6"/>
        <v>20</v>
      </c>
      <c r="J237" s="46">
        <f t="shared" si="7"/>
        <v>6.3492063492063489E-2</v>
      </c>
    </row>
    <row r="238" spans="1:10" x14ac:dyDescent="0.25">
      <c r="A238" s="9" t="str">
        <f>'1'!A238</f>
        <v>Loyalsock Township SD</v>
      </c>
      <c r="B238" s="10" t="str">
        <f>'1'!B238</f>
        <v>Lycoming</v>
      </c>
      <c r="C238" s="84">
        <f>'1'!D238</f>
        <v>277</v>
      </c>
      <c r="D238" s="84">
        <f>'1'!E238</f>
        <v>215</v>
      </c>
      <c r="E238" s="84">
        <f>'1'!F238</f>
        <v>492</v>
      </c>
      <c r="F238" s="11">
        <f>'5'!K238</f>
        <v>0</v>
      </c>
      <c r="G238" s="11">
        <f>'8'!I238</f>
        <v>28</v>
      </c>
      <c r="H238" s="11">
        <f>'9'!O238</f>
        <v>0</v>
      </c>
      <c r="I238" s="11">
        <f t="shared" si="6"/>
        <v>28</v>
      </c>
      <c r="J238" s="46">
        <f t="shared" si="7"/>
        <v>0.10108303249097472</v>
      </c>
    </row>
    <row r="239" spans="1:10" x14ac:dyDescent="0.25">
      <c r="A239" s="9" t="str">
        <f>'1'!A239</f>
        <v>Mahanoy Area SD</v>
      </c>
      <c r="B239" s="10" t="str">
        <f>'1'!B239</f>
        <v>Schuylkill</v>
      </c>
      <c r="C239" s="84">
        <f>'1'!D239</f>
        <v>253</v>
      </c>
      <c r="D239" s="84">
        <f>'1'!E239</f>
        <v>184</v>
      </c>
      <c r="E239" s="84">
        <f>'1'!F239</f>
        <v>437</v>
      </c>
      <c r="F239" s="11">
        <f>'5'!K239</f>
        <v>0</v>
      </c>
      <c r="G239" s="11">
        <f>'8'!I239</f>
        <v>21</v>
      </c>
      <c r="H239" s="11">
        <f>'9'!O239</f>
        <v>12.2</v>
      </c>
      <c r="I239" s="11">
        <f t="shared" si="6"/>
        <v>33.200000000000003</v>
      </c>
      <c r="J239" s="46">
        <f t="shared" si="7"/>
        <v>0.13122529644268777</v>
      </c>
    </row>
    <row r="240" spans="1:10" x14ac:dyDescent="0.25">
      <c r="A240" s="9" t="str">
        <f>'1'!A240</f>
        <v>Manheim Central SD</v>
      </c>
      <c r="B240" s="10" t="str">
        <f>'1'!B240</f>
        <v>Lancaster</v>
      </c>
      <c r="C240" s="84">
        <f>'1'!D240</f>
        <v>893</v>
      </c>
      <c r="D240" s="84">
        <f>'1'!E240</f>
        <v>546</v>
      </c>
      <c r="E240" s="84">
        <f>'1'!F240</f>
        <v>1439</v>
      </c>
      <c r="F240" s="11">
        <f>'5'!K240</f>
        <v>0</v>
      </c>
      <c r="G240" s="11">
        <f>'8'!I240</f>
        <v>59</v>
      </c>
      <c r="H240" s="11">
        <f>'9'!O240</f>
        <v>14.9</v>
      </c>
      <c r="I240" s="11">
        <f t="shared" si="6"/>
        <v>73.900000000000006</v>
      </c>
      <c r="J240" s="46">
        <f t="shared" si="7"/>
        <v>8.2754759238521838E-2</v>
      </c>
    </row>
    <row r="241" spans="1:10" x14ac:dyDescent="0.25">
      <c r="A241" s="9" t="str">
        <f>'1'!A241</f>
        <v>Manheim Township SD</v>
      </c>
      <c r="B241" s="10" t="str">
        <f>'1'!B241</f>
        <v>Lancaster</v>
      </c>
      <c r="C241" s="84">
        <f>'1'!D241</f>
        <v>1227</v>
      </c>
      <c r="D241" s="84">
        <f>'1'!E241</f>
        <v>899</v>
      </c>
      <c r="E241" s="84">
        <f>'1'!F241</f>
        <v>2126</v>
      </c>
      <c r="F241" s="11">
        <f>'5'!K241</f>
        <v>0</v>
      </c>
      <c r="G241" s="11">
        <f>'8'!I241</f>
        <v>91</v>
      </c>
      <c r="H241" s="11">
        <f>'9'!O241</f>
        <v>137.6</v>
      </c>
      <c r="I241" s="11">
        <f t="shared" si="6"/>
        <v>228.6</v>
      </c>
      <c r="J241" s="46">
        <f t="shared" si="7"/>
        <v>0.18630806845965769</v>
      </c>
    </row>
    <row r="242" spans="1:10" x14ac:dyDescent="0.25">
      <c r="A242" s="9" t="str">
        <f>'1'!A242</f>
        <v>Marion Center Area SD</v>
      </c>
      <c r="B242" s="10" t="str">
        <f>'1'!B242</f>
        <v>Indiana</v>
      </c>
      <c r="C242" s="84">
        <f>'1'!D242</f>
        <v>402</v>
      </c>
      <c r="D242" s="84">
        <f>'1'!E242</f>
        <v>282</v>
      </c>
      <c r="E242" s="84">
        <f>'1'!F242</f>
        <v>684</v>
      </c>
      <c r="F242" s="11">
        <f>'5'!K242</f>
        <v>6</v>
      </c>
      <c r="G242" s="11">
        <f>'8'!I242</f>
        <v>33</v>
      </c>
      <c r="H242" s="11">
        <f>'9'!O242</f>
        <v>2.6</v>
      </c>
      <c r="I242" s="11">
        <f t="shared" si="6"/>
        <v>41.6</v>
      </c>
      <c r="J242" s="46">
        <f t="shared" si="7"/>
        <v>0.10348258706467663</v>
      </c>
    </row>
    <row r="243" spans="1:10" x14ac:dyDescent="0.25">
      <c r="A243" s="9" t="str">
        <f>'1'!A243</f>
        <v>Marple Newtown SD</v>
      </c>
      <c r="B243" s="10" t="str">
        <f>'1'!B243</f>
        <v>Delaware</v>
      </c>
      <c r="C243" s="84">
        <f>'1'!D243</f>
        <v>902</v>
      </c>
      <c r="D243" s="84">
        <f>'1'!E243</f>
        <v>659</v>
      </c>
      <c r="E243" s="84">
        <f>'1'!F243</f>
        <v>1561</v>
      </c>
      <c r="F243" s="11">
        <f>'5'!K243</f>
        <v>0</v>
      </c>
      <c r="G243" s="11">
        <f>'8'!I243</f>
        <v>73</v>
      </c>
      <c r="H243" s="11">
        <f>'9'!O243</f>
        <v>39.6</v>
      </c>
      <c r="I243" s="11">
        <f t="shared" si="6"/>
        <v>112.6</v>
      </c>
      <c r="J243" s="46">
        <f t="shared" si="7"/>
        <v>0.12483370288248337</v>
      </c>
    </row>
    <row r="244" spans="1:10" x14ac:dyDescent="0.25">
      <c r="A244" s="9" t="str">
        <f>'1'!A244</f>
        <v>Mars Area SD</v>
      </c>
      <c r="B244" s="10" t="str">
        <f>'1'!B244</f>
        <v>Butler</v>
      </c>
      <c r="C244" s="84">
        <f>'1'!D244</f>
        <v>587</v>
      </c>
      <c r="D244" s="84">
        <f>'1'!E244</f>
        <v>482</v>
      </c>
      <c r="E244" s="84">
        <f>'1'!F244</f>
        <v>1069</v>
      </c>
      <c r="F244" s="11">
        <f>'5'!K244</f>
        <v>1</v>
      </c>
      <c r="G244" s="11">
        <f>'8'!I244</f>
        <v>72</v>
      </c>
      <c r="H244" s="11">
        <f>'9'!O244</f>
        <v>27.1</v>
      </c>
      <c r="I244" s="11">
        <f t="shared" si="6"/>
        <v>100.1</v>
      </c>
      <c r="J244" s="46">
        <f t="shared" si="7"/>
        <v>0.17052810902896082</v>
      </c>
    </row>
    <row r="245" spans="1:10" x14ac:dyDescent="0.25">
      <c r="A245" s="9" t="str">
        <f>'1'!A245</f>
        <v>McGuffey SD</v>
      </c>
      <c r="B245" s="10" t="str">
        <f>'1'!B245</f>
        <v>Washington</v>
      </c>
      <c r="C245" s="84">
        <f>'1'!D245</f>
        <v>359</v>
      </c>
      <c r="D245" s="84">
        <f>'1'!E245</f>
        <v>266</v>
      </c>
      <c r="E245" s="84">
        <f>'1'!F245</f>
        <v>625</v>
      </c>
      <c r="F245" s="11">
        <f>'5'!K245</f>
        <v>0</v>
      </c>
      <c r="G245" s="11">
        <f>'8'!I245</f>
        <v>16</v>
      </c>
      <c r="H245" s="11">
        <f>'9'!O245</f>
        <v>3.2</v>
      </c>
      <c r="I245" s="11">
        <f t="shared" si="6"/>
        <v>19.2</v>
      </c>
      <c r="J245" s="46">
        <f t="shared" si="7"/>
        <v>5.3481894150417826E-2</v>
      </c>
    </row>
    <row r="246" spans="1:10" x14ac:dyDescent="0.25">
      <c r="A246" s="9" t="str">
        <f>'1'!A246</f>
        <v>McKeesport Area SD</v>
      </c>
      <c r="B246" s="10" t="str">
        <f>'1'!B246</f>
        <v>Allegheny</v>
      </c>
      <c r="C246" s="84">
        <f>'1'!D246</f>
        <v>1016</v>
      </c>
      <c r="D246" s="84">
        <f>'1'!E246</f>
        <v>694</v>
      </c>
      <c r="E246" s="84">
        <f>'1'!F246</f>
        <v>1710</v>
      </c>
      <c r="F246" s="11">
        <f>'5'!K246</f>
        <v>23</v>
      </c>
      <c r="G246" s="11">
        <f>'8'!I246</f>
        <v>94</v>
      </c>
      <c r="H246" s="11">
        <f>'9'!O246</f>
        <v>110.2</v>
      </c>
      <c r="I246" s="11">
        <f t="shared" si="6"/>
        <v>227.2</v>
      </c>
      <c r="J246" s="46">
        <f t="shared" si="7"/>
        <v>0.22362204724409449</v>
      </c>
    </row>
    <row r="247" spans="1:10" x14ac:dyDescent="0.25">
      <c r="A247" s="9" t="str">
        <f>'1'!A247</f>
        <v>Mechanicsburg Area SD</v>
      </c>
      <c r="B247" s="10" t="str">
        <f>'1'!B247</f>
        <v>Cumberland</v>
      </c>
      <c r="C247" s="84">
        <f>'1'!D247</f>
        <v>924</v>
      </c>
      <c r="D247" s="84">
        <f>'1'!E247</f>
        <v>614</v>
      </c>
      <c r="E247" s="84">
        <f>'1'!F247</f>
        <v>1538</v>
      </c>
      <c r="F247" s="11">
        <f>'5'!K247</f>
        <v>0</v>
      </c>
      <c r="G247" s="11">
        <f>'8'!I247</f>
        <v>65</v>
      </c>
      <c r="H247" s="11">
        <f>'9'!O247</f>
        <v>150.6</v>
      </c>
      <c r="I247" s="11">
        <f t="shared" si="6"/>
        <v>215.6</v>
      </c>
      <c r="J247" s="46">
        <f t="shared" si="7"/>
        <v>0.23333333333333334</v>
      </c>
    </row>
    <row r="248" spans="1:10" x14ac:dyDescent="0.25">
      <c r="A248" s="9" t="str">
        <f>'1'!A248</f>
        <v>Mercer Area SD</v>
      </c>
      <c r="B248" s="10" t="str">
        <f>'1'!B248</f>
        <v>Mercer</v>
      </c>
      <c r="C248" s="84">
        <f>'1'!D248</f>
        <v>269</v>
      </c>
      <c r="D248" s="84">
        <f>'1'!E248</f>
        <v>205</v>
      </c>
      <c r="E248" s="84">
        <f>'1'!F248</f>
        <v>474</v>
      </c>
      <c r="F248" s="11">
        <f>'5'!K248</f>
        <v>5</v>
      </c>
      <c r="G248" s="11">
        <f>'8'!I248</f>
        <v>17</v>
      </c>
      <c r="H248" s="11">
        <f>'9'!O248</f>
        <v>33.299999999999997</v>
      </c>
      <c r="I248" s="11">
        <f t="shared" si="6"/>
        <v>55.3</v>
      </c>
      <c r="J248" s="46">
        <f t="shared" si="7"/>
        <v>0.20557620817843866</v>
      </c>
    </row>
    <row r="249" spans="1:10" x14ac:dyDescent="0.25">
      <c r="A249" s="9" t="str">
        <f>'1'!A249</f>
        <v>Methacton SD</v>
      </c>
      <c r="B249" s="10" t="str">
        <f>'1'!B249</f>
        <v>Montgomery</v>
      </c>
      <c r="C249" s="84">
        <f>'1'!D249</f>
        <v>990</v>
      </c>
      <c r="D249" s="84">
        <f>'1'!E249</f>
        <v>796</v>
      </c>
      <c r="E249" s="84">
        <f>'1'!F249</f>
        <v>1786</v>
      </c>
      <c r="F249" s="11">
        <f>'5'!K249</f>
        <v>0</v>
      </c>
      <c r="G249" s="11">
        <f>'8'!I249</f>
        <v>74</v>
      </c>
      <c r="H249" s="11">
        <f>'9'!O249</f>
        <v>0</v>
      </c>
      <c r="I249" s="11">
        <f t="shared" si="6"/>
        <v>74</v>
      </c>
      <c r="J249" s="46">
        <f t="shared" si="7"/>
        <v>7.4747474747474743E-2</v>
      </c>
    </row>
    <row r="250" spans="1:10" x14ac:dyDescent="0.25">
      <c r="A250" s="9" t="str">
        <f>'1'!A250</f>
        <v>Meyersdale Area SD</v>
      </c>
      <c r="B250" s="10" t="str">
        <f>'1'!B250</f>
        <v>Somerset</v>
      </c>
      <c r="C250" s="84">
        <f>'1'!D250</f>
        <v>228</v>
      </c>
      <c r="D250" s="84">
        <f>'1'!E250</f>
        <v>169</v>
      </c>
      <c r="E250" s="84">
        <f>'1'!F250</f>
        <v>397</v>
      </c>
      <c r="F250" s="11">
        <f>'5'!K250</f>
        <v>0</v>
      </c>
      <c r="G250" s="11">
        <f>'8'!I250</f>
        <v>10</v>
      </c>
      <c r="H250" s="11">
        <f>'9'!O250</f>
        <v>0</v>
      </c>
      <c r="I250" s="11">
        <f t="shared" si="6"/>
        <v>10</v>
      </c>
      <c r="J250" s="46">
        <f t="shared" si="7"/>
        <v>4.3859649122807015E-2</v>
      </c>
    </row>
    <row r="251" spans="1:10" x14ac:dyDescent="0.25">
      <c r="A251" s="9" t="str">
        <f>'1'!A251</f>
        <v>Mid Valley SD</v>
      </c>
      <c r="B251" s="10" t="str">
        <f>'1'!B251</f>
        <v>Lackawanna</v>
      </c>
      <c r="C251" s="84">
        <f>'1'!D251</f>
        <v>514</v>
      </c>
      <c r="D251" s="84">
        <f>'1'!E251</f>
        <v>316</v>
      </c>
      <c r="E251" s="84">
        <f>'1'!F251</f>
        <v>830</v>
      </c>
      <c r="F251" s="11">
        <f>'5'!K251</f>
        <v>0</v>
      </c>
      <c r="G251" s="11">
        <f>'8'!I251</f>
        <v>55</v>
      </c>
      <c r="H251" s="11">
        <f>'9'!O251</f>
        <v>0</v>
      </c>
      <c r="I251" s="11">
        <f t="shared" si="6"/>
        <v>55</v>
      </c>
      <c r="J251" s="46">
        <f t="shared" si="7"/>
        <v>0.10700389105058365</v>
      </c>
    </row>
    <row r="252" spans="1:10" x14ac:dyDescent="0.25">
      <c r="A252" s="9" t="str">
        <f>'1'!A252</f>
        <v>Middletown Area SD</v>
      </c>
      <c r="B252" s="10" t="str">
        <f>'1'!B252</f>
        <v>Dauphin</v>
      </c>
      <c r="C252" s="84">
        <f>'1'!D252</f>
        <v>607</v>
      </c>
      <c r="D252" s="84">
        <f>'1'!E252</f>
        <v>395</v>
      </c>
      <c r="E252" s="84">
        <f>'1'!F252</f>
        <v>1002</v>
      </c>
      <c r="F252" s="11">
        <f>'5'!K252</f>
        <v>0</v>
      </c>
      <c r="G252" s="11">
        <f>'8'!I252</f>
        <v>38</v>
      </c>
      <c r="H252" s="11">
        <f>'9'!O252</f>
        <v>66.599999999999994</v>
      </c>
      <c r="I252" s="11">
        <f t="shared" si="6"/>
        <v>104.6</v>
      </c>
      <c r="J252" s="46">
        <f t="shared" si="7"/>
        <v>0.17232289950576604</v>
      </c>
    </row>
    <row r="253" spans="1:10" x14ac:dyDescent="0.25">
      <c r="A253" s="9" t="str">
        <f>'1'!A253</f>
        <v>Midd-West SD</v>
      </c>
      <c r="B253" s="10" t="str">
        <f>'1'!B253</f>
        <v>Snyder</v>
      </c>
      <c r="C253" s="84">
        <f>'1'!D253</f>
        <v>690</v>
      </c>
      <c r="D253" s="84">
        <f>'1'!E253</f>
        <v>529</v>
      </c>
      <c r="E253" s="84">
        <f>'1'!F253</f>
        <v>1219</v>
      </c>
      <c r="F253" s="11">
        <f>'5'!K253</f>
        <v>18</v>
      </c>
      <c r="G253" s="11">
        <f>'8'!I253</f>
        <v>33</v>
      </c>
      <c r="H253" s="11">
        <f>'9'!O253</f>
        <v>33.700000000000003</v>
      </c>
      <c r="I253" s="11">
        <f t="shared" si="6"/>
        <v>84.7</v>
      </c>
      <c r="J253" s="46">
        <f t="shared" si="7"/>
        <v>0.1227536231884058</v>
      </c>
    </row>
    <row r="254" spans="1:10" x14ac:dyDescent="0.25">
      <c r="A254" s="9" t="str">
        <f>'1'!A254</f>
        <v>Midland Borough SD</v>
      </c>
      <c r="B254" s="10" t="str">
        <f>'1'!B254</f>
        <v>Beaver</v>
      </c>
      <c r="C254" s="84">
        <f>'1'!D254</f>
        <v>115</v>
      </c>
      <c r="D254" s="84">
        <f>'1'!E254</f>
        <v>62</v>
      </c>
      <c r="E254" s="84">
        <f>'1'!F254</f>
        <v>177</v>
      </c>
      <c r="F254" s="11">
        <f>'5'!K254</f>
        <v>1</v>
      </c>
      <c r="G254" s="11">
        <f>'8'!I254</f>
        <v>6</v>
      </c>
      <c r="H254" s="11">
        <f>'9'!O254</f>
        <v>14</v>
      </c>
      <c r="I254" s="11">
        <f t="shared" si="6"/>
        <v>21</v>
      </c>
      <c r="J254" s="46">
        <f t="shared" si="7"/>
        <v>0.18260869565217391</v>
      </c>
    </row>
    <row r="255" spans="1:10" x14ac:dyDescent="0.25">
      <c r="A255" s="9" t="str">
        <f>'1'!A255</f>
        <v>Mifflin County SD</v>
      </c>
      <c r="B255" s="10" t="str">
        <f>'1'!B255</f>
        <v>Mifflin</v>
      </c>
      <c r="C255" s="84">
        <f>'1'!D255</f>
        <v>1632</v>
      </c>
      <c r="D255" s="84">
        <f>'1'!E255</f>
        <v>1132</v>
      </c>
      <c r="E255" s="84">
        <f>'1'!F255</f>
        <v>2764</v>
      </c>
      <c r="F255" s="11">
        <f>'5'!K255</f>
        <v>58</v>
      </c>
      <c r="G255" s="11">
        <f>'8'!I255</f>
        <v>67</v>
      </c>
      <c r="H255" s="11">
        <f>'9'!O255</f>
        <v>117</v>
      </c>
      <c r="I255" s="11">
        <f t="shared" si="6"/>
        <v>242</v>
      </c>
      <c r="J255" s="46">
        <f t="shared" si="7"/>
        <v>0.1482843137254902</v>
      </c>
    </row>
    <row r="256" spans="1:10" x14ac:dyDescent="0.25">
      <c r="A256" s="9" t="str">
        <f>'1'!A256</f>
        <v>Mifflinburg Area SD</v>
      </c>
      <c r="B256" s="10" t="str">
        <f>'1'!B256</f>
        <v>Union</v>
      </c>
      <c r="C256" s="84">
        <f>'1'!D256</f>
        <v>633</v>
      </c>
      <c r="D256" s="84">
        <f>'1'!E256</f>
        <v>483</v>
      </c>
      <c r="E256" s="84">
        <f>'1'!F256</f>
        <v>1116</v>
      </c>
      <c r="F256" s="11">
        <f>'5'!K256</f>
        <v>15</v>
      </c>
      <c r="G256" s="11">
        <f>'8'!I256</f>
        <v>30</v>
      </c>
      <c r="H256" s="11">
        <f>'9'!O256</f>
        <v>38.200000000000003</v>
      </c>
      <c r="I256" s="11">
        <f t="shared" si="6"/>
        <v>83.2</v>
      </c>
      <c r="J256" s="46">
        <f t="shared" si="7"/>
        <v>0.13143759873617694</v>
      </c>
    </row>
    <row r="257" spans="1:10" x14ac:dyDescent="0.25">
      <c r="A257" s="9" t="str">
        <f>'1'!A257</f>
        <v>Millcreek Township SD</v>
      </c>
      <c r="B257" s="10" t="str">
        <f>'1'!B257</f>
        <v>Erie</v>
      </c>
      <c r="C257" s="84">
        <f>'1'!D257</f>
        <v>1504</v>
      </c>
      <c r="D257" s="84">
        <f>'1'!E257</f>
        <v>1138</v>
      </c>
      <c r="E257" s="84">
        <f>'1'!F257</f>
        <v>2642</v>
      </c>
      <c r="F257" s="11">
        <f>'5'!K257</f>
        <v>0</v>
      </c>
      <c r="G257" s="11">
        <f>'8'!I257</f>
        <v>230</v>
      </c>
      <c r="H257" s="11">
        <f>'9'!O257</f>
        <v>132.4</v>
      </c>
      <c r="I257" s="11">
        <f t="shared" si="6"/>
        <v>362.4</v>
      </c>
      <c r="J257" s="46">
        <f t="shared" si="7"/>
        <v>0.24095744680851061</v>
      </c>
    </row>
    <row r="258" spans="1:10" x14ac:dyDescent="0.25">
      <c r="A258" s="9" t="str">
        <f>'1'!A258</f>
        <v>Millersburg Area SD</v>
      </c>
      <c r="B258" s="10" t="str">
        <f>'1'!B258</f>
        <v>Dauphin</v>
      </c>
      <c r="C258" s="84">
        <f>'1'!D258</f>
        <v>266</v>
      </c>
      <c r="D258" s="84">
        <f>'1'!E258</f>
        <v>150</v>
      </c>
      <c r="E258" s="84">
        <f>'1'!F258</f>
        <v>416</v>
      </c>
      <c r="F258" s="11">
        <f>'5'!K258</f>
        <v>0</v>
      </c>
      <c r="G258" s="11">
        <f>'8'!I258</f>
        <v>9</v>
      </c>
      <c r="H258" s="11">
        <f>'9'!O258</f>
        <v>39.9</v>
      </c>
      <c r="I258" s="11">
        <f t="shared" si="6"/>
        <v>48.9</v>
      </c>
      <c r="J258" s="46">
        <f t="shared" si="7"/>
        <v>0.18383458646616541</v>
      </c>
    </row>
    <row r="259" spans="1:10" x14ac:dyDescent="0.25">
      <c r="A259" s="9" t="str">
        <f>'1'!A259</f>
        <v>Millville Area SD</v>
      </c>
      <c r="B259" s="10" t="str">
        <f>'1'!B259</f>
        <v>Columbia</v>
      </c>
      <c r="C259" s="84">
        <f>'1'!D259</f>
        <v>167</v>
      </c>
      <c r="D259" s="84">
        <f>'1'!E259</f>
        <v>124</v>
      </c>
      <c r="E259" s="84">
        <f>'1'!F259</f>
        <v>291</v>
      </c>
      <c r="F259" s="11">
        <f>'5'!K259</f>
        <v>0</v>
      </c>
      <c r="G259" s="11">
        <f>'8'!I259</f>
        <v>4</v>
      </c>
      <c r="H259" s="11">
        <f>'9'!O259</f>
        <v>0.9</v>
      </c>
      <c r="I259" s="11">
        <f t="shared" si="6"/>
        <v>4.9000000000000004</v>
      </c>
      <c r="J259" s="46">
        <f t="shared" si="7"/>
        <v>2.9341317365269463E-2</v>
      </c>
    </row>
    <row r="260" spans="1:10" x14ac:dyDescent="0.25">
      <c r="A260" s="9" t="str">
        <f>'1'!A260</f>
        <v>Milton Area SD</v>
      </c>
      <c r="B260" s="10" t="str">
        <f>'1'!B260</f>
        <v>Northumberland</v>
      </c>
      <c r="C260" s="84">
        <f>'1'!D260</f>
        <v>562</v>
      </c>
      <c r="D260" s="84">
        <f>'1'!E260</f>
        <v>426</v>
      </c>
      <c r="E260" s="84">
        <f>'1'!F260</f>
        <v>988</v>
      </c>
      <c r="F260" s="11">
        <f>'5'!K260</f>
        <v>14</v>
      </c>
      <c r="G260" s="11">
        <f>'8'!I260</f>
        <v>35</v>
      </c>
      <c r="H260" s="11">
        <f>'9'!O260</f>
        <v>75.099999999999994</v>
      </c>
      <c r="I260" s="11">
        <f t="shared" ref="I260:I323" si="8">SUM(F260:H260)</f>
        <v>124.1</v>
      </c>
      <c r="J260" s="46">
        <f t="shared" ref="J260:J323" si="9">I260/C260</f>
        <v>0.22081850533807829</v>
      </c>
    </row>
    <row r="261" spans="1:10" x14ac:dyDescent="0.25">
      <c r="A261" s="9" t="str">
        <f>'1'!A261</f>
        <v>Minersville Area SD</v>
      </c>
      <c r="B261" s="10" t="str">
        <f>'1'!B261</f>
        <v>Schuylkill</v>
      </c>
      <c r="C261" s="84">
        <f>'1'!D261</f>
        <v>313</v>
      </c>
      <c r="D261" s="84">
        <f>'1'!E261</f>
        <v>219</v>
      </c>
      <c r="E261" s="84">
        <f>'1'!F261</f>
        <v>532</v>
      </c>
      <c r="F261" s="11">
        <f>'5'!K261</f>
        <v>0</v>
      </c>
      <c r="G261" s="11">
        <f>'8'!I261</f>
        <v>20</v>
      </c>
      <c r="H261" s="11">
        <f>'9'!O261</f>
        <v>2.5</v>
      </c>
      <c r="I261" s="11">
        <f t="shared" si="8"/>
        <v>22.5</v>
      </c>
      <c r="J261" s="46">
        <f t="shared" si="9"/>
        <v>7.1884984025559109E-2</v>
      </c>
    </row>
    <row r="262" spans="1:10" x14ac:dyDescent="0.25">
      <c r="A262" s="9" t="str">
        <f>'1'!A262</f>
        <v>Mohawk Area SD</v>
      </c>
      <c r="B262" s="10" t="str">
        <f>'1'!B262</f>
        <v>Lawrence</v>
      </c>
      <c r="C262" s="84">
        <f>'1'!D262</f>
        <v>334</v>
      </c>
      <c r="D262" s="84">
        <f>'1'!E262</f>
        <v>237</v>
      </c>
      <c r="E262" s="84">
        <f>'1'!F262</f>
        <v>571</v>
      </c>
      <c r="F262" s="11">
        <f>'5'!K262</f>
        <v>2</v>
      </c>
      <c r="G262" s="11">
        <f>'8'!I262</f>
        <v>16</v>
      </c>
      <c r="H262" s="11">
        <f>'9'!O262</f>
        <v>14.4</v>
      </c>
      <c r="I262" s="11">
        <f t="shared" si="8"/>
        <v>32.4</v>
      </c>
      <c r="J262" s="46">
        <f t="shared" si="9"/>
        <v>9.7005988023952092E-2</v>
      </c>
    </row>
    <row r="263" spans="1:10" x14ac:dyDescent="0.25">
      <c r="A263" s="9" t="str">
        <f>'1'!A263</f>
        <v>Monessen City SD</v>
      </c>
      <c r="B263" s="10" t="str">
        <f>'1'!B263</f>
        <v>Westmoreland</v>
      </c>
      <c r="C263" s="84">
        <f>'1'!D263</f>
        <v>231</v>
      </c>
      <c r="D263" s="84">
        <f>'1'!E263</f>
        <v>163</v>
      </c>
      <c r="E263" s="84">
        <f>'1'!F263</f>
        <v>394</v>
      </c>
      <c r="F263" s="11">
        <f>'5'!K263</f>
        <v>1</v>
      </c>
      <c r="G263" s="11">
        <f>'8'!I263</f>
        <v>22</v>
      </c>
      <c r="H263" s="11">
        <f>'9'!O263</f>
        <v>13.7</v>
      </c>
      <c r="I263" s="11">
        <f t="shared" si="8"/>
        <v>36.700000000000003</v>
      </c>
      <c r="J263" s="46">
        <f t="shared" si="9"/>
        <v>0.15887445887445889</v>
      </c>
    </row>
    <row r="264" spans="1:10" x14ac:dyDescent="0.25">
      <c r="A264" s="9" t="str">
        <f>'1'!A264</f>
        <v>Moniteau SD</v>
      </c>
      <c r="B264" s="10" t="str">
        <f>'1'!B264</f>
        <v>Butler</v>
      </c>
      <c r="C264" s="84">
        <f>'1'!D264</f>
        <v>264</v>
      </c>
      <c r="D264" s="84">
        <f>'1'!E264</f>
        <v>202</v>
      </c>
      <c r="E264" s="84">
        <f>'1'!F264</f>
        <v>466</v>
      </c>
      <c r="F264" s="11">
        <f>'5'!K264</f>
        <v>4</v>
      </c>
      <c r="G264" s="11">
        <f>'8'!I264</f>
        <v>16</v>
      </c>
      <c r="H264" s="11">
        <f>'9'!O264</f>
        <v>0</v>
      </c>
      <c r="I264" s="11">
        <f t="shared" si="8"/>
        <v>20</v>
      </c>
      <c r="J264" s="46">
        <f t="shared" si="9"/>
        <v>7.575757575757576E-2</v>
      </c>
    </row>
    <row r="265" spans="1:10" x14ac:dyDescent="0.25">
      <c r="A265" s="9" t="str">
        <f>'1'!A265</f>
        <v>Montgomery Area SD</v>
      </c>
      <c r="B265" s="10" t="str">
        <f>'1'!B265</f>
        <v>Lycoming</v>
      </c>
      <c r="C265" s="84">
        <f>'1'!D265</f>
        <v>246</v>
      </c>
      <c r="D265" s="84">
        <f>'1'!E265</f>
        <v>176</v>
      </c>
      <c r="E265" s="84">
        <f>'1'!F265</f>
        <v>422</v>
      </c>
      <c r="F265" s="11">
        <f>'5'!K265</f>
        <v>0</v>
      </c>
      <c r="G265" s="11">
        <f>'8'!I265</f>
        <v>12</v>
      </c>
      <c r="H265" s="11">
        <f>'9'!O265</f>
        <v>28.3</v>
      </c>
      <c r="I265" s="11">
        <f t="shared" si="8"/>
        <v>40.299999999999997</v>
      </c>
      <c r="J265" s="46">
        <f t="shared" si="9"/>
        <v>0.16382113821138211</v>
      </c>
    </row>
    <row r="266" spans="1:10" x14ac:dyDescent="0.25">
      <c r="A266" s="9" t="str">
        <f>'1'!A266</f>
        <v>Montour SD</v>
      </c>
      <c r="B266" s="10" t="str">
        <f>'1'!B266</f>
        <v>Allegheny</v>
      </c>
      <c r="C266" s="84">
        <f>'1'!D266</f>
        <v>670</v>
      </c>
      <c r="D266" s="84">
        <f>'1'!E266</f>
        <v>438</v>
      </c>
      <c r="E266" s="84">
        <f>'1'!F266</f>
        <v>1108</v>
      </c>
      <c r="F266" s="11">
        <f>'5'!K266</f>
        <v>0</v>
      </c>
      <c r="G266" s="11">
        <f>'8'!I266</f>
        <v>82</v>
      </c>
      <c r="H266" s="11">
        <f>'9'!O266</f>
        <v>92</v>
      </c>
      <c r="I266" s="11">
        <f t="shared" si="8"/>
        <v>174</v>
      </c>
      <c r="J266" s="46">
        <f t="shared" si="9"/>
        <v>0.25970149253731345</v>
      </c>
    </row>
    <row r="267" spans="1:10" x14ac:dyDescent="0.25">
      <c r="A267" s="9" t="str">
        <f>'1'!A267</f>
        <v>Montoursville Area SD</v>
      </c>
      <c r="B267" s="10" t="str">
        <f>'1'!B267</f>
        <v>Lycoming</v>
      </c>
      <c r="C267" s="84">
        <f>'1'!D267</f>
        <v>362</v>
      </c>
      <c r="D267" s="84">
        <f>'1'!E267</f>
        <v>286</v>
      </c>
      <c r="E267" s="84">
        <f>'1'!F267</f>
        <v>648</v>
      </c>
      <c r="F267" s="11">
        <f>'5'!K267</f>
        <v>0</v>
      </c>
      <c r="G267" s="11">
        <f>'8'!I267</f>
        <v>15</v>
      </c>
      <c r="H267" s="11">
        <f>'9'!O267</f>
        <v>43.1</v>
      </c>
      <c r="I267" s="11">
        <f t="shared" si="8"/>
        <v>58.1</v>
      </c>
      <c r="J267" s="46">
        <f t="shared" si="9"/>
        <v>0.16049723756906079</v>
      </c>
    </row>
    <row r="268" spans="1:10" x14ac:dyDescent="0.25">
      <c r="A268" s="9" t="str">
        <f>'1'!A268</f>
        <v>Montrose Area SD</v>
      </c>
      <c r="B268" s="10" t="str">
        <f>'1'!B268</f>
        <v>Susquehanna</v>
      </c>
      <c r="C268" s="84">
        <f>'1'!D268</f>
        <v>309</v>
      </c>
      <c r="D268" s="84">
        <f>'1'!E268</f>
        <v>216</v>
      </c>
      <c r="E268" s="84">
        <f>'1'!F268</f>
        <v>525</v>
      </c>
      <c r="F268" s="11">
        <f>'5'!K268</f>
        <v>0</v>
      </c>
      <c r="G268" s="11">
        <f>'8'!I268</f>
        <v>26</v>
      </c>
      <c r="H268" s="11">
        <f>'9'!O268</f>
        <v>20.8</v>
      </c>
      <c r="I268" s="11">
        <f t="shared" si="8"/>
        <v>46.8</v>
      </c>
      <c r="J268" s="46">
        <f t="shared" si="9"/>
        <v>0.15145631067961163</v>
      </c>
    </row>
    <row r="269" spans="1:10" x14ac:dyDescent="0.25">
      <c r="A269" s="9" t="str">
        <f>'1'!A269</f>
        <v>Moon Area SD</v>
      </c>
      <c r="B269" s="10" t="str">
        <f>'1'!B269</f>
        <v>Allegheny</v>
      </c>
      <c r="C269" s="84">
        <f>'1'!D269</f>
        <v>878</v>
      </c>
      <c r="D269" s="84">
        <f>'1'!E269</f>
        <v>606</v>
      </c>
      <c r="E269" s="84">
        <f>'1'!F269</f>
        <v>1484</v>
      </c>
      <c r="F269" s="11">
        <f>'5'!K269</f>
        <v>0</v>
      </c>
      <c r="G269" s="11">
        <f>'8'!I269</f>
        <v>110</v>
      </c>
      <c r="H269" s="11">
        <f>'9'!O269</f>
        <v>122.7</v>
      </c>
      <c r="I269" s="11">
        <f t="shared" si="8"/>
        <v>232.7</v>
      </c>
      <c r="J269" s="46">
        <f t="shared" si="9"/>
        <v>0.26503416856492024</v>
      </c>
    </row>
    <row r="270" spans="1:10" x14ac:dyDescent="0.25">
      <c r="A270" s="9" t="str">
        <f>'1'!A270</f>
        <v>Morrisville Borough SD</v>
      </c>
      <c r="B270" s="10" t="str">
        <f>'1'!B270</f>
        <v>Bucks</v>
      </c>
      <c r="C270" s="84">
        <f>'1'!D270</f>
        <v>360</v>
      </c>
      <c r="D270" s="84">
        <f>'1'!E270</f>
        <v>216</v>
      </c>
      <c r="E270" s="84">
        <f>'1'!F270</f>
        <v>576</v>
      </c>
      <c r="F270" s="11">
        <f>'5'!K270</f>
        <v>0</v>
      </c>
      <c r="G270" s="11">
        <f>'8'!I270</f>
        <v>26</v>
      </c>
      <c r="H270" s="11">
        <f>'9'!O270</f>
        <v>0</v>
      </c>
      <c r="I270" s="11">
        <f t="shared" si="8"/>
        <v>26</v>
      </c>
      <c r="J270" s="46">
        <f t="shared" si="9"/>
        <v>7.2222222222222215E-2</v>
      </c>
    </row>
    <row r="271" spans="1:10" x14ac:dyDescent="0.25">
      <c r="A271" s="9" t="str">
        <f>'1'!A271</f>
        <v>Moshannon Valley SD</v>
      </c>
      <c r="B271" s="10" t="str">
        <f>'1'!B271</f>
        <v>Clearfield</v>
      </c>
      <c r="C271" s="84">
        <f>'1'!D271</f>
        <v>203</v>
      </c>
      <c r="D271" s="84">
        <f>'1'!E271</f>
        <v>159</v>
      </c>
      <c r="E271" s="84">
        <f>'1'!F271</f>
        <v>362</v>
      </c>
      <c r="F271" s="11">
        <f>'5'!K271</f>
        <v>17</v>
      </c>
      <c r="G271" s="11">
        <f>'8'!I271</f>
        <v>12</v>
      </c>
      <c r="H271" s="11">
        <f>'9'!O271</f>
        <v>20.9</v>
      </c>
      <c r="I271" s="11">
        <f t="shared" si="8"/>
        <v>49.9</v>
      </c>
      <c r="J271" s="46">
        <f t="shared" si="9"/>
        <v>0.2458128078817734</v>
      </c>
    </row>
    <row r="272" spans="1:10" x14ac:dyDescent="0.25">
      <c r="A272" s="9" t="str">
        <f>'1'!A272</f>
        <v>Mount Carmel Area SD</v>
      </c>
      <c r="B272" s="10" t="str">
        <f>'1'!B272</f>
        <v>Northumberland</v>
      </c>
      <c r="C272" s="84">
        <f>'1'!D272</f>
        <v>389</v>
      </c>
      <c r="D272" s="84">
        <f>'1'!E272</f>
        <v>286</v>
      </c>
      <c r="E272" s="84">
        <f>'1'!F272</f>
        <v>675</v>
      </c>
      <c r="F272" s="11">
        <f>'5'!K272</f>
        <v>5</v>
      </c>
      <c r="G272" s="11">
        <f>'8'!I272</f>
        <v>31</v>
      </c>
      <c r="H272" s="11">
        <f>'9'!O272</f>
        <v>27.8</v>
      </c>
      <c r="I272" s="11">
        <f t="shared" si="8"/>
        <v>63.8</v>
      </c>
      <c r="J272" s="46">
        <f t="shared" si="9"/>
        <v>0.1640102827763496</v>
      </c>
    </row>
    <row r="273" spans="1:10" x14ac:dyDescent="0.25">
      <c r="A273" s="9" t="str">
        <f>'1'!A273</f>
        <v>Mount Pleasant Area SD</v>
      </c>
      <c r="B273" s="10" t="str">
        <f>'1'!B273</f>
        <v>Westmoreland</v>
      </c>
      <c r="C273" s="84">
        <f>'1'!D273</f>
        <v>518</v>
      </c>
      <c r="D273" s="84">
        <f>'1'!E273</f>
        <v>336</v>
      </c>
      <c r="E273" s="84">
        <f>'1'!F273</f>
        <v>854</v>
      </c>
      <c r="F273" s="11">
        <f>'5'!K273</f>
        <v>1</v>
      </c>
      <c r="G273" s="11">
        <f>'8'!I273</f>
        <v>76</v>
      </c>
      <c r="H273" s="11">
        <f>'9'!O273</f>
        <v>43.6</v>
      </c>
      <c r="I273" s="11">
        <f t="shared" si="8"/>
        <v>120.6</v>
      </c>
      <c r="J273" s="46">
        <f t="shared" si="9"/>
        <v>0.23281853281853282</v>
      </c>
    </row>
    <row r="274" spans="1:10" x14ac:dyDescent="0.25">
      <c r="A274" s="9" t="str">
        <f>'1'!A274</f>
        <v>Mount Union Area SD</v>
      </c>
      <c r="B274" s="10" t="str">
        <f>'1'!B274</f>
        <v>Huntingdon</v>
      </c>
      <c r="C274" s="84">
        <f>'1'!D274</f>
        <v>370</v>
      </c>
      <c r="D274" s="84">
        <f>'1'!E274</f>
        <v>249</v>
      </c>
      <c r="E274" s="84">
        <f>'1'!F274</f>
        <v>619</v>
      </c>
      <c r="F274" s="11">
        <f>'5'!K274</f>
        <v>33</v>
      </c>
      <c r="G274" s="11">
        <f>'8'!I274</f>
        <v>14</v>
      </c>
      <c r="H274" s="11">
        <f>'9'!O274</f>
        <v>7.3</v>
      </c>
      <c r="I274" s="11">
        <f t="shared" si="8"/>
        <v>54.3</v>
      </c>
      <c r="J274" s="46">
        <f t="shared" si="9"/>
        <v>0.14675675675675676</v>
      </c>
    </row>
    <row r="275" spans="1:10" x14ac:dyDescent="0.25">
      <c r="A275" s="9" t="str">
        <f>'1'!A275</f>
        <v>Mountain View SD</v>
      </c>
      <c r="B275" s="10" t="str">
        <f>'1'!B275</f>
        <v>Susquehanna</v>
      </c>
      <c r="C275" s="84">
        <f>'1'!D275</f>
        <v>258</v>
      </c>
      <c r="D275" s="84">
        <f>'1'!E275</f>
        <v>170</v>
      </c>
      <c r="E275" s="84">
        <f>'1'!F275</f>
        <v>428</v>
      </c>
      <c r="F275" s="11">
        <f>'5'!K275</f>
        <v>0</v>
      </c>
      <c r="G275" s="11">
        <f>'8'!I275</f>
        <v>12</v>
      </c>
      <c r="H275" s="11">
        <f>'9'!O275</f>
        <v>0</v>
      </c>
      <c r="I275" s="11">
        <f t="shared" si="8"/>
        <v>12</v>
      </c>
      <c r="J275" s="46">
        <f t="shared" si="9"/>
        <v>4.6511627906976744E-2</v>
      </c>
    </row>
    <row r="276" spans="1:10" x14ac:dyDescent="0.25">
      <c r="A276" s="9" t="str">
        <f>'1'!A276</f>
        <v>Mt. Lebanon SD</v>
      </c>
      <c r="B276" s="10" t="str">
        <f>'1'!B276</f>
        <v>Allegheny</v>
      </c>
      <c r="C276" s="84">
        <f>'1'!D276</f>
        <v>1050</v>
      </c>
      <c r="D276" s="84">
        <f>'1'!E276</f>
        <v>837</v>
      </c>
      <c r="E276" s="84">
        <f>'1'!F276</f>
        <v>1887</v>
      </c>
      <c r="F276" s="11">
        <f>'5'!K276</f>
        <v>0</v>
      </c>
      <c r="G276" s="11">
        <f>'8'!I276</f>
        <v>103</v>
      </c>
      <c r="H276" s="11">
        <f>'9'!O276</f>
        <v>33.6</v>
      </c>
      <c r="I276" s="11">
        <f t="shared" si="8"/>
        <v>136.6</v>
      </c>
      <c r="J276" s="46">
        <f t="shared" si="9"/>
        <v>0.1300952380952381</v>
      </c>
    </row>
    <row r="277" spans="1:10" x14ac:dyDescent="0.25">
      <c r="A277" s="9" t="str">
        <f>'1'!A277</f>
        <v>Muhlenberg SD</v>
      </c>
      <c r="B277" s="10" t="str">
        <f>'1'!B277</f>
        <v>Berks</v>
      </c>
      <c r="C277" s="84">
        <f>'1'!D277</f>
        <v>735</v>
      </c>
      <c r="D277" s="84">
        <f>'1'!E277</f>
        <v>466</v>
      </c>
      <c r="E277" s="84">
        <f>'1'!F277</f>
        <v>1201</v>
      </c>
      <c r="F277" s="11">
        <f>'5'!K277</f>
        <v>0</v>
      </c>
      <c r="G277" s="11">
        <f>'8'!I277</f>
        <v>95</v>
      </c>
      <c r="H277" s="11">
        <f>'9'!O277</f>
        <v>136.4</v>
      </c>
      <c r="I277" s="11">
        <f t="shared" si="8"/>
        <v>231.4</v>
      </c>
      <c r="J277" s="46">
        <f t="shared" si="9"/>
        <v>0.31482993197278913</v>
      </c>
    </row>
    <row r="278" spans="1:10" x14ac:dyDescent="0.25">
      <c r="A278" s="9" t="str">
        <f>'1'!A278</f>
        <v>Muncy SD</v>
      </c>
      <c r="B278" s="10" t="str">
        <f>'1'!B278</f>
        <v>Lycoming</v>
      </c>
      <c r="C278" s="84">
        <f>'1'!D278</f>
        <v>230</v>
      </c>
      <c r="D278" s="84">
        <f>'1'!E278</f>
        <v>179</v>
      </c>
      <c r="E278" s="84">
        <f>'1'!F278</f>
        <v>409</v>
      </c>
      <c r="F278" s="11">
        <f>'5'!K278</f>
        <v>0</v>
      </c>
      <c r="G278" s="11">
        <f>'8'!I278</f>
        <v>24</v>
      </c>
      <c r="H278" s="11">
        <f>'9'!O278</f>
        <v>54</v>
      </c>
      <c r="I278" s="11">
        <f t="shared" si="8"/>
        <v>78</v>
      </c>
      <c r="J278" s="46">
        <f t="shared" si="9"/>
        <v>0.33913043478260868</v>
      </c>
    </row>
    <row r="279" spans="1:10" x14ac:dyDescent="0.25">
      <c r="A279" s="9" t="str">
        <f>'1'!A279</f>
        <v>Nazareth Area SD</v>
      </c>
      <c r="B279" s="10" t="str">
        <f>'1'!B279</f>
        <v>Northampton</v>
      </c>
      <c r="C279" s="84">
        <f>'1'!D279</f>
        <v>775</v>
      </c>
      <c r="D279" s="84">
        <f>'1'!E279</f>
        <v>583</v>
      </c>
      <c r="E279" s="84">
        <f>'1'!F279</f>
        <v>1358</v>
      </c>
      <c r="F279" s="11">
        <f>'5'!K279</f>
        <v>0</v>
      </c>
      <c r="G279" s="11">
        <f>'8'!I279</f>
        <v>72</v>
      </c>
      <c r="H279" s="11">
        <f>'9'!O279</f>
        <v>69.400000000000006</v>
      </c>
      <c r="I279" s="11">
        <f t="shared" si="8"/>
        <v>141.4</v>
      </c>
      <c r="J279" s="46">
        <f t="shared" si="9"/>
        <v>0.18245161290322581</v>
      </c>
    </row>
    <row r="280" spans="1:10" x14ac:dyDescent="0.25">
      <c r="A280" s="9" t="str">
        <f>'1'!A280</f>
        <v>Neshaminy SD</v>
      </c>
      <c r="B280" s="10" t="str">
        <f>'1'!B280</f>
        <v>Bucks</v>
      </c>
      <c r="C280" s="84">
        <f>'1'!D280</f>
        <v>2130</v>
      </c>
      <c r="D280" s="84">
        <f>'1'!E280</f>
        <v>1488</v>
      </c>
      <c r="E280" s="84">
        <f>'1'!F280</f>
        <v>3618</v>
      </c>
      <c r="F280" s="11">
        <f>'5'!K280</f>
        <v>0</v>
      </c>
      <c r="G280" s="11">
        <f>'8'!I280</f>
        <v>227</v>
      </c>
      <c r="H280" s="11">
        <f>'9'!O280</f>
        <v>331.8</v>
      </c>
      <c r="I280" s="11">
        <f t="shared" si="8"/>
        <v>558.79999999999995</v>
      </c>
      <c r="J280" s="46">
        <f t="shared" si="9"/>
        <v>0.26234741784037557</v>
      </c>
    </row>
    <row r="281" spans="1:10" x14ac:dyDescent="0.25">
      <c r="A281" s="9" t="str">
        <f>'1'!A281</f>
        <v>Neshannock Township SD</v>
      </c>
      <c r="B281" s="10" t="str">
        <f>'1'!B281</f>
        <v>Lawrence</v>
      </c>
      <c r="C281" s="84">
        <f>'1'!D281</f>
        <v>229</v>
      </c>
      <c r="D281" s="84">
        <f>'1'!E281</f>
        <v>180</v>
      </c>
      <c r="E281" s="84">
        <f>'1'!F281</f>
        <v>409</v>
      </c>
      <c r="F281" s="11">
        <f>'5'!K281</f>
        <v>1</v>
      </c>
      <c r="G281" s="11">
        <f>'8'!I281</f>
        <v>21</v>
      </c>
      <c r="H281" s="11">
        <f>'9'!O281</f>
        <v>26.3</v>
      </c>
      <c r="I281" s="11">
        <f t="shared" si="8"/>
        <v>48.3</v>
      </c>
      <c r="J281" s="46">
        <f t="shared" si="9"/>
        <v>0.21091703056768557</v>
      </c>
    </row>
    <row r="282" spans="1:10" x14ac:dyDescent="0.25">
      <c r="A282" s="9" t="str">
        <f>'1'!A282</f>
        <v>New Brighton Area SD</v>
      </c>
      <c r="B282" s="10" t="str">
        <f>'1'!B282</f>
        <v>Beaver</v>
      </c>
      <c r="C282" s="84">
        <f>'1'!D282</f>
        <v>370</v>
      </c>
      <c r="D282" s="84">
        <f>'1'!E282</f>
        <v>239</v>
      </c>
      <c r="E282" s="84">
        <f>'1'!F282</f>
        <v>609</v>
      </c>
      <c r="F282" s="11">
        <f>'5'!K282</f>
        <v>14</v>
      </c>
      <c r="G282" s="11">
        <f>'8'!I282</f>
        <v>30</v>
      </c>
      <c r="H282" s="11">
        <f>'9'!O282</f>
        <v>55.9</v>
      </c>
      <c r="I282" s="11">
        <f t="shared" si="8"/>
        <v>99.9</v>
      </c>
      <c r="J282" s="46">
        <f t="shared" si="9"/>
        <v>0.27</v>
      </c>
    </row>
    <row r="283" spans="1:10" x14ac:dyDescent="0.25">
      <c r="A283" s="9" t="str">
        <f>'1'!A283</f>
        <v>New Castle Area SD</v>
      </c>
      <c r="B283" s="10" t="str">
        <f>'1'!B283</f>
        <v>Lawrence</v>
      </c>
      <c r="C283" s="84">
        <f>'1'!D283</f>
        <v>980</v>
      </c>
      <c r="D283" s="84">
        <f>'1'!E283</f>
        <v>653</v>
      </c>
      <c r="E283" s="84">
        <f>'1'!F283</f>
        <v>1633</v>
      </c>
      <c r="F283" s="11">
        <f>'5'!K283</f>
        <v>46</v>
      </c>
      <c r="G283" s="11">
        <f>'8'!I283</f>
        <v>100</v>
      </c>
      <c r="H283" s="11">
        <f>'9'!O283</f>
        <v>117.3</v>
      </c>
      <c r="I283" s="11">
        <f t="shared" si="8"/>
        <v>263.3</v>
      </c>
      <c r="J283" s="46">
        <f t="shared" si="9"/>
        <v>0.2686734693877551</v>
      </c>
    </row>
    <row r="284" spans="1:10" x14ac:dyDescent="0.25">
      <c r="A284" s="9" t="str">
        <f>'1'!A284</f>
        <v>New Hope-Solebury SD</v>
      </c>
      <c r="B284" s="10" t="str">
        <f>'1'!B284</f>
        <v>Bucks</v>
      </c>
      <c r="C284" s="84">
        <f>'1'!D284</f>
        <v>213</v>
      </c>
      <c r="D284" s="84">
        <f>'1'!E284</f>
        <v>187</v>
      </c>
      <c r="E284" s="84">
        <f>'1'!F284</f>
        <v>400</v>
      </c>
      <c r="F284" s="11">
        <f>'5'!K284</f>
        <v>0</v>
      </c>
      <c r="G284" s="11">
        <f>'8'!I284</f>
        <v>19</v>
      </c>
      <c r="H284" s="11">
        <f>'9'!O284</f>
        <v>12.7</v>
      </c>
      <c r="I284" s="11">
        <f t="shared" si="8"/>
        <v>31.7</v>
      </c>
      <c r="J284" s="46">
        <f t="shared" si="9"/>
        <v>0.14882629107981221</v>
      </c>
    </row>
    <row r="285" spans="1:10" x14ac:dyDescent="0.25">
      <c r="A285" s="9" t="str">
        <f>'1'!A285</f>
        <v>New Kensington-Arnold SD</v>
      </c>
      <c r="B285" s="10" t="str">
        <f>'1'!B285</f>
        <v>Westmoreland</v>
      </c>
      <c r="C285" s="84">
        <f>'1'!D285</f>
        <v>687</v>
      </c>
      <c r="D285" s="84">
        <f>'1'!E285</f>
        <v>491</v>
      </c>
      <c r="E285" s="84">
        <f>'1'!F285</f>
        <v>1178</v>
      </c>
      <c r="F285" s="11">
        <f>'5'!K285</f>
        <v>20</v>
      </c>
      <c r="G285" s="11">
        <f>'8'!I285</f>
        <v>91</v>
      </c>
      <c r="H285" s="11">
        <f>'9'!O285</f>
        <v>0</v>
      </c>
      <c r="I285" s="11">
        <f t="shared" si="8"/>
        <v>111</v>
      </c>
      <c r="J285" s="46">
        <f t="shared" si="9"/>
        <v>0.16157205240174671</v>
      </c>
    </row>
    <row r="286" spans="1:10" x14ac:dyDescent="0.25">
      <c r="A286" s="9" t="str">
        <f>'1'!A286</f>
        <v>Newport SD</v>
      </c>
      <c r="B286" s="10" t="str">
        <f>'1'!B286</f>
        <v>Perry</v>
      </c>
      <c r="C286" s="84">
        <f>'1'!D286</f>
        <v>279</v>
      </c>
      <c r="D286" s="84">
        <f>'1'!E286</f>
        <v>183</v>
      </c>
      <c r="E286" s="84">
        <f>'1'!F286</f>
        <v>462</v>
      </c>
      <c r="F286" s="11">
        <f>'5'!K286</f>
        <v>0</v>
      </c>
      <c r="G286" s="11">
        <f>'8'!I286</f>
        <v>22</v>
      </c>
      <c r="H286" s="11">
        <f>'9'!O286</f>
        <v>0</v>
      </c>
      <c r="I286" s="11">
        <f t="shared" si="8"/>
        <v>22</v>
      </c>
      <c r="J286" s="46">
        <f t="shared" si="9"/>
        <v>7.8853046594982074E-2</v>
      </c>
    </row>
    <row r="287" spans="1:10" x14ac:dyDescent="0.25">
      <c r="A287" s="9" t="str">
        <f>'1'!A287</f>
        <v>Norristown Area SD</v>
      </c>
      <c r="B287" s="10" t="str">
        <f>'1'!B287</f>
        <v>Montgomery</v>
      </c>
      <c r="C287" s="84">
        <f>'1'!D287</f>
        <v>2891</v>
      </c>
      <c r="D287" s="84">
        <f>'1'!E287</f>
        <v>1774</v>
      </c>
      <c r="E287" s="84">
        <f>'1'!F287</f>
        <v>4665</v>
      </c>
      <c r="F287" s="11">
        <f>'5'!K287</f>
        <v>120</v>
      </c>
      <c r="G287" s="11">
        <f>'8'!I287</f>
        <v>245</v>
      </c>
      <c r="H287" s="11">
        <f>'9'!O287</f>
        <v>438.4</v>
      </c>
      <c r="I287" s="11">
        <f t="shared" si="8"/>
        <v>803.4</v>
      </c>
      <c r="J287" s="46">
        <f t="shared" si="9"/>
        <v>0.27789692148045658</v>
      </c>
    </row>
    <row r="288" spans="1:10" x14ac:dyDescent="0.25">
      <c r="A288" s="9" t="str">
        <f>'1'!A288</f>
        <v>North Allegheny SD</v>
      </c>
      <c r="B288" s="10" t="str">
        <f>'1'!B288</f>
        <v>Allegheny</v>
      </c>
      <c r="C288" s="84">
        <f>'1'!D288</f>
        <v>1553</v>
      </c>
      <c r="D288" s="84">
        <f>'1'!E288</f>
        <v>1250</v>
      </c>
      <c r="E288" s="84">
        <f>'1'!F288</f>
        <v>2803</v>
      </c>
      <c r="F288" s="11">
        <f>'5'!K288</f>
        <v>0</v>
      </c>
      <c r="G288" s="11">
        <f>'8'!I288</f>
        <v>164</v>
      </c>
      <c r="H288" s="11">
        <f>'9'!O288</f>
        <v>230</v>
      </c>
      <c r="I288" s="11">
        <f t="shared" si="8"/>
        <v>394</v>
      </c>
      <c r="J288" s="46">
        <f t="shared" si="9"/>
        <v>0.25370251126851256</v>
      </c>
    </row>
    <row r="289" spans="1:10" x14ac:dyDescent="0.25">
      <c r="A289" s="9" t="str">
        <f>'1'!A289</f>
        <v>North Clarion County SD</v>
      </c>
      <c r="B289" s="10" t="str">
        <f>'1'!B289</f>
        <v>Clarion</v>
      </c>
      <c r="C289" s="84">
        <f>'1'!D289</f>
        <v>175</v>
      </c>
      <c r="D289" s="84">
        <f>'1'!E289</f>
        <v>116</v>
      </c>
      <c r="E289" s="84">
        <f>'1'!F289</f>
        <v>291</v>
      </c>
      <c r="F289" s="11">
        <f>'5'!K289</f>
        <v>0</v>
      </c>
      <c r="G289" s="11">
        <f>'8'!I289</f>
        <v>7</v>
      </c>
      <c r="H289" s="11">
        <f>'9'!O289</f>
        <v>17.399999999999999</v>
      </c>
      <c r="I289" s="11">
        <f t="shared" si="8"/>
        <v>24.4</v>
      </c>
      <c r="J289" s="46">
        <f t="shared" si="9"/>
        <v>0.13942857142857143</v>
      </c>
    </row>
    <row r="290" spans="1:10" x14ac:dyDescent="0.25">
      <c r="A290" s="9" t="str">
        <f>'1'!A290</f>
        <v>North East SD</v>
      </c>
      <c r="B290" s="10" t="str">
        <f>'1'!B290</f>
        <v>Erie</v>
      </c>
      <c r="C290" s="84">
        <f>'1'!D290</f>
        <v>354</v>
      </c>
      <c r="D290" s="84">
        <f>'1'!E290</f>
        <v>262</v>
      </c>
      <c r="E290" s="84">
        <f>'1'!F290</f>
        <v>616</v>
      </c>
      <c r="F290" s="11">
        <f>'5'!K290</f>
        <v>0</v>
      </c>
      <c r="G290" s="11">
        <f>'8'!I290</f>
        <v>59</v>
      </c>
      <c r="H290" s="11">
        <f>'9'!O290</f>
        <v>14.6</v>
      </c>
      <c r="I290" s="11">
        <f t="shared" si="8"/>
        <v>73.599999999999994</v>
      </c>
      <c r="J290" s="46">
        <f t="shared" si="9"/>
        <v>0.207909604519774</v>
      </c>
    </row>
    <row r="291" spans="1:10" x14ac:dyDescent="0.25">
      <c r="A291" s="9" t="str">
        <f>'1'!A291</f>
        <v>North Hills SD</v>
      </c>
      <c r="B291" s="10" t="str">
        <f>'1'!B291</f>
        <v>Allegheny</v>
      </c>
      <c r="C291" s="84">
        <f>'1'!D291</f>
        <v>1217</v>
      </c>
      <c r="D291" s="84">
        <f>'1'!E291</f>
        <v>743</v>
      </c>
      <c r="E291" s="84">
        <f>'1'!F291</f>
        <v>1960</v>
      </c>
      <c r="F291" s="11">
        <f>'5'!K291</f>
        <v>0</v>
      </c>
      <c r="G291" s="11">
        <f>'8'!I291</f>
        <v>111</v>
      </c>
      <c r="H291" s="11">
        <f>'9'!O291</f>
        <v>76.7</v>
      </c>
      <c r="I291" s="11">
        <f t="shared" si="8"/>
        <v>187.7</v>
      </c>
      <c r="J291" s="46">
        <f t="shared" si="9"/>
        <v>0.15423171733771568</v>
      </c>
    </row>
    <row r="292" spans="1:10" x14ac:dyDescent="0.25">
      <c r="A292" s="9" t="str">
        <f>'1'!A292</f>
        <v>North Penn SD</v>
      </c>
      <c r="B292" s="10" t="str">
        <f>'1'!B292</f>
        <v>Montgomery</v>
      </c>
      <c r="C292" s="84">
        <f>'1'!D292</f>
        <v>3406</v>
      </c>
      <c r="D292" s="84">
        <f>'1'!E292</f>
        <v>2329</v>
      </c>
      <c r="E292" s="84">
        <f>'1'!F292</f>
        <v>5735</v>
      </c>
      <c r="F292" s="11">
        <f>'5'!K292</f>
        <v>0</v>
      </c>
      <c r="G292" s="11">
        <f>'8'!I292</f>
        <v>282</v>
      </c>
      <c r="H292" s="11">
        <f>'9'!O292</f>
        <v>379.6</v>
      </c>
      <c r="I292" s="11">
        <f t="shared" si="8"/>
        <v>661.6</v>
      </c>
      <c r="J292" s="46">
        <f t="shared" si="9"/>
        <v>0.19424544920728126</v>
      </c>
    </row>
    <row r="293" spans="1:10" x14ac:dyDescent="0.25">
      <c r="A293" s="9" t="str">
        <f>'1'!A293</f>
        <v>North Pocono SD</v>
      </c>
      <c r="B293" s="10" t="str">
        <f>'1'!B293</f>
        <v>Lackawanna</v>
      </c>
      <c r="C293" s="84">
        <f>'1'!D293</f>
        <v>573</v>
      </c>
      <c r="D293" s="84">
        <f>'1'!E293</f>
        <v>413</v>
      </c>
      <c r="E293" s="84">
        <f>'1'!F293</f>
        <v>986</v>
      </c>
      <c r="F293" s="11">
        <f>'5'!K293</f>
        <v>9</v>
      </c>
      <c r="G293" s="11">
        <f>'8'!I293</f>
        <v>50</v>
      </c>
      <c r="H293" s="11">
        <f>'9'!O293</f>
        <v>21.3</v>
      </c>
      <c r="I293" s="11">
        <f t="shared" si="8"/>
        <v>80.3</v>
      </c>
      <c r="J293" s="46">
        <f t="shared" si="9"/>
        <v>0.14013961605584641</v>
      </c>
    </row>
    <row r="294" spans="1:10" x14ac:dyDescent="0.25">
      <c r="A294" s="9" t="str">
        <f>'1'!A294</f>
        <v>North Schuylkill SD</v>
      </c>
      <c r="B294" s="10" t="str">
        <f>'1'!B294</f>
        <v>Schuylkill</v>
      </c>
      <c r="C294" s="84">
        <f>'1'!D294</f>
        <v>428</v>
      </c>
      <c r="D294" s="84">
        <f>'1'!E294</f>
        <v>344</v>
      </c>
      <c r="E294" s="84">
        <f>'1'!F294</f>
        <v>772</v>
      </c>
      <c r="F294" s="11">
        <f>'5'!K294</f>
        <v>0</v>
      </c>
      <c r="G294" s="11">
        <f>'8'!I294</f>
        <v>19</v>
      </c>
      <c r="H294" s="11">
        <f>'9'!O294</f>
        <v>12.2</v>
      </c>
      <c r="I294" s="11">
        <f t="shared" si="8"/>
        <v>31.2</v>
      </c>
      <c r="J294" s="46">
        <f t="shared" si="9"/>
        <v>7.2897196261682243E-2</v>
      </c>
    </row>
    <row r="295" spans="1:10" x14ac:dyDescent="0.25">
      <c r="A295" s="9" t="str">
        <f>'1'!A295</f>
        <v>North Star SD</v>
      </c>
      <c r="B295" s="10" t="str">
        <f>'1'!B295</f>
        <v>Somerset</v>
      </c>
      <c r="C295" s="84">
        <f>'1'!D295</f>
        <v>308</v>
      </c>
      <c r="D295" s="84">
        <f>'1'!E295</f>
        <v>180</v>
      </c>
      <c r="E295" s="84">
        <f>'1'!F295</f>
        <v>488</v>
      </c>
      <c r="F295" s="11">
        <f>'5'!K295</f>
        <v>6</v>
      </c>
      <c r="G295" s="11">
        <f>'8'!I295</f>
        <v>26</v>
      </c>
      <c r="H295" s="11">
        <f>'9'!O295</f>
        <v>23.3</v>
      </c>
      <c r="I295" s="11">
        <f t="shared" si="8"/>
        <v>55.3</v>
      </c>
      <c r="J295" s="46">
        <f t="shared" si="9"/>
        <v>0.17954545454545454</v>
      </c>
    </row>
    <row r="296" spans="1:10" x14ac:dyDescent="0.25">
      <c r="A296" s="9" t="str">
        <f>'1'!A296</f>
        <v>Northampton Area SD</v>
      </c>
      <c r="B296" s="10" t="str">
        <f>'1'!B296</f>
        <v>Northampton</v>
      </c>
      <c r="C296" s="84">
        <f>'1'!D296</f>
        <v>1222</v>
      </c>
      <c r="D296" s="84">
        <f>'1'!E296</f>
        <v>904</v>
      </c>
      <c r="E296" s="84">
        <f>'1'!F296</f>
        <v>2126</v>
      </c>
      <c r="F296" s="11">
        <f>'5'!K296</f>
        <v>0</v>
      </c>
      <c r="G296" s="11">
        <f>'8'!I296</f>
        <v>125</v>
      </c>
      <c r="H296" s="11">
        <f>'9'!O296</f>
        <v>88.1</v>
      </c>
      <c r="I296" s="11">
        <f t="shared" si="8"/>
        <v>213.1</v>
      </c>
      <c r="J296" s="46">
        <f t="shared" si="9"/>
        <v>0.1743862520458265</v>
      </c>
    </row>
    <row r="297" spans="1:10" x14ac:dyDescent="0.25">
      <c r="A297" s="9" t="str">
        <f>'1'!A297</f>
        <v>Northeast Bradford SD</v>
      </c>
      <c r="B297" s="10" t="str">
        <f>'1'!B297</f>
        <v>Bradford</v>
      </c>
      <c r="C297" s="84">
        <f>'1'!D297</f>
        <v>219</v>
      </c>
      <c r="D297" s="84">
        <f>'1'!E297</f>
        <v>148</v>
      </c>
      <c r="E297" s="84">
        <f>'1'!F297</f>
        <v>367</v>
      </c>
      <c r="F297" s="11">
        <f>'5'!K297</f>
        <v>1</v>
      </c>
      <c r="G297" s="11">
        <f>'8'!I297</f>
        <v>6</v>
      </c>
      <c r="H297" s="11">
        <f>'9'!O297</f>
        <v>14.9</v>
      </c>
      <c r="I297" s="11">
        <f t="shared" si="8"/>
        <v>21.9</v>
      </c>
      <c r="J297" s="46">
        <f t="shared" si="9"/>
        <v>9.9999999999999992E-2</v>
      </c>
    </row>
    <row r="298" spans="1:10" x14ac:dyDescent="0.25">
      <c r="A298" s="9" t="str">
        <f>'1'!A298</f>
        <v>Northeastern York SD</v>
      </c>
      <c r="B298" s="10" t="str">
        <f>'1'!B298</f>
        <v>York</v>
      </c>
      <c r="C298" s="84">
        <f>'1'!D298</f>
        <v>970</v>
      </c>
      <c r="D298" s="84">
        <f>'1'!E298</f>
        <v>681</v>
      </c>
      <c r="E298" s="84">
        <f>'1'!F298</f>
        <v>1651</v>
      </c>
      <c r="F298" s="11">
        <f>'5'!K298</f>
        <v>0</v>
      </c>
      <c r="G298" s="11">
        <f>'8'!I298</f>
        <v>86</v>
      </c>
      <c r="H298" s="11">
        <f>'9'!O298</f>
        <v>74.900000000000006</v>
      </c>
      <c r="I298" s="11">
        <f t="shared" si="8"/>
        <v>160.9</v>
      </c>
      <c r="J298" s="46">
        <f t="shared" si="9"/>
        <v>0.16587628865979381</v>
      </c>
    </row>
    <row r="299" spans="1:10" x14ac:dyDescent="0.25">
      <c r="A299" s="9" t="str">
        <f>'1'!A299</f>
        <v>Northern Bedford County SD</v>
      </c>
      <c r="B299" s="10" t="str">
        <f>'1'!B299</f>
        <v>Bedford</v>
      </c>
      <c r="C299" s="84">
        <f>'1'!D299</f>
        <v>269</v>
      </c>
      <c r="D299" s="84">
        <f>'1'!E299</f>
        <v>182</v>
      </c>
      <c r="E299" s="84">
        <f>'1'!F299</f>
        <v>451</v>
      </c>
      <c r="F299" s="11">
        <f>'5'!K299</f>
        <v>6</v>
      </c>
      <c r="G299" s="11">
        <f>'8'!I299</f>
        <v>9</v>
      </c>
      <c r="H299" s="11">
        <f>'9'!O299</f>
        <v>0</v>
      </c>
      <c r="I299" s="11">
        <f t="shared" si="8"/>
        <v>15</v>
      </c>
      <c r="J299" s="46">
        <f t="shared" si="9"/>
        <v>5.5762081784386616E-2</v>
      </c>
    </row>
    <row r="300" spans="1:10" x14ac:dyDescent="0.25">
      <c r="A300" s="9" t="str">
        <f>'1'!A300</f>
        <v>Northern Cambria SD</v>
      </c>
      <c r="B300" s="10" t="str">
        <f>'1'!B300</f>
        <v>Cambria</v>
      </c>
      <c r="C300" s="84">
        <f>'1'!D300</f>
        <v>247</v>
      </c>
      <c r="D300" s="84">
        <f>'1'!E300</f>
        <v>214</v>
      </c>
      <c r="E300" s="84">
        <f>'1'!F300</f>
        <v>461</v>
      </c>
      <c r="F300" s="11">
        <f>'5'!K300</f>
        <v>2</v>
      </c>
      <c r="G300" s="11">
        <f>'8'!I300</f>
        <v>22</v>
      </c>
      <c r="H300" s="11">
        <f>'9'!O300</f>
        <v>18.399999999999999</v>
      </c>
      <c r="I300" s="11">
        <f t="shared" si="8"/>
        <v>42.4</v>
      </c>
      <c r="J300" s="46">
        <f t="shared" si="9"/>
        <v>0.17165991902834007</v>
      </c>
    </row>
    <row r="301" spans="1:10" x14ac:dyDescent="0.25">
      <c r="A301" s="9" t="str">
        <f>'1'!A301</f>
        <v>Northern Lebanon SD</v>
      </c>
      <c r="B301" s="10" t="str">
        <f>'1'!B301</f>
        <v>Lebanon</v>
      </c>
      <c r="C301" s="84">
        <f>'1'!D301</f>
        <v>699</v>
      </c>
      <c r="D301" s="84">
        <f>'1'!E301</f>
        <v>458</v>
      </c>
      <c r="E301" s="84">
        <f>'1'!F301</f>
        <v>1157</v>
      </c>
      <c r="F301" s="11">
        <f>'5'!K301</f>
        <v>3</v>
      </c>
      <c r="G301" s="11">
        <f>'8'!I301</f>
        <v>33</v>
      </c>
      <c r="H301" s="11">
        <f>'9'!O301</f>
        <v>39.799999999999997</v>
      </c>
      <c r="I301" s="11">
        <f t="shared" si="8"/>
        <v>75.8</v>
      </c>
      <c r="J301" s="46">
        <f t="shared" si="9"/>
        <v>0.10844062947067239</v>
      </c>
    </row>
    <row r="302" spans="1:10" x14ac:dyDescent="0.25">
      <c r="A302" s="9" t="str">
        <f>'1'!A302</f>
        <v>Northern Lehigh SD</v>
      </c>
      <c r="B302" s="10" t="str">
        <f>'1'!B302</f>
        <v>Lehigh</v>
      </c>
      <c r="C302" s="84">
        <f>'1'!D302</f>
        <v>356</v>
      </c>
      <c r="D302" s="84">
        <f>'1'!E302</f>
        <v>260</v>
      </c>
      <c r="E302" s="84">
        <f>'1'!F302</f>
        <v>616</v>
      </c>
      <c r="F302" s="11">
        <f>'5'!K302</f>
        <v>0</v>
      </c>
      <c r="G302" s="11">
        <f>'8'!I302</f>
        <v>47</v>
      </c>
      <c r="H302" s="11">
        <f>'9'!O302</f>
        <v>13</v>
      </c>
      <c r="I302" s="11">
        <f t="shared" si="8"/>
        <v>60</v>
      </c>
      <c r="J302" s="46">
        <f t="shared" si="9"/>
        <v>0.16853932584269662</v>
      </c>
    </row>
    <row r="303" spans="1:10" x14ac:dyDescent="0.25">
      <c r="A303" s="9" t="str">
        <f>'1'!A303</f>
        <v>Northern Potter SD</v>
      </c>
      <c r="B303" s="10" t="str">
        <f>'1'!B303</f>
        <v>Potter</v>
      </c>
      <c r="C303" s="84">
        <f>'1'!D303</f>
        <v>144</v>
      </c>
      <c r="D303" s="84">
        <f>'1'!E303</f>
        <v>89</v>
      </c>
      <c r="E303" s="84">
        <f>'1'!F303</f>
        <v>233</v>
      </c>
      <c r="F303" s="11">
        <f>'5'!K303</f>
        <v>0</v>
      </c>
      <c r="G303" s="11">
        <f>'8'!I303</f>
        <v>16</v>
      </c>
      <c r="H303" s="11">
        <f>'9'!O303</f>
        <v>0</v>
      </c>
      <c r="I303" s="11">
        <f t="shared" si="8"/>
        <v>16</v>
      </c>
      <c r="J303" s="46">
        <f t="shared" si="9"/>
        <v>0.1111111111111111</v>
      </c>
    </row>
    <row r="304" spans="1:10" x14ac:dyDescent="0.25">
      <c r="A304" s="9" t="str">
        <f>'1'!A304</f>
        <v>Northern Tioga SD</v>
      </c>
      <c r="B304" s="10" t="str">
        <f>'1'!B304</f>
        <v>Tioga</v>
      </c>
      <c r="C304" s="84">
        <f>'1'!D304</f>
        <v>501</v>
      </c>
      <c r="D304" s="84">
        <f>'1'!E304</f>
        <v>323</v>
      </c>
      <c r="E304" s="84">
        <f>'1'!F304</f>
        <v>824</v>
      </c>
      <c r="F304" s="11">
        <f>'5'!K304</f>
        <v>12</v>
      </c>
      <c r="G304" s="11">
        <f>'8'!I304</f>
        <v>30</v>
      </c>
      <c r="H304" s="11">
        <f>'9'!O304</f>
        <v>91.1</v>
      </c>
      <c r="I304" s="11">
        <f t="shared" si="8"/>
        <v>133.1</v>
      </c>
      <c r="J304" s="46">
        <f t="shared" si="9"/>
        <v>0.26566866267465067</v>
      </c>
    </row>
    <row r="305" spans="1:10" x14ac:dyDescent="0.25">
      <c r="A305" s="9" t="str">
        <f>'1'!A305</f>
        <v>Northern York County SD</v>
      </c>
      <c r="B305" s="10" t="str">
        <f>'1'!B305</f>
        <v>York</v>
      </c>
      <c r="C305" s="84">
        <f>'1'!D305</f>
        <v>692</v>
      </c>
      <c r="D305" s="84">
        <f>'1'!E305</f>
        <v>521</v>
      </c>
      <c r="E305" s="84">
        <f>'1'!F305</f>
        <v>1213</v>
      </c>
      <c r="F305" s="11">
        <f>'5'!K305</f>
        <v>0</v>
      </c>
      <c r="G305" s="11">
        <f>'8'!I305</f>
        <v>33</v>
      </c>
      <c r="H305" s="11">
        <f>'9'!O305</f>
        <v>88.1</v>
      </c>
      <c r="I305" s="11">
        <f t="shared" si="8"/>
        <v>121.1</v>
      </c>
      <c r="J305" s="46">
        <f t="shared" si="9"/>
        <v>0.17499999999999999</v>
      </c>
    </row>
    <row r="306" spans="1:10" x14ac:dyDescent="0.25">
      <c r="A306" s="9" t="str">
        <f>'1'!A306</f>
        <v>Northgate SD</v>
      </c>
      <c r="B306" s="10" t="str">
        <f>'1'!B306</f>
        <v>Allegheny</v>
      </c>
      <c r="C306" s="84">
        <f>'1'!D306</f>
        <v>446</v>
      </c>
      <c r="D306" s="84">
        <f>'1'!E306</f>
        <v>246</v>
      </c>
      <c r="E306" s="84">
        <f>'1'!F306</f>
        <v>692</v>
      </c>
      <c r="F306" s="11">
        <f>'5'!K306</f>
        <v>0</v>
      </c>
      <c r="G306" s="11">
        <f>'8'!I306</f>
        <v>45</v>
      </c>
      <c r="H306" s="11">
        <f>'9'!O306</f>
        <v>15.3</v>
      </c>
      <c r="I306" s="11">
        <f t="shared" si="8"/>
        <v>60.3</v>
      </c>
      <c r="J306" s="46">
        <f t="shared" si="9"/>
        <v>0.13520179372197308</v>
      </c>
    </row>
    <row r="307" spans="1:10" x14ac:dyDescent="0.25">
      <c r="A307" s="9" t="str">
        <f>'1'!A307</f>
        <v>Northwest Area SD</v>
      </c>
      <c r="B307" s="10" t="str">
        <f>'1'!B307</f>
        <v>Luzerne</v>
      </c>
      <c r="C307" s="84">
        <f>'1'!D307</f>
        <v>248</v>
      </c>
      <c r="D307" s="84">
        <f>'1'!E307</f>
        <v>186</v>
      </c>
      <c r="E307" s="84">
        <f>'1'!F307</f>
        <v>434</v>
      </c>
      <c r="F307" s="11">
        <f>'5'!K307</f>
        <v>0</v>
      </c>
      <c r="G307" s="11">
        <f>'8'!I307</f>
        <v>12</v>
      </c>
      <c r="H307" s="11">
        <f>'9'!O307</f>
        <v>44.3</v>
      </c>
      <c r="I307" s="11">
        <f t="shared" si="8"/>
        <v>56.3</v>
      </c>
      <c r="J307" s="46">
        <f t="shared" si="9"/>
        <v>0.22701612903225804</v>
      </c>
    </row>
    <row r="308" spans="1:10" x14ac:dyDescent="0.25">
      <c r="A308" s="9" t="str">
        <f>'1'!A308</f>
        <v>Northwestern Lehigh SD</v>
      </c>
      <c r="B308" s="10" t="str">
        <f>'1'!B308</f>
        <v>Lehigh</v>
      </c>
      <c r="C308" s="84">
        <f>'1'!D308</f>
        <v>418</v>
      </c>
      <c r="D308" s="84">
        <f>'1'!E308</f>
        <v>327</v>
      </c>
      <c r="E308" s="84">
        <f>'1'!F308</f>
        <v>745</v>
      </c>
      <c r="F308" s="11">
        <f>'5'!K308</f>
        <v>0</v>
      </c>
      <c r="G308" s="11">
        <f>'8'!I308</f>
        <v>50</v>
      </c>
      <c r="H308" s="11">
        <f>'9'!O308</f>
        <v>39</v>
      </c>
      <c r="I308" s="11">
        <f t="shared" si="8"/>
        <v>89</v>
      </c>
      <c r="J308" s="46">
        <f t="shared" si="9"/>
        <v>0.21291866028708134</v>
      </c>
    </row>
    <row r="309" spans="1:10" x14ac:dyDescent="0.25">
      <c r="A309" s="9" t="str">
        <f>'1'!A309</f>
        <v>Northwestern SD</v>
      </c>
      <c r="B309" s="10" t="str">
        <f>'1'!B309</f>
        <v>Erie</v>
      </c>
      <c r="C309" s="84">
        <f>'1'!D309</f>
        <v>322</v>
      </c>
      <c r="D309" s="84">
        <f>'1'!E309</f>
        <v>241</v>
      </c>
      <c r="E309" s="84">
        <f>'1'!F309</f>
        <v>563</v>
      </c>
      <c r="F309" s="11">
        <f>'5'!K309</f>
        <v>0</v>
      </c>
      <c r="G309" s="11">
        <f>'8'!I309</f>
        <v>45</v>
      </c>
      <c r="H309" s="11">
        <f>'9'!O309</f>
        <v>17.600000000000001</v>
      </c>
      <c r="I309" s="11">
        <f t="shared" si="8"/>
        <v>62.6</v>
      </c>
      <c r="J309" s="46">
        <f t="shared" si="9"/>
        <v>0.19440993788819877</v>
      </c>
    </row>
    <row r="310" spans="1:10" x14ac:dyDescent="0.25">
      <c r="A310" s="9" t="str">
        <f>'1'!A310</f>
        <v>Norwin SD</v>
      </c>
      <c r="B310" s="10" t="str">
        <f>'1'!B310</f>
        <v>Westmoreland</v>
      </c>
      <c r="C310" s="84">
        <f>'1'!D310</f>
        <v>1026</v>
      </c>
      <c r="D310" s="84">
        <f>'1'!E310</f>
        <v>765</v>
      </c>
      <c r="E310" s="84">
        <f>'1'!F310</f>
        <v>1791</v>
      </c>
      <c r="F310" s="11">
        <f>'5'!K310</f>
        <v>12</v>
      </c>
      <c r="G310" s="11">
        <f>'8'!I310</f>
        <v>123</v>
      </c>
      <c r="H310" s="11">
        <f>'9'!O310</f>
        <v>109.4</v>
      </c>
      <c r="I310" s="11">
        <f t="shared" si="8"/>
        <v>244.4</v>
      </c>
      <c r="J310" s="46">
        <f t="shared" si="9"/>
        <v>0.23820662768031189</v>
      </c>
    </row>
    <row r="311" spans="1:10" x14ac:dyDescent="0.25">
      <c r="A311" s="9" t="str">
        <f>'1'!A311</f>
        <v>Octorara Area SD</v>
      </c>
      <c r="B311" s="10" t="str">
        <f>'1'!B311</f>
        <v>Chester</v>
      </c>
      <c r="C311" s="84">
        <f>'1'!D311</f>
        <v>811</v>
      </c>
      <c r="D311" s="84">
        <f>'1'!E311</f>
        <v>611</v>
      </c>
      <c r="E311" s="84">
        <f>'1'!F311</f>
        <v>1422</v>
      </c>
      <c r="F311" s="11">
        <f>'5'!K311</f>
        <v>0</v>
      </c>
      <c r="G311" s="11">
        <f>'8'!I311</f>
        <v>35</v>
      </c>
      <c r="H311" s="11">
        <f>'9'!O311</f>
        <v>53.7</v>
      </c>
      <c r="I311" s="11">
        <f t="shared" si="8"/>
        <v>88.7</v>
      </c>
      <c r="J311" s="46">
        <f t="shared" si="9"/>
        <v>0.10937114673242911</v>
      </c>
    </row>
    <row r="312" spans="1:10" x14ac:dyDescent="0.25">
      <c r="A312" s="9" t="str">
        <f>'1'!A312</f>
        <v>Oil City Area SD</v>
      </c>
      <c r="B312" s="10" t="str">
        <f>'1'!B312</f>
        <v>Venango</v>
      </c>
      <c r="C312" s="84">
        <f>'1'!D312</f>
        <v>527</v>
      </c>
      <c r="D312" s="84">
        <f>'1'!E312</f>
        <v>385</v>
      </c>
      <c r="E312" s="84">
        <f>'1'!F312</f>
        <v>912</v>
      </c>
      <c r="F312" s="11">
        <f>'5'!K312</f>
        <v>53</v>
      </c>
      <c r="G312" s="11">
        <f>'8'!I312</f>
        <v>55</v>
      </c>
      <c r="H312" s="11">
        <f>'9'!O312</f>
        <v>45.9</v>
      </c>
      <c r="I312" s="11">
        <f t="shared" si="8"/>
        <v>153.9</v>
      </c>
      <c r="J312" s="46">
        <f t="shared" si="9"/>
        <v>0.29203036053130932</v>
      </c>
    </row>
    <row r="313" spans="1:10" x14ac:dyDescent="0.25">
      <c r="A313" s="9" t="str">
        <f>'1'!A313</f>
        <v>Old Forge SD</v>
      </c>
      <c r="B313" s="10" t="str">
        <f>'1'!B313</f>
        <v>Lackawanna</v>
      </c>
      <c r="C313" s="84">
        <f>'1'!D313</f>
        <v>235</v>
      </c>
      <c r="D313" s="84">
        <f>'1'!E313</f>
        <v>165</v>
      </c>
      <c r="E313" s="84">
        <f>'1'!F313</f>
        <v>400</v>
      </c>
      <c r="F313" s="11">
        <f>'5'!K313</f>
        <v>8</v>
      </c>
      <c r="G313" s="11">
        <f>'8'!I313</f>
        <v>19</v>
      </c>
      <c r="H313" s="11">
        <f>'9'!O313</f>
        <v>10.7</v>
      </c>
      <c r="I313" s="11">
        <f t="shared" si="8"/>
        <v>37.700000000000003</v>
      </c>
      <c r="J313" s="46">
        <f t="shared" si="9"/>
        <v>0.16042553191489362</v>
      </c>
    </row>
    <row r="314" spans="1:10" x14ac:dyDescent="0.25">
      <c r="A314" s="9" t="str">
        <f>'1'!A314</f>
        <v>Oley Valley SD</v>
      </c>
      <c r="B314" s="10" t="str">
        <f>'1'!B314</f>
        <v>Berks</v>
      </c>
      <c r="C314" s="84">
        <f>'1'!D314</f>
        <v>324</v>
      </c>
      <c r="D314" s="84">
        <f>'1'!E314</f>
        <v>240</v>
      </c>
      <c r="E314" s="84">
        <f>'1'!F314</f>
        <v>564</v>
      </c>
      <c r="F314" s="11">
        <f>'5'!K314</f>
        <v>0</v>
      </c>
      <c r="G314" s="11">
        <f>'8'!I314</f>
        <v>24</v>
      </c>
      <c r="H314" s="11">
        <f>'9'!O314</f>
        <v>12.1</v>
      </c>
      <c r="I314" s="11">
        <f t="shared" si="8"/>
        <v>36.1</v>
      </c>
      <c r="J314" s="46">
        <f t="shared" si="9"/>
        <v>0.11141975308641976</v>
      </c>
    </row>
    <row r="315" spans="1:10" x14ac:dyDescent="0.25">
      <c r="A315" s="9" t="str">
        <f>'1'!A315</f>
        <v>Oswayo Valley SD</v>
      </c>
      <c r="B315" s="10" t="str">
        <f>'1'!B315</f>
        <v>Potter</v>
      </c>
      <c r="C315" s="84">
        <f>'1'!D315</f>
        <v>103</v>
      </c>
      <c r="D315" s="84">
        <f>'1'!E315</f>
        <v>85</v>
      </c>
      <c r="E315" s="84">
        <f>'1'!F315</f>
        <v>188</v>
      </c>
      <c r="F315" s="11">
        <f>'5'!K315</f>
        <v>0</v>
      </c>
      <c r="G315" s="11">
        <f>'8'!I315</f>
        <v>6</v>
      </c>
      <c r="H315" s="11">
        <f>'9'!O315</f>
        <v>0</v>
      </c>
      <c r="I315" s="11">
        <f t="shared" si="8"/>
        <v>6</v>
      </c>
      <c r="J315" s="46">
        <f t="shared" si="9"/>
        <v>5.8252427184466021E-2</v>
      </c>
    </row>
    <row r="316" spans="1:10" x14ac:dyDescent="0.25">
      <c r="A316" s="9" t="str">
        <f>'1'!A316</f>
        <v>Otto-Eldred SD</v>
      </c>
      <c r="B316" s="10" t="str">
        <f>'1'!B316</f>
        <v>McKean</v>
      </c>
      <c r="C316" s="84">
        <f>'1'!D316</f>
        <v>127</v>
      </c>
      <c r="D316" s="84">
        <f>'1'!E316</f>
        <v>101</v>
      </c>
      <c r="E316" s="84">
        <f>'1'!F316</f>
        <v>228</v>
      </c>
      <c r="F316" s="11">
        <f>'5'!K316</f>
        <v>0</v>
      </c>
      <c r="G316" s="11">
        <f>'8'!I316</f>
        <v>16</v>
      </c>
      <c r="H316" s="11">
        <f>'9'!O316</f>
        <v>1.4</v>
      </c>
      <c r="I316" s="11">
        <f t="shared" si="8"/>
        <v>17.399999999999999</v>
      </c>
      <c r="J316" s="46">
        <f t="shared" si="9"/>
        <v>0.13700787401574802</v>
      </c>
    </row>
    <row r="317" spans="1:10" x14ac:dyDescent="0.25">
      <c r="A317" s="9" t="str">
        <f>'1'!A317</f>
        <v>Owen J. Roberts SD</v>
      </c>
      <c r="B317" s="10" t="str">
        <f>'1'!B317</f>
        <v>Chester</v>
      </c>
      <c r="C317" s="84">
        <f>'1'!D317</f>
        <v>1143</v>
      </c>
      <c r="D317" s="84">
        <f>'1'!E317</f>
        <v>848</v>
      </c>
      <c r="E317" s="84">
        <f>'1'!F317</f>
        <v>1991</v>
      </c>
      <c r="F317" s="11">
        <f>'5'!K317</f>
        <v>0</v>
      </c>
      <c r="G317" s="11">
        <f>'8'!I317</f>
        <v>75</v>
      </c>
      <c r="H317" s="11">
        <f>'9'!O317</f>
        <v>189.1</v>
      </c>
      <c r="I317" s="11">
        <f t="shared" si="8"/>
        <v>264.10000000000002</v>
      </c>
      <c r="J317" s="46">
        <f t="shared" si="9"/>
        <v>0.23105861767279093</v>
      </c>
    </row>
    <row r="318" spans="1:10" x14ac:dyDescent="0.25">
      <c r="A318" s="9" t="str">
        <f>'1'!A318</f>
        <v>Oxford Area SD</v>
      </c>
      <c r="B318" s="10" t="str">
        <f>'1'!B318</f>
        <v>Chester</v>
      </c>
      <c r="C318" s="84">
        <f>'1'!D318</f>
        <v>1067</v>
      </c>
      <c r="D318" s="84">
        <f>'1'!E318</f>
        <v>782</v>
      </c>
      <c r="E318" s="84">
        <f>'1'!F318</f>
        <v>1849</v>
      </c>
      <c r="F318" s="11">
        <f>'5'!K318</f>
        <v>0</v>
      </c>
      <c r="G318" s="11">
        <f>'8'!I318</f>
        <v>61</v>
      </c>
      <c r="H318" s="11">
        <f>'9'!O318</f>
        <v>93.9</v>
      </c>
      <c r="I318" s="11">
        <f t="shared" si="8"/>
        <v>154.9</v>
      </c>
      <c r="J318" s="46">
        <f t="shared" si="9"/>
        <v>0.14517338331771323</v>
      </c>
    </row>
    <row r="319" spans="1:10" x14ac:dyDescent="0.25">
      <c r="A319" s="9" t="str">
        <f>'1'!A319</f>
        <v>Palisades SD</v>
      </c>
      <c r="B319" s="10" t="str">
        <f>'1'!B319</f>
        <v>Bucks</v>
      </c>
      <c r="C319" s="84">
        <f>'1'!D319</f>
        <v>333</v>
      </c>
      <c r="D319" s="84">
        <f>'1'!E319</f>
        <v>233</v>
      </c>
      <c r="E319" s="84">
        <f>'1'!F319</f>
        <v>566</v>
      </c>
      <c r="F319" s="11">
        <f>'5'!K319</f>
        <v>0</v>
      </c>
      <c r="G319" s="11">
        <f>'8'!I319</f>
        <v>29</v>
      </c>
      <c r="H319" s="11">
        <f>'9'!O319</f>
        <v>0</v>
      </c>
      <c r="I319" s="11">
        <f t="shared" si="8"/>
        <v>29</v>
      </c>
      <c r="J319" s="46">
        <f t="shared" si="9"/>
        <v>8.7087087087087081E-2</v>
      </c>
    </row>
    <row r="320" spans="1:10" x14ac:dyDescent="0.25">
      <c r="A320" s="9" t="str">
        <f>'1'!A320</f>
        <v>Palmerton Area SD</v>
      </c>
      <c r="B320" s="10" t="str">
        <f>'1'!B320</f>
        <v>Carbon</v>
      </c>
      <c r="C320" s="84">
        <f>'1'!D320</f>
        <v>470</v>
      </c>
      <c r="D320" s="84">
        <f>'1'!E320</f>
        <v>304</v>
      </c>
      <c r="E320" s="84">
        <f>'1'!F320</f>
        <v>774</v>
      </c>
      <c r="F320" s="11">
        <f>'5'!K320</f>
        <v>0</v>
      </c>
      <c r="G320" s="11">
        <f>'8'!I320</f>
        <v>20</v>
      </c>
      <c r="H320" s="11">
        <f>'9'!O320</f>
        <v>26.7</v>
      </c>
      <c r="I320" s="11">
        <f t="shared" si="8"/>
        <v>46.7</v>
      </c>
      <c r="J320" s="46">
        <f t="shared" si="9"/>
        <v>9.9361702127659587E-2</v>
      </c>
    </row>
    <row r="321" spans="1:10" x14ac:dyDescent="0.25">
      <c r="A321" s="9" t="str">
        <f>'1'!A321</f>
        <v>Palmyra Area SD</v>
      </c>
      <c r="B321" s="10" t="str">
        <f>'1'!B321</f>
        <v>Lebanon</v>
      </c>
      <c r="C321" s="84">
        <f>'1'!D321</f>
        <v>693</v>
      </c>
      <c r="D321" s="84">
        <f>'1'!E321</f>
        <v>524</v>
      </c>
      <c r="E321" s="84">
        <f>'1'!F321</f>
        <v>1217</v>
      </c>
      <c r="F321" s="11">
        <f>'5'!K321</f>
        <v>1</v>
      </c>
      <c r="G321" s="11">
        <f>'8'!I321</f>
        <v>52</v>
      </c>
      <c r="H321" s="11">
        <f>'9'!O321</f>
        <v>81.599999999999994</v>
      </c>
      <c r="I321" s="11">
        <f t="shared" si="8"/>
        <v>134.6</v>
      </c>
      <c r="J321" s="46">
        <f t="shared" si="9"/>
        <v>0.19422799422799422</v>
      </c>
    </row>
    <row r="322" spans="1:10" x14ac:dyDescent="0.25">
      <c r="A322" s="9" t="str">
        <f>'1'!A322</f>
        <v>Panther Valley SD</v>
      </c>
      <c r="B322" s="10" t="str">
        <f>'1'!B322</f>
        <v>Carbon</v>
      </c>
      <c r="C322" s="84">
        <f>'1'!D322</f>
        <v>435</v>
      </c>
      <c r="D322" s="84">
        <f>'1'!E322</f>
        <v>324</v>
      </c>
      <c r="E322" s="84">
        <f>'1'!F322</f>
        <v>759</v>
      </c>
      <c r="F322" s="11">
        <f>'5'!K322</f>
        <v>34</v>
      </c>
      <c r="G322" s="11">
        <f>'8'!I322</f>
        <v>31</v>
      </c>
      <c r="H322" s="11">
        <f>'9'!O322</f>
        <v>40.1</v>
      </c>
      <c r="I322" s="11">
        <f t="shared" si="8"/>
        <v>105.1</v>
      </c>
      <c r="J322" s="46">
        <f t="shared" si="9"/>
        <v>0.24160919540229883</v>
      </c>
    </row>
    <row r="323" spans="1:10" x14ac:dyDescent="0.25">
      <c r="A323" s="9" t="str">
        <f>'1'!A323</f>
        <v>Parkland SD</v>
      </c>
      <c r="B323" s="10" t="str">
        <f>'1'!B323</f>
        <v>Lehigh</v>
      </c>
      <c r="C323" s="84">
        <f>'1'!D323</f>
        <v>1541</v>
      </c>
      <c r="D323" s="84">
        <f>'1'!E323</f>
        <v>1142</v>
      </c>
      <c r="E323" s="84">
        <f>'1'!F323</f>
        <v>2683</v>
      </c>
      <c r="F323" s="11">
        <f>'5'!K323</f>
        <v>0</v>
      </c>
      <c r="G323" s="11">
        <f>'8'!I323</f>
        <v>242</v>
      </c>
      <c r="H323" s="11">
        <f>'9'!O323</f>
        <v>374.1</v>
      </c>
      <c r="I323" s="11">
        <f t="shared" si="8"/>
        <v>616.1</v>
      </c>
      <c r="J323" s="46">
        <f t="shared" si="9"/>
        <v>0.39980532121998702</v>
      </c>
    </row>
    <row r="324" spans="1:10" x14ac:dyDescent="0.25">
      <c r="A324" s="9" t="str">
        <f>'1'!A324</f>
        <v>Pen Argyl Area SD</v>
      </c>
      <c r="B324" s="10" t="str">
        <f>'1'!B324</f>
        <v>Northampton</v>
      </c>
      <c r="C324" s="84">
        <f>'1'!D324</f>
        <v>352</v>
      </c>
      <c r="D324" s="84">
        <f>'1'!E324</f>
        <v>287</v>
      </c>
      <c r="E324" s="84">
        <f>'1'!F324</f>
        <v>639</v>
      </c>
      <c r="F324" s="11">
        <f>'5'!K324</f>
        <v>0</v>
      </c>
      <c r="G324" s="11">
        <f>'8'!I324</f>
        <v>26</v>
      </c>
      <c r="H324" s="11">
        <f>'9'!O324</f>
        <v>23.1</v>
      </c>
      <c r="I324" s="11">
        <f t="shared" ref="I324:I387" si="10">SUM(F324:H324)</f>
        <v>49.1</v>
      </c>
      <c r="J324" s="46">
        <f t="shared" ref="J324:J387" si="11">I324/C324</f>
        <v>0.13948863636363637</v>
      </c>
    </row>
    <row r="325" spans="1:10" x14ac:dyDescent="0.25">
      <c r="A325" s="9" t="str">
        <f>'1'!A325</f>
        <v>Penn Cambria SD</v>
      </c>
      <c r="B325" s="10" t="str">
        <f>'1'!B325</f>
        <v>Cambria</v>
      </c>
      <c r="C325" s="84">
        <f>'1'!D325</f>
        <v>483</v>
      </c>
      <c r="D325" s="84">
        <f>'1'!E325</f>
        <v>319</v>
      </c>
      <c r="E325" s="84">
        <f>'1'!F325</f>
        <v>802</v>
      </c>
      <c r="F325" s="11">
        <f>'5'!K325</f>
        <v>0</v>
      </c>
      <c r="G325" s="11">
        <f>'8'!I325</f>
        <v>40</v>
      </c>
      <c r="H325" s="11">
        <f>'9'!O325</f>
        <v>67.2</v>
      </c>
      <c r="I325" s="11">
        <f t="shared" si="10"/>
        <v>107.2</v>
      </c>
      <c r="J325" s="46">
        <f t="shared" si="11"/>
        <v>0.22194616977225673</v>
      </c>
    </row>
    <row r="326" spans="1:10" x14ac:dyDescent="0.25">
      <c r="A326" s="9" t="str">
        <f>'1'!A326</f>
        <v>Penn Hills SD</v>
      </c>
      <c r="B326" s="10" t="str">
        <f>'1'!B326</f>
        <v>Allegheny</v>
      </c>
      <c r="C326" s="84">
        <f>'1'!D326</f>
        <v>1278</v>
      </c>
      <c r="D326" s="84">
        <f>'1'!E326</f>
        <v>848</v>
      </c>
      <c r="E326" s="84">
        <f>'1'!F326</f>
        <v>2126</v>
      </c>
      <c r="F326" s="11">
        <f>'5'!K326</f>
        <v>8</v>
      </c>
      <c r="G326" s="11">
        <f>'8'!I326</f>
        <v>114</v>
      </c>
      <c r="H326" s="11">
        <f>'9'!O326</f>
        <v>276.60000000000002</v>
      </c>
      <c r="I326" s="11">
        <f t="shared" si="10"/>
        <v>398.6</v>
      </c>
      <c r="J326" s="46">
        <f t="shared" si="11"/>
        <v>0.31189358372456966</v>
      </c>
    </row>
    <row r="327" spans="1:10" x14ac:dyDescent="0.25">
      <c r="A327" s="9" t="str">
        <f>'1'!A327</f>
        <v>Penn Manor SD</v>
      </c>
      <c r="B327" s="10" t="str">
        <f>'1'!B327</f>
        <v>Lancaster</v>
      </c>
      <c r="C327" s="84">
        <f>'1'!D327</f>
        <v>1264</v>
      </c>
      <c r="D327" s="84">
        <f>'1'!E327</f>
        <v>828</v>
      </c>
      <c r="E327" s="84">
        <f>'1'!F327</f>
        <v>2092</v>
      </c>
      <c r="F327" s="11">
        <f>'5'!K327</f>
        <v>0</v>
      </c>
      <c r="G327" s="11">
        <f>'8'!I327</f>
        <v>99</v>
      </c>
      <c r="H327" s="11">
        <f>'9'!O327</f>
        <v>54.5</v>
      </c>
      <c r="I327" s="11">
        <f t="shared" si="10"/>
        <v>153.5</v>
      </c>
      <c r="J327" s="46">
        <f t="shared" si="11"/>
        <v>0.12143987341772151</v>
      </c>
    </row>
    <row r="328" spans="1:10" x14ac:dyDescent="0.25">
      <c r="A328" s="9" t="str">
        <f>'1'!A328</f>
        <v>Penncrest SD</v>
      </c>
      <c r="B328" s="10" t="str">
        <f>'1'!B328</f>
        <v>Crawford</v>
      </c>
      <c r="C328" s="84">
        <f>'1'!D328</f>
        <v>730</v>
      </c>
      <c r="D328" s="84">
        <f>'1'!E328</f>
        <v>538</v>
      </c>
      <c r="E328" s="84">
        <f>'1'!F328</f>
        <v>1268</v>
      </c>
      <c r="F328" s="11">
        <f>'5'!K328</f>
        <v>4</v>
      </c>
      <c r="G328" s="11">
        <f>'8'!I328</f>
        <v>37</v>
      </c>
      <c r="H328" s="11">
        <f>'9'!O328</f>
        <v>37.700000000000003</v>
      </c>
      <c r="I328" s="11">
        <f t="shared" si="10"/>
        <v>78.7</v>
      </c>
      <c r="J328" s="46">
        <f t="shared" si="11"/>
        <v>0.1078082191780822</v>
      </c>
    </row>
    <row r="329" spans="1:10" x14ac:dyDescent="0.25">
      <c r="A329" s="9" t="str">
        <f>'1'!A329</f>
        <v>Penn-Delco SD</v>
      </c>
      <c r="B329" s="10" t="str">
        <f>'1'!B329</f>
        <v>Delaware</v>
      </c>
      <c r="C329" s="84">
        <f>'1'!D329</f>
        <v>873</v>
      </c>
      <c r="D329" s="84">
        <f>'1'!E329</f>
        <v>603</v>
      </c>
      <c r="E329" s="84">
        <f>'1'!F329</f>
        <v>1476</v>
      </c>
      <c r="F329" s="11">
        <f>'5'!K329</f>
        <v>0</v>
      </c>
      <c r="G329" s="11">
        <f>'8'!I329</f>
        <v>67</v>
      </c>
      <c r="H329" s="11">
        <f>'9'!O329</f>
        <v>137.19999999999999</v>
      </c>
      <c r="I329" s="11">
        <f t="shared" si="10"/>
        <v>204.2</v>
      </c>
      <c r="J329" s="46">
        <f t="shared" si="11"/>
        <v>0.23390607101947306</v>
      </c>
    </row>
    <row r="330" spans="1:10" x14ac:dyDescent="0.25">
      <c r="A330" s="9" t="str">
        <f>'1'!A330</f>
        <v>Pennridge SD</v>
      </c>
      <c r="B330" s="10" t="str">
        <f>'1'!B330</f>
        <v>Bucks</v>
      </c>
      <c r="C330" s="84">
        <f>'1'!D330</f>
        <v>1745</v>
      </c>
      <c r="D330" s="84">
        <f>'1'!E330</f>
        <v>1277</v>
      </c>
      <c r="E330" s="84">
        <f>'1'!F330</f>
        <v>3022</v>
      </c>
      <c r="F330" s="11">
        <f>'5'!K330</f>
        <v>0</v>
      </c>
      <c r="G330" s="11">
        <f>'8'!I330</f>
        <v>160</v>
      </c>
      <c r="H330" s="11">
        <f>'9'!O330</f>
        <v>76</v>
      </c>
      <c r="I330" s="11">
        <f t="shared" si="10"/>
        <v>236</v>
      </c>
      <c r="J330" s="46">
        <f t="shared" si="11"/>
        <v>0.135243553008596</v>
      </c>
    </row>
    <row r="331" spans="1:10" x14ac:dyDescent="0.25">
      <c r="A331" s="9" t="str">
        <f>'1'!A331</f>
        <v>Penns Manor Area SD</v>
      </c>
      <c r="B331" s="10" t="str">
        <f>'1'!B331</f>
        <v>Indiana</v>
      </c>
      <c r="C331" s="84">
        <f>'1'!D331</f>
        <v>192</v>
      </c>
      <c r="D331" s="84">
        <f>'1'!E331</f>
        <v>158</v>
      </c>
      <c r="E331" s="84">
        <f>'1'!F331</f>
        <v>350</v>
      </c>
      <c r="F331" s="11">
        <f>'5'!K331</f>
        <v>2</v>
      </c>
      <c r="G331" s="11">
        <f>'8'!I331</f>
        <v>14</v>
      </c>
      <c r="H331" s="11">
        <f>'9'!O331</f>
        <v>0</v>
      </c>
      <c r="I331" s="11">
        <f t="shared" si="10"/>
        <v>16</v>
      </c>
      <c r="J331" s="46">
        <f t="shared" si="11"/>
        <v>8.3333333333333329E-2</v>
      </c>
    </row>
    <row r="332" spans="1:10" x14ac:dyDescent="0.25">
      <c r="A332" s="9" t="str">
        <f>'1'!A332</f>
        <v>Penns Valley Area SD</v>
      </c>
      <c r="B332" s="10" t="str">
        <f>'1'!B332</f>
        <v>Centre</v>
      </c>
      <c r="C332" s="84">
        <f>'1'!D332</f>
        <v>548</v>
      </c>
      <c r="D332" s="84">
        <f>'1'!E332</f>
        <v>366</v>
      </c>
      <c r="E332" s="84">
        <f>'1'!F332</f>
        <v>914</v>
      </c>
      <c r="F332" s="11">
        <f>'5'!K332</f>
        <v>5</v>
      </c>
      <c r="G332" s="11">
        <f>'8'!I332</f>
        <v>51</v>
      </c>
      <c r="H332" s="11">
        <f>'9'!O332</f>
        <v>57.5</v>
      </c>
      <c r="I332" s="11">
        <f t="shared" si="10"/>
        <v>113.5</v>
      </c>
      <c r="J332" s="46">
        <f t="shared" si="11"/>
        <v>0.20711678832116789</v>
      </c>
    </row>
    <row r="333" spans="1:10" x14ac:dyDescent="0.25">
      <c r="A333" s="9" t="str">
        <f>'1'!A333</f>
        <v>Pennsbury SD</v>
      </c>
      <c r="B333" s="10" t="str">
        <f>'1'!B333</f>
        <v>Bucks</v>
      </c>
      <c r="C333" s="84">
        <f>'1'!D333</f>
        <v>2238</v>
      </c>
      <c r="D333" s="84">
        <f>'1'!E333</f>
        <v>1634</v>
      </c>
      <c r="E333" s="84">
        <f>'1'!F333</f>
        <v>3872</v>
      </c>
      <c r="F333" s="11">
        <f>'5'!K333</f>
        <v>0</v>
      </c>
      <c r="G333" s="11">
        <f>'8'!I333</f>
        <v>205</v>
      </c>
      <c r="H333" s="11">
        <f>'9'!O333</f>
        <v>153.19999999999999</v>
      </c>
      <c r="I333" s="11">
        <f t="shared" si="10"/>
        <v>358.2</v>
      </c>
      <c r="J333" s="46">
        <f t="shared" si="11"/>
        <v>0.16005361930294906</v>
      </c>
    </row>
    <row r="334" spans="1:10" x14ac:dyDescent="0.25">
      <c r="A334" s="9" t="str">
        <f>'1'!A334</f>
        <v>Penn-Trafford SD</v>
      </c>
      <c r="B334" s="10" t="str">
        <f>'1'!B334</f>
        <v>Westmoreland</v>
      </c>
      <c r="C334" s="84">
        <f>'1'!D334</f>
        <v>673</v>
      </c>
      <c r="D334" s="84">
        <f>'1'!E334</f>
        <v>561</v>
      </c>
      <c r="E334" s="84">
        <f>'1'!F334</f>
        <v>1234</v>
      </c>
      <c r="F334" s="11">
        <f>'5'!K334</f>
        <v>11</v>
      </c>
      <c r="G334" s="11">
        <f>'8'!I334</f>
        <v>70</v>
      </c>
      <c r="H334" s="11">
        <f>'9'!O334</f>
        <v>15</v>
      </c>
      <c r="I334" s="11">
        <f t="shared" si="10"/>
        <v>96</v>
      </c>
      <c r="J334" s="46">
        <f t="shared" si="11"/>
        <v>0.1426448736998514</v>
      </c>
    </row>
    <row r="335" spans="1:10" x14ac:dyDescent="0.25">
      <c r="A335" s="9" t="str">
        <f>'1'!A335</f>
        <v>Pequea Valley SD</v>
      </c>
      <c r="B335" s="10" t="str">
        <f>'1'!B335</f>
        <v>Lancaster</v>
      </c>
      <c r="C335" s="84">
        <f>'1'!D335</f>
        <v>1281</v>
      </c>
      <c r="D335" s="84">
        <f>'1'!E335</f>
        <v>843</v>
      </c>
      <c r="E335" s="84">
        <f>'1'!F335</f>
        <v>2124</v>
      </c>
      <c r="F335" s="11">
        <f>'5'!K335</f>
        <v>0</v>
      </c>
      <c r="G335" s="11">
        <f>'8'!I335</f>
        <v>44</v>
      </c>
      <c r="H335" s="11">
        <f>'9'!O335</f>
        <v>13.6</v>
      </c>
      <c r="I335" s="11">
        <f t="shared" si="10"/>
        <v>57.6</v>
      </c>
      <c r="J335" s="46">
        <f t="shared" si="11"/>
        <v>4.4964871194379391E-2</v>
      </c>
    </row>
    <row r="336" spans="1:10" x14ac:dyDescent="0.25">
      <c r="A336" s="9" t="str">
        <f>'1'!A336</f>
        <v>Perkiomen Valley SD</v>
      </c>
      <c r="B336" s="10" t="str">
        <f>'1'!B336</f>
        <v>Montgomery</v>
      </c>
      <c r="C336" s="84">
        <f>'1'!D336</f>
        <v>1409</v>
      </c>
      <c r="D336" s="84">
        <f>'1'!E336</f>
        <v>979</v>
      </c>
      <c r="E336" s="84">
        <f>'1'!F336</f>
        <v>2388</v>
      </c>
      <c r="F336" s="11">
        <f>'5'!K336</f>
        <v>0</v>
      </c>
      <c r="G336" s="11">
        <f>'8'!I336</f>
        <v>126</v>
      </c>
      <c r="H336" s="11">
        <f>'9'!O336</f>
        <v>186</v>
      </c>
      <c r="I336" s="11">
        <f t="shared" si="10"/>
        <v>312</v>
      </c>
      <c r="J336" s="46">
        <f t="shared" si="11"/>
        <v>0.22143364088005676</v>
      </c>
    </row>
    <row r="337" spans="1:10" x14ac:dyDescent="0.25">
      <c r="A337" s="9" t="str">
        <f>'1'!A337</f>
        <v>Peters Township SD</v>
      </c>
      <c r="B337" s="10" t="str">
        <f>'1'!B337</f>
        <v>Washington</v>
      </c>
      <c r="C337" s="84">
        <f>'1'!D337</f>
        <v>675</v>
      </c>
      <c r="D337" s="84">
        <f>'1'!E337</f>
        <v>549</v>
      </c>
      <c r="E337" s="84">
        <f>'1'!F337</f>
        <v>1224</v>
      </c>
      <c r="F337" s="11">
        <f>'5'!K337</f>
        <v>0</v>
      </c>
      <c r="G337" s="11">
        <f>'8'!I337</f>
        <v>56</v>
      </c>
      <c r="H337" s="11">
        <f>'9'!O337</f>
        <v>0</v>
      </c>
      <c r="I337" s="11">
        <f t="shared" si="10"/>
        <v>56</v>
      </c>
      <c r="J337" s="46">
        <f t="shared" si="11"/>
        <v>8.2962962962962961E-2</v>
      </c>
    </row>
    <row r="338" spans="1:10" x14ac:dyDescent="0.25">
      <c r="A338" s="9" t="str">
        <f>'1'!A338</f>
        <v>Philadelphia City SD</v>
      </c>
      <c r="B338" s="10" t="str">
        <f>'1'!B338</f>
        <v>Philadelphia</v>
      </c>
      <c r="C338" s="84">
        <f>'1'!D338</f>
        <v>62059</v>
      </c>
      <c r="D338" s="84">
        <f>'1'!E338</f>
        <v>38994</v>
      </c>
      <c r="E338" s="84">
        <f>'1'!F338</f>
        <v>101053</v>
      </c>
      <c r="F338" s="11">
        <f>'5'!K338</f>
        <v>452</v>
      </c>
      <c r="G338" s="11">
        <f>'8'!I338</f>
        <v>6256</v>
      </c>
      <c r="H338" s="11">
        <f>'9'!O338</f>
        <v>8508.4</v>
      </c>
      <c r="I338" s="11">
        <f t="shared" si="10"/>
        <v>15216.4</v>
      </c>
      <c r="J338" s="46">
        <f t="shared" si="11"/>
        <v>0.24519247812565462</v>
      </c>
    </row>
    <row r="339" spans="1:10" x14ac:dyDescent="0.25">
      <c r="A339" s="9" t="str">
        <f>'1'!A339</f>
        <v>Philipsburg-Osceola Area SD</v>
      </c>
      <c r="B339" s="10" t="str">
        <f>'1'!B339</f>
        <v>Clearfield</v>
      </c>
      <c r="C339" s="84">
        <f>'1'!D339</f>
        <v>461</v>
      </c>
      <c r="D339" s="84">
        <f>'1'!E339</f>
        <v>322</v>
      </c>
      <c r="E339" s="84">
        <f>'1'!F339</f>
        <v>783</v>
      </c>
      <c r="F339" s="11">
        <f>'5'!K339</f>
        <v>28</v>
      </c>
      <c r="G339" s="11">
        <f>'8'!I339</f>
        <v>33</v>
      </c>
      <c r="H339" s="11">
        <f>'9'!O339</f>
        <v>60.4</v>
      </c>
      <c r="I339" s="11">
        <f t="shared" si="10"/>
        <v>121.4</v>
      </c>
      <c r="J339" s="46">
        <f t="shared" si="11"/>
        <v>0.26334056399132322</v>
      </c>
    </row>
    <row r="340" spans="1:10" x14ac:dyDescent="0.25">
      <c r="A340" s="9" t="str">
        <f>'1'!A340</f>
        <v>Phoenixville Area SD</v>
      </c>
      <c r="B340" s="10" t="str">
        <f>'1'!B340</f>
        <v>Chester</v>
      </c>
      <c r="C340" s="84">
        <f>'1'!D340</f>
        <v>1274</v>
      </c>
      <c r="D340" s="84">
        <f>'1'!E340</f>
        <v>868</v>
      </c>
      <c r="E340" s="84">
        <f>'1'!F340</f>
        <v>2142</v>
      </c>
      <c r="F340" s="11">
        <f>'5'!K340</f>
        <v>0</v>
      </c>
      <c r="G340" s="11">
        <f>'8'!I340</f>
        <v>92</v>
      </c>
      <c r="H340" s="11">
        <f>'9'!O340</f>
        <v>174.4</v>
      </c>
      <c r="I340" s="11">
        <f t="shared" si="10"/>
        <v>266.39999999999998</v>
      </c>
      <c r="J340" s="46">
        <f t="shared" si="11"/>
        <v>0.20910518053375193</v>
      </c>
    </row>
    <row r="341" spans="1:10" x14ac:dyDescent="0.25">
      <c r="A341" s="9" t="str">
        <f>'1'!A341</f>
        <v>Pine Grove Area SD</v>
      </c>
      <c r="B341" s="10" t="str">
        <f>'1'!B341</f>
        <v>Schuylkill</v>
      </c>
      <c r="C341" s="84">
        <f>'1'!D341</f>
        <v>426</v>
      </c>
      <c r="D341" s="84">
        <f>'1'!E341</f>
        <v>271</v>
      </c>
      <c r="E341" s="84">
        <f>'1'!F341</f>
        <v>697</v>
      </c>
      <c r="F341" s="11">
        <f>'5'!K341</f>
        <v>0</v>
      </c>
      <c r="G341" s="11">
        <f>'8'!I341</f>
        <v>16</v>
      </c>
      <c r="H341" s="11">
        <f>'9'!O341</f>
        <v>24.5</v>
      </c>
      <c r="I341" s="11">
        <f t="shared" si="10"/>
        <v>40.5</v>
      </c>
      <c r="J341" s="46">
        <f t="shared" si="11"/>
        <v>9.5070422535211266E-2</v>
      </c>
    </row>
    <row r="342" spans="1:10" x14ac:dyDescent="0.25">
      <c r="A342" s="9" t="str">
        <f>'1'!A342</f>
        <v>Pine-Richland SD</v>
      </c>
      <c r="B342" s="10" t="str">
        <f>'1'!B342</f>
        <v>Allegheny</v>
      </c>
      <c r="C342" s="84">
        <f>'1'!D342</f>
        <v>763</v>
      </c>
      <c r="D342" s="84">
        <f>'1'!E342</f>
        <v>589</v>
      </c>
      <c r="E342" s="84">
        <f>'1'!F342</f>
        <v>1352</v>
      </c>
      <c r="F342" s="11">
        <f>'5'!K342</f>
        <v>2</v>
      </c>
      <c r="G342" s="11">
        <f>'8'!I342</f>
        <v>90</v>
      </c>
      <c r="H342" s="11">
        <f>'9'!O342</f>
        <v>168.7</v>
      </c>
      <c r="I342" s="11">
        <f t="shared" si="10"/>
        <v>260.7</v>
      </c>
      <c r="J342" s="46">
        <f t="shared" si="11"/>
        <v>0.34167758846657925</v>
      </c>
    </row>
    <row r="343" spans="1:10" x14ac:dyDescent="0.25">
      <c r="A343" s="9" t="str">
        <f>'1'!A343</f>
        <v>Pittsburgh SD</v>
      </c>
      <c r="B343" s="10" t="str">
        <f>'1'!B343</f>
        <v>Allegheny</v>
      </c>
      <c r="C343" s="84">
        <f>'1'!D343</f>
        <v>9637</v>
      </c>
      <c r="D343" s="84">
        <f>'1'!E343</f>
        <v>5695</v>
      </c>
      <c r="E343" s="84">
        <f>'1'!F343</f>
        <v>15332</v>
      </c>
      <c r="F343" s="11">
        <f>'5'!K343</f>
        <v>256</v>
      </c>
      <c r="G343" s="11">
        <f>'8'!I343</f>
        <v>999</v>
      </c>
      <c r="H343" s="11">
        <f>'9'!O343</f>
        <v>1163.2</v>
      </c>
      <c r="I343" s="11">
        <f t="shared" si="10"/>
        <v>2418.1999999999998</v>
      </c>
      <c r="J343" s="46">
        <f t="shared" si="11"/>
        <v>0.25092871225485108</v>
      </c>
    </row>
    <row r="344" spans="1:10" x14ac:dyDescent="0.25">
      <c r="A344" s="9" t="str">
        <f>'1'!A344</f>
        <v>Pittston Area SD</v>
      </c>
      <c r="B344" s="10" t="str">
        <f>'1'!B344</f>
        <v>Luzerne</v>
      </c>
      <c r="C344" s="84">
        <f>'1'!D344</f>
        <v>810</v>
      </c>
      <c r="D344" s="84">
        <f>'1'!E344</f>
        <v>532</v>
      </c>
      <c r="E344" s="84">
        <f>'1'!F344</f>
        <v>1342</v>
      </c>
      <c r="F344" s="11">
        <f>'5'!K344</f>
        <v>0</v>
      </c>
      <c r="G344" s="11">
        <f>'8'!I344</f>
        <v>48</v>
      </c>
      <c r="H344" s="11">
        <f>'9'!O344</f>
        <v>76.900000000000006</v>
      </c>
      <c r="I344" s="11">
        <f t="shared" si="10"/>
        <v>124.9</v>
      </c>
      <c r="J344" s="46">
        <f t="shared" si="11"/>
        <v>0.15419753086419755</v>
      </c>
    </row>
    <row r="345" spans="1:10" x14ac:dyDescent="0.25">
      <c r="A345" s="9" t="str">
        <f>'1'!A345</f>
        <v>Pleasant Valley SD</v>
      </c>
      <c r="B345" s="10" t="str">
        <f>'1'!B345</f>
        <v>Monroe</v>
      </c>
      <c r="C345" s="84">
        <f>'1'!D345</f>
        <v>909</v>
      </c>
      <c r="D345" s="84">
        <f>'1'!E345</f>
        <v>688</v>
      </c>
      <c r="E345" s="84">
        <f>'1'!F345</f>
        <v>1597</v>
      </c>
      <c r="F345" s="11">
        <f>'5'!K345</f>
        <v>0</v>
      </c>
      <c r="G345" s="11">
        <f>'8'!I345</f>
        <v>43</v>
      </c>
      <c r="H345" s="11">
        <f>'9'!O345</f>
        <v>106.5</v>
      </c>
      <c r="I345" s="11">
        <f t="shared" si="10"/>
        <v>149.5</v>
      </c>
      <c r="J345" s="46">
        <f t="shared" si="11"/>
        <v>0.16446644664466448</v>
      </c>
    </row>
    <row r="346" spans="1:10" x14ac:dyDescent="0.25">
      <c r="A346" s="9" t="str">
        <f>'1'!A346</f>
        <v>Plum Borough SD</v>
      </c>
      <c r="B346" s="10" t="str">
        <f>'1'!B346</f>
        <v>Allegheny</v>
      </c>
      <c r="C346" s="84">
        <f>'1'!D346</f>
        <v>873</v>
      </c>
      <c r="D346" s="84">
        <f>'1'!E346</f>
        <v>573</v>
      </c>
      <c r="E346" s="84">
        <f>'1'!F346</f>
        <v>1446</v>
      </c>
      <c r="F346" s="11">
        <f>'5'!K346</f>
        <v>0</v>
      </c>
      <c r="G346" s="11">
        <f>'8'!I346</f>
        <v>75</v>
      </c>
      <c r="H346" s="11">
        <f>'9'!O346</f>
        <v>92</v>
      </c>
      <c r="I346" s="11">
        <f t="shared" si="10"/>
        <v>167</v>
      </c>
      <c r="J346" s="46">
        <f t="shared" si="11"/>
        <v>0.19129438717067582</v>
      </c>
    </row>
    <row r="347" spans="1:10" x14ac:dyDescent="0.25">
      <c r="A347" s="9" t="str">
        <f>'1'!A347</f>
        <v>Pocono Mountain SD</v>
      </c>
      <c r="B347" s="10" t="str">
        <f>'1'!B347</f>
        <v>Monroe</v>
      </c>
      <c r="C347" s="84">
        <f>'1'!D347</f>
        <v>1957</v>
      </c>
      <c r="D347" s="84">
        <f>'1'!E347</f>
        <v>1420</v>
      </c>
      <c r="E347" s="84">
        <f>'1'!F347</f>
        <v>3377</v>
      </c>
      <c r="F347" s="11">
        <f>'5'!K347</f>
        <v>0</v>
      </c>
      <c r="G347" s="11">
        <f>'8'!I347</f>
        <v>82</v>
      </c>
      <c r="H347" s="11">
        <f>'9'!O347</f>
        <v>215.4</v>
      </c>
      <c r="I347" s="11">
        <f t="shared" si="10"/>
        <v>297.39999999999998</v>
      </c>
      <c r="J347" s="46">
        <f t="shared" si="11"/>
        <v>0.15196729688298416</v>
      </c>
    </row>
    <row r="348" spans="1:10" x14ac:dyDescent="0.25">
      <c r="A348" s="9" t="str">
        <f>'1'!A348</f>
        <v>Port Allegany SD</v>
      </c>
      <c r="B348" s="10" t="str">
        <f>'1'!B348</f>
        <v>McKean</v>
      </c>
      <c r="C348" s="84">
        <f>'1'!D348</f>
        <v>212</v>
      </c>
      <c r="D348" s="84">
        <f>'1'!E348</f>
        <v>133</v>
      </c>
      <c r="E348" s="84">
        <f>'1'!F348</f>
        <v>345</v>
      </c>
      <c r="F348" s="11">
        <f>'5'!K348</f>
        <v>0</v>
      </c>
      <c r="G348" s="11">
        <f>'8'!I348</f>
        <v>52</v>
      </c>
      <c r="H348" s="11">
        <f>'9'!O348</f>
        <v>4.5</v>
      </c>
      <c r="I348" s="11">
        <f t="shared" si="10"/>
        <v>56.5</v>
      </c>
      <c r="J348" s="46">
        <f t="shared" si="11"/>
        <v>0.26650943396226418</v>
      </c>
    </row>
    <row r="349" spans="1:10" x14ac:dyDescent="0.25">
      <c r="A349" s="9" t="str">
        <f>'1'!A349</f>
        <v>Portage Area SD</v>
      </c>
      <c r="B349" s="10" t="str">
        <f>'1'!B349</f>
        <v>Cambria</v>
      </c>
      <c r="C349" s="84">
        <f>'1'!D349</f>
        <v>189</v>
      </c>
      <c r="D349" s="84">
        <f>'1'!E349</f>
        <v>136</v>
      </c>
      <c r="E349" s="84">
        <f>'1'!F349</f>
        <v>325</v>
      </c>
      <c r="F349" s="11">
        <f>'5'!K349</f>
        <v>5</v>
      </c>
      <c r="G349" s="11">
        <f>'8'!I349</f>
        <v>8</v>
      </c>
      <c r="H349" s="11">
        <f>'9'!O349</f>
        <v>3.5</v>
      </c>
      <c r="I349" s="11">
        <f t="shared" si="10"/>
        <v>16.5</v>
      </c>
      <c r="J349" s="46">
        <f t="shared" si="11"/>
        <v>8.7301587301587297E-2</v>
      </c>
    </row>
    <row r="350" spans="1:10" x14ac:dyDescent="0.25">
      <c r="A350" s="9" t="str">
        <f>'1'!A350</f>
        <v>Pottsgrove SD</v>
      </c>
      <c r="B350" s="10" t="str">
        <f>'1'!B350</f>
        <v>Montgomery</v>
      </c>
      <c r="C350" s="84">
        <f>'1'!D350</f>
        <v>922</v>
      </c>
      <c r="D350" s="84">
        <f>'1'!E350</f>
        <v>603</v>
      </c>
      <c r="E350" s="84">
        <f>'1'!F350</f>
        <v>1525</v>
      </c>
      <c r="F350" s="11">
        <f>'5'!K350</f>
        <v>0</v>
      </c>
      <c r="G350" s="11">
        <f>'8'!I350</f>
        <v>69</v>
      </c>
      <c r="H350" s="11">
        <f>'9'!O350</f>
        <v>0</v>
      </c>
      <c r="I350" s="11">
        <f t="shared" si="10"/>
        <v>69</v>
      </c>
      <c r="J350" s="46">
        <f t="shared" si="11"/>
        <v>7.4837310195227769E-2</v>
      </c>
    </row>
    <row r="351" spans="1:10" x14ac:dyDescent="0.25">
      <c r="A351" s="9" t="str">
        <f>'1'!A351</f>
        <v>Pottstown SD</v>
      </c>
      <c r="B351" s="10" t="str">
        <f>'1'!B351</f>
        <v>Montgomery</v>
      </c>
      <c r="C351" s="84">
        <f>'1'!D351</f>
        <v>1078</v>
      </c>
      <c r="D351" s="84">
        <f>'1'!E351</f>
        <v>638</v>
      </c>
      <c r="E351" s="84">
        <f>'1'!F351</f>
        <v>1716</v>
      </c>
      <c r="F351" s="11">
        <f>'5'!K351</f>
        <v>60</v>
      </c>
      <c r="G351" s="11">
        <f>'8'!I351</f>
        <v>100</v>
      </c>
      <c r="H351" s="11">
        <f>'9'!O351</f>
        <v>236.9</v>
      </c>
      <c r="I351" s="11">
        <f t="shared" si="10"/>
        <v>396.9</v>
      </c>
      <c r="J351" s="46">
        <f t="shared" si="11"/>
        <v>0.36818181818181817</v>
      </c>
    </row>
    <row r="352" spans="1:10" x14ac:dyDescent="0.25">
      <c r="A352" s="9" t="str">
        <f>'1'!A352</f>
        <v>Pottsville Area SD</v>
      </c>
      <c r="B352" s="10" t="str">
        <f>'1'!B352</f>
        <v>Schuylkill</v>
      </c>
      <c r="C352" s="84">
        <f>'1'!D352</f>
        <v>656</v>
      </c>
      <c r="D352" s="84">
        <f>'1'!E352</f>
        <v>438</v>
      </c>
      <c r="E352" s="84">
        <f>'1'!F352</f>
        <v>1094</v>
      </c>
      <c r="F352" s="11">
        <f>'5'!K352</f>
        <v>0</v>
      </c>
      <c r="G352" s="11">
        <f>'8'!I352</f>
        <v>57</v>
      </c>
      <c r="H352" s="11">
        <f>'9'!O352</f>
        <v>62.3</v>
      </c>
      <c r="I352" s="11">
        <f t="shared" si="10"/>
        <v>119.3</v>
      </c>
      <c r="J352" s="46">
        <f t="shared" si="11"/>
        <v>0.18185975609756097</v>
      </c>
    </row>
    <row r="353" spans="1:10" x14ac:dyDescent="0.25">
      <c r="A353" s="9" t="str">
        <f>'1'!A353</f>
        <v>Punxsutawney Area SD</v>
      </c>
      <c r="B353" s="10" t="str">
        <f>'1'!B353</f>
        <v>Jefferson</v>
      </c>
      <c r="C353" s="84">
        <f>'1'!D353</f>
        <v>771</v>
      </c>
      <c r="D353" s="84">
        <f>'1'!E353</f>
        <v>502</v>
      </c>
      <c r="E353" s="84">
        <f>'1'!F353</f>
        <v>1273</v>
      </c>
      <c r="F353" s="11">
        <f>'5'!K353</f>
        <v>12</v>
      </c>
      <c r="G353" s="11">
        <f>'8'!I353</f>
        <v>41</v>
      </c>
      <c r="H353" s="11">
        <f>'9'!O353</f>
        <v>58.3</v>
      </c>
      <c r="I353" s="11">
        <f t="shared" si="10"/>
        <v>111.3</v>
      </c>
      <c r="J353" s="46">
        <f t="shared" si="11"/>
        <v>0.14435797665369648</v>
      </c>
    </row>
    <row r="354" spans="1:10" x14ac:dyDescent="0.25">
      <c r="A354" s="9" t="str">
        <f>'1'!A354</f>
        <v>Purchase Line SD</v>
      </c>
      <c r="B354" s="10" t="str">
        <f>'1'!B354</f>
        <v>Indiana</v>
      </c>
      <c r="C354" s="84">
        <f>'1'!D354</f>
        <v>229</v>
      </c>
      <c r="D354" s="84">
        <f>'1'!E354</f>
        <v>148</v>
      </c>
      <c r="E354" s="84">
        <f>'1'!F354</f>
        <v>377</v>
      </c>
      <c r="F354" s="11">
        <f>'5'!K354</f>
        <v>4</v>
      </c>
      <c r="G354" s="11">
        <f>'8'!I354</f>
        <v>13</v>
      </c>
      <c r="H354" s="11">
        <f>'9'!O354</f>
        <v>3.8</v>
      </c>
      <c r="I354" s="11">
        <f t="shared" si="10"/>
        <v>20.8</v>
      </c>
      <c r="J354" s="46">
        <f t="shared" si="11"/>
        <v>9.0829694323144111E-2</v>
      </c>
    </row>
    <row r="355" spans="1:10" x14ac:dyDescent="0.25">
      <c r="A355" s="9" t="str">
        <f>'1'!A355</f>
        <v>Quaker Valley SD</v>
      </c>
      <c r="B355" s="10" t="str">
        <f>'1'!B355</f>
        <v>Allegheny</v>
      </c>
      <c r="C355" s="84">
        <f>'1'!D355</f>
        <v>360</v>
      </c>
      <c r="D355" s="84">
        <f>'1'!E355</f>
        <v>275</v>
      </c>
      <c r="E355" s="84">
        <f>'1'!F355</f>
        <v>635</v>
      </c>
      <c r="F355" s="11">
        <f>'5'!K355</f>
        <v>0</v>
      </c>
      <c r="G355" s="11">
        <f>'8'!I355</f>
        <v>26</v>
      </c>
      <c r="H355" s="11">
        <f>'9'!O355</f>
        <v>61.3</v>
      </c>
      <c r="I355" s="11">
        <f t="shared" si="10"/>
        <v>87.3</v>
      </c>
      <c r="J355" s="46">
        <f t="shared" si="11"/>
        <v>0.24249999999999999</v>
      </c>
    </row>
    <row r="356" spans="1:10" x14ac:dyDescent="0.25">
      <c r="A356" s="9" t="str">
        <f>'1'!A356</f>
        <v>Quakertown Community SD</v>
      </c>
      <c r="B356" s="10" t="str">
        <f>'1'!B356</f>
        <v>Bucks</v>
      </c>
      <c r="C356" s="84">
        <f>'1'!D356</f>
        <v>1388</v>
      </c>
      <c r="D356" s="84">
        <f>'1'!E356</f>
        <v>1009</v>
      </c>
      <c r="E356" s="84">
        <f>'1'!F356</f>
        <v>2397</v>
      </c>
      <c r="F356" s="11">
        <f>'5'!K356</f>
        <v>0</v>
      </c>
      <c r="G356" s="11">
        <f>'8'!I356</f>
        <v>126</v>
      </c>
      <c r="H356" s="11">
        <f>'9'!O356</f>
        <v>177.4</v>
      </c>
      <c r="I356" s="11">
        <f t="shared" si="10"/>
        <v>303.39999999999998</v>
      </c>
      <c r="J356" s="46">
        <f t="shared" si="11"/>
        <v>0.21858789625360228</v>
      </c>
    </row>
    <row r="357" spans="1:10" x14ac:dyDescent="0.25">
      <c r="A357" s="9" t="str">
        <f>'1'!A357</f>
        <v>Radnor Township SD</v>
      </c>
      <c r="B357" s="10" t="str">
        <f>'1'!B357</f>
        <v>Delaware</v>
      </c>
      <c r="C357" s="84">
        <f>'1'!D357</f>
        <v>691</v>
      </c>
      <c r="D357" s="84">
        <f>'1'!E357</f>
        <v>585</v>
      </c>
      <c r="E357" s="84">
        <f>'1'!F357</f>
        <v>1276</v>
      </c>
      <c r="F357" s="11">
        <f>'5'!K357</f>
        <v>0</v>
      </c>
      <c r="G357" s="11">
        <f>'8'!I357</f>
        <v>58</v>
      </c>
      <c r="H357" s="11">
        <f>'9'!O357</f>
        <v>0</v>
      </c>
      <c r="I357" s="11">
        <f t="shared" si="10"/>
        <v>58</v>
      </c>
      <c r="J357" s="46">
        <f t="shared" si="11"/>
        <v>8.3936324167872653E-2</v>
      </c>
    </row>
    <row r="358" spans="1:10" x14ac:dyDescent="0.25">
      <c r="A358" s="9" t="str">
        <f>'1'!A358</f>
        <v>Reading SD</v>
      </c>
      <c r="B358" s="10" t="str">
        <f>'1'!B358</f>
        <v>Berks</v>
      </c>
      <c r="C358" s="84">
        <f>'1'!D358</f>
        <v>5005</v>
      </c>
      <c r="D358" s="84">
        <f>'1'!E358</f>
        <v>3370</v>
      </c>
      <c r="E358" s="84">
        <f>'1'!F358</f>
        <v>8375</v>
      </c>
      <c r="F358" s="11">
        <f>'5'!K358</f>
        <v>0</v>
      </c>
      <c r="G358" s="11">
        <f>'8'!I358</f>
        <v>717</v>
      </c>
      <c r="H358" s="11">
        <f>'9'!O358</f>
        <v>247.2</v>
      </c>
      <c r="I358" s="11">
        <f t="shared" si="10"/>
        <v>964.2</v>
      </c>
      <c r="J358" s="46">
        <f t="shared" si="11"/>
        <v>0.19264735264735267</v>
      </c>
    </row>
    <row r="359" spans="1:10" x14ac:dyDescent="0.25">
      <c r="A359" s="9" t="str">
        <f>'1'!A359</f>
        <v>Red Lion Area SD</v>
      </c>
      <c r="B359" s="10" t="str">
        <f>'1'!B359</f>
        <v>York</v>
      </c>
      <c r="C359" s="84">
        <f>'1'!D359</f>
        <v>1417</v>
      </c>
      <c r="D359" s="84">
        <f>'1'!E359</f>
        <v>941</v>
      </c>
      <c r="E359" s="84">
        <f>'1'!F359</f>
        <v>2358</v>
      </c>
      <c r="F359" s="11">
        <f>'5'!K359</f>
        <v>7</v>
      </c>
      <c r="G359" s="11">
        <f>'8'!I359</f>
        <v>82</v>
      </c>
      <c r="H359" s="11">
        <f>'9'!O359</f>
        <v>66.400000000000006</v>
      </c>
      <c r="I359" s="11">
        <f t="shared" si="10"/>
        <v>155.4</v>
      </c>
      <c r="J359" s="46">
        <f t="shared" si="11"/>
        <v>0.10966831333803811</v>
      </c>
    </row>
    <row r="360" spans="1:10" x14ac:dyDescent="0.25">
      <c r="A360" s="9" t="str">
        <f>'1'!A360</f>
        <v>Redbank Valley SD</v>
      </c>
      <c r="B360" s="10" t="str">
        <f>'1'!B360</f>
        <v>Clarion</v>
      </c>
      <c r="C360" s="84">
        <f>'1'!D360</f>
        <v>277</v>
      </c>
      <c r="D360" s="84">
        <f>'1'!E360</f>
        <v>180</v>
      </c>
      <c r="E360" s="84">
        <f>'1'!F360</f>
        <v>457</v>
      </c>
      <c r="F360" s="11">
        <f>'5'!K360</f>
        <v>1</v>
      </c>
      <c r="G360" s="11">
        <f>'8'!I360</f>
        <v>31</v>
      </c>
      <c r="H360" s="11">
        <f>'9'!O360</f>
        <v>15.9</v>
      </c>
      <c r="I360" s="11">
        <f t="shared" si="10"/>
        <v>47.9</v>
      </c>
      <c r="J360" s="46">
        <f t="shared" si="11"/>
        <v>0.17292418772563176</v>
      </c>
    </row>
    <row r="361" spans="1:10" x14ac:dyDescent="0.25">
      <c r="A361" s="9" t="str">
        <f>'1'!A361</f>
        <v>Reynolds SD</v>
      </c>
      <c r="B361" s="10" t="str">
        <f>'1'!B361</f>
        <v>Mercer</v>
      </c>
      <c r="C361" s="84">
        <f>'1'!D361</f>
        <v>268</v>
      </c>
      <c r="D361" s="84">
        <f>'1'!E361</f>
        <v>194</v>
      </c>
      <c r="E361" s="84">
        <f>'1'!F361</f>
        <v>462</v>
      </c>
      <c r="F361" s="11">
        <f>'5'!K361</f>
        <v>2</v>
      </c>
      <c r="G361" s="11">
        <f>'8'!I361</f>
        <v>15</v>
      </c>
      <c r="H361" s="11">
        <f>'9'!O361</f>
        <v>0</v>
      </c>
      <c r="I361" s="11">
        <f t="shared" si="10"/>
        <v>17</v>
      </c>
      <c r="J361" s="46">
        <f t="shared" si="11"/>
        <v>6.3432835820895525E-2</v>
      </c>
    </row>
    <row r="362" spans="1:10" x14ac:dyDescent="0.25">
      <c r="A362" s="9" t="str">
        <f>'1'!A362</f>
        <v>Richland SD</v>
      </c>
      <c r="B362" s="10" t="str">
        <f>'1'!B362</f>
        <v>Cambria</v>
      </c>
      <c r="C362" s="84">
        <f>'1'!D362</f>
        <v>334</v>
      </c>
      <c r="D362" s="84">
        <f>'1'!E362</f>
        <v>249</v>
      </c>
      <c r="E362" s="84">
        <f>'1'!F362</f>
        <v>583</v>
      </c>
      <c r="F362" s="11">
        <f>'5'!K362</f>
        <v>0</v>
      </c>
      <c r="G362" s="11">
        <f>'8'!I362</f>
        <v>25</v>
      </c>
      <c r="H362" s="11">
        <f>'9'!O362</f>
        <v>70.7</v>
      </c>
      <c r="I362" s="11">
        <f t="shared" si="10"/>
        <v>95.7</v>
      </c>
      <c r="J362" s="46">
        <f t="shared" si="11"/>
        <v>0.28652694610778445</v>
      </c>
    </row>
    <row r="363" spans="1:10" x14ac:dyDescent="0.25">
      <c r="A363" s="9" t="str">
        <f>'1'!A363</f>
        <v>Ridgway Area SD</v>
      </c>
      <c r="B363" s="10" t="str">
        <f>'1'!B363</f>
        <v>Elk</v>
      </c>
      <c r="C363" s="84">
        <f>'1'!D363</f>
        <v>219</v>
      </c>
      <c r="D363" s="84">
        <f>'1'!E363</f>
        <v>154</v>
      </c>
      <c r="E363" s="84">
        <f>'1'!F363</f>
        <v>373</v>
      </c>
      <c r="F363" s="11">
        <f>'5'!K363</f>
        <v>0</v>
      </c>
      <c r="G363" s="11">
        <f>'8'!I363</f>
        <v>16</v>
      </c>
      <c r="H363" s="11">
        <f>'9'!O363</f>
        <v>29.2</v>
      </c>
      <c r="I363" s="11">
        <f t="shared" si="10"/>
        <v>45.2</v>
      </c>
      <c r="J363" s="46">
        <f t="shared" si="11"/>
        <v>0.20639269406392696</v>
      </c>
    </row>
    <row r="364" spans="1:10" x14ac:dyDescent="0.25">
      <c r="A364" s="9" t="str">
        <f>'1'!A364</f>
        <v>Ridley SD</v>
      </c>
      <c r="B364" s="10" t="str">
        <f>'1'!B364</f>
        <v>Delaware</v>
      </c>
      <c r="C364" s="84">
        <f>'1'!D364</f>
        <v>1317</v>
      </c>
      <c r="D364" s="84">
        <f>'1'!E364</f>
        <v>895</v>
      </c>
      <c r="E364" s="84">
        <f>'1'!F364</f>
        <v>2212</v>
      </c>
      <c r="F364" s="11">
        <f>'5'!K364</f>
        <v>0</v>
      </c>
      <c r="G364" s="11">
        <f>'8'!I364</f>
        <v>73</v>
      </c>
      <c r="H364" s="11">
        <f>'9'!O364</f>
        <v>79.2</v>
      </c>
      <c r="I364" s="11">
        <f t="shared" si="10"/>
        <v>152.19999999999999</v>
      </c>
      <c r="J364" s="46">
        <f t="shared" si="11"/>
        <v>0.11556567957479118</v>
      </c>
    </row>
    <row r="365" spans="1:10" x14ac:dyDescent="0.25">
      <c r="A365" s="9" t="str">
        <f>'1'!A365</f>
        <v>Ringgold SD</v>
      </c>
      <c r="B365" s="10" t="str">
        <f>'1'!B365</f>
        <v>Washington</v>
      </c>
      <c r="C365" s="84">
        <f>'1'!D365</f>
        <v>748</v>
      </c>
      <c r="D365" s="84">
        <f>'1'!E365</f>
        <v>511</v>
      </c>
      <c r="E365" s="84">
        <f>'1'!F365</f>
        <v>1259</v>
      </c>
      <c r="F365" s="11">
        <f>'5'!K365</f>
        <v>10</v>
      </c>
      <c r="G365" s="11">
        <f>'8'!I365</f>
        <v>73</v>
      </c>
      <c r="H365" s="11">
        <f>'9'!O365</f>
        <v>91.2</v>
      </c>
      <c r="I365" s="11">
        <f t="shared" si="10"/>
        <v>174.2</v>
      </c>
      <c r="J365" s="46">
        <f t="shared" si="11"/>
        <v>0.23288770053475935</v>
      </c>
    </row>
    <row r="366" spans="1:10" x14ac:dyDescent="0.25">
      <c r="A366" s="9" t="str">
        <f>'1'!A366</f>
        <v>Riverside Beaver County SD</v>
      </c>
      <c r="B366" s="10" t="str">
        <f>'1'!B366</f>
        <v>Beaver</v>
      </c>
      <c r="C366" s="84">
        <f>'1'!D366</f>
        <v>276</v>
      </c>
      <c r="D366" s="84">
        <f>'1'!E366</f>
        <v>222</v>
      </c>
      <c r="E366" s="84">
        <f>'1'!F366</f>
        <v>498</v>
      </c>
      <c r="F366" s="11">
        <f>'5'!K366</f>
        <v>0</v>
      </c>
      <c r="G366" s="11">
        <f>'8'!I366</f>
        <v>27</v>
      </c>
      <c r="H366" s="11">
        <f>'9'!O366</f>
        <v>0</v>
      </c>
      <c r="I366" s="11">
        <f t="shared" si="10"/>
        <v>27</v>
      </c>
      <c r="J366" s="46">
        <f t="shared" si="11"/>
        <v>9.7826086956521743E-2</v>
      </c>
    </row>
    <row r="367" spans="1:10" x14ac:dyDescent="0.25">
      <c r="A367" s="9" t="str">
        <f>'1'!A367</f>
        <v>Riverside SD</v>
      </c>
      <c r="B367" s="10" t="str">
        <f>'1'!B367</f>
        <v>Lackawanna</v>
      </c>
      <c r="C367" s="84">
        <f>'1'!D367</f>
        <v>335</v>
      </c>
      <c r="D367" s="84">
        <f>'1'!E367</f>
        <v>283</v>
      </c>
      <c r="E367" s="84">
        <f>'1'!F367</f>
        <v>618</v>
      </c>
      <c r="F367" s="11">
        <f>'5'!K367</f>
        <v>0</v>
      </c>
      <c r="G367" s="11">
        <f>'8'!I367</f>
        <v>31</v>
      </c>
      <c r="H367" s="11">
        <f>'9'!O367</f>
        <v>42.6</v>
      </c>
      <c r="I367" s="11">
        <f t="shared" si="10"/>
        <v>73.599999999999994</v>
      </c>
      <c r="J367" s="46">
        <f t="shared" si="11"/>
        <v>0.21970149253731341</v>
      </c>
    </row>
    <row r="368" spans="1:10" x14ac:dyDescent="0.25">
      <c r="A368" s="9" t="str">
        <f>'1'!A368</f>
        <v>Riverview SD</v>
      </c>
      <c r="B368" s="10" t="str">
        <f>'1'!B368</f>
        <v>Allegheny</v>
      </c>
      <c r="C368" s="84">
        <f>'1'!D368</f>
        <v>254</v>
      </c>
      <c r="D368" s="84">
        <f>'1'!E368</f>
        <v>173</v>
      </c>
      <c r="E368" s="84">
        <f>'1'!F368</f>
        <v>427</v>
      </c>
      <c r="F368" s="11">
        <f>'5'!K368</f>
        <v>6</v>
      </c>
      <c r="G368" s="11">
        <f>'8'!I368</f>
        <v>25</v>
      </c>
      <c r="H368" s="11">
        <f>'9'!O368</f>
        <v>15.3</v>
      </c>
      <c r="I368" s="11">
        <f t="shared" si="10"/>
        <v>46.3</v>
      </c>
      <c r="J368" s="46">
        <f t="shared" si="11"/>
        <v>0.18228346456692912</v>
      </c>
    </row>
    <row r="369" spans="1:10" x14ac:dyDescent="0.25">
      <c r="A369" s="9" t="str">
        <f>'1'!A369</f>
        <v>Rochester Area SD</v>
      </c>
      <c r="B369" s="10" t="str">
        <f>'1'!B369</f>
        <v>Beaver</v>
      </c>
      <c r="C369" s="84">
        <f>'1'!D369</f>
        <v>237</v>
      </c>
      <c r="D369" s="84">
        <f>'1'!E369</f>
        <v>154</v>
      </c>
      <c r="E369" s="84">
        <f>'1'!F369</f>
        <v>391</v>
      </c>
      <c r="F369" s="11">
        <f>'5'!K369</f>
        <v>6</v>
      </c>
      <c r="G369" s="11">
        <f>'8'!I369</f>
        <v>27</v>
      </c>
      <c r="H369" s="11">
        <f>'9'!O369</f>
        <v>41.9</v>
      </c>
      <c r="I369" s="11">
        <f t="shared" si="10"/>
        <v>74.900000000000006</v>
      </c>
      <c r="J369" s="46">
        <f t="shared" si="11"/>
        <v>0.31603375527426164</v>
      </c>
    </row>
    <row r="370" spans="1:10" x14ac:dyDescent="0.25">
      <c r="A370" s="9" t="str">
        <f>'1'!A370</f>
        <v>Rockwood Area SD</v>
      </c>
      <c r="B370" s="10" t="str">
        <f>'1'!B370</f>
        <v>Somerset</v>
      </c>
      <c r="C370" s="84">
        <f>'1'!D370</f>
        <v>133</v>
      </c>
      <c r="D370" s="84">
        <f>'1'!E370</f>
        <v>146</v>
      </c>
      <c r="E370" s="84">
        <f>'1'!F370</f>
        <v>279</v>
      </c>
      <c r="F370" s="11">
        <f>'5'!K370</f>
        <v>1</v>
      </c>
      <c r="G370" s="11">
        <f>'8'!I370</f>
        <v>9</v>
      </c>
      <c r="H370" s="11">
        <f>'9'!O370</f>
        <v>0</v>
      </c>
      <c r="I370" s="11">
        <f t="shared" si="10"/>
        <v>10</v>
      </c>
      <c r="J370" s="46">
        <f t="shared" si="11"/>
        <v>7.5187969924812026E-2</v>
      </c>
    </row>
    <row r="371" spans="1:10" x14ac:dyDescent="0.25">
      <c r="A371" s="9" t="str">
        <f>'1'!A371</f>
        <v>Rose Tree Media SD</v>
      </c>
      <c r="B371" s="10" t="str">
        <f>'1'!B371</f>
        <v>Delaware</v>
      </c>
      <c r="C371" s="84">
        <f>'1'!D371</f>
        <v>877</v>
      </c>
      <c r="D371" s="84">
        <f>'1'!E371</f>
        <v>646</v>
      </c>
      <c r="E371" s="84">
        <f>'1'!F371</f>
        <v>1523</v>
      </c>
      <c r="F371" s="11">
        <f>'5'!K371</f>
        <v>0</v>
      </c>
      <c r="G371" s="11">
        <f>'8'!I371</f>
        <v>74</v>
      </c>
      <c r="H371" s="11">
        <f>'9'!O371</f>
        <v>92.4</v>
      </c>
      <c r="I371" s="11">
        <f t="shared" si="10"/>
        <v>166.4</v>
      </c>
      <c r="J371" s="46">
        <f t="shared" si="11"/>
        <v>0.18973774230330673</v>
      </c>
    </row>
    <row r="372" spans="1:10" x14ac:dyDescent="0.25">
      <c r="A372" s="9" t="str">
        <f>'1'!A372</f>
        <v>Saint Clair Area SD</v>
      </c>
      <c r="B372" s="10" t="str">
        <f>'1'!B372</f>
        <v>Schuylkill</v>
      </c>
      <c r="C372" s="84">
        <f>'1'!D372</f>
        <v>191</v>
      </c>
      <c r="D372" s="84">
        <f>'1'!E372</f>
        <v>146</v>
      </c>
      <c r="E372" s="84">
        <f>'1'!F372</f>
        <v>337</v>
      </c>
      <c r="F372" s="11">
        <f>'5'!K372</f>
        <v>0</v>
      </c>
      <c r="G372" s="11">
        <f>'8'!I372</f>
        <v>19</v>
      </c>
      <c r="H372" s="11">
        <f>'9'!O372</f>
        <v>0</v>
      </c>
      <c r="I372" s="11">
        <f t="shared" si="10"/>
        <v>19</v>
      </c>
      <c r="J372" s="46">
        <f t="shared" si="11"/>
        <v>9.947643979057591E-2</v>
      </c>
    </row>
    <row r="373" spans="1:10" x14ac:dyDescent="0.25">
      <c r="A373" s="9" t="str">
        <f>'1'!A373</f>
        <v>Salisbury Township SD</v>
      </c>
      <c r="B373" s="10" t="str">
        <f>'1'!B373</f>
        <v>Lehigh</v>
      </c>
      <c r="C373" s="84">
        <f>'1'!D373</f>
        <v>305</v>
      </c>
      <c r="D373" s="84">
        <f>'1'!E373</f>
        <v>247</v>
      </c>
      <c r="E373" s="84">
        <f>'1'!F373</f>
        <v>552</v>
      </c>
      <c r="F373" s="11">
        <f>'5'!K373</f>
        <v>0</v>
      </c>
      <c r="G373" s="11">
        <f>'8'!I373</f>
        <v>40</v>
      </c>
      <c r="H373" s="11">
        <f>'9'!O373</f>
        <v>0</v>
      </c>
      <c r="I373" s="11">
        <f t="shared" si="10"/>
        <v>40</v>
      </c>
      <c r="J373" s="46">
        <f t="shared" si="11"/>
        <v>0.13114754098360656</v>
      </c>
    </row>
    <row r="374" spans="1:10" x14ac:dyDescent="0.25">
      <c r="A374" s="9" t="str">
        <f>'1'!A374</f>
        <v>Salisbury-Elk Lick SD</v>
      </c>
      <c r="B374" s="10" t="str">
        <f>'1'!B374</f>
        <v>Somerset</v>
      </c>
      <c r="C374" s="84">
        <f>'1'!D374</f>
        <v>143</v>
      </c>
      <c r="D374" s="84">
        <f>'1'!E374</f>
        <v>84</v>
      </c>
      <c r="E374" s="84">
        <f>'1'!F374</f>
        <v>227</v>
      </c>
      <c r="F374" s="11">
        <f>'5'!K374</f>
        <v>2</v>
      </c>
      <c r="G374" s="11">
        <f>'8'!I374</f>
        <v>3</v>
      </c>
      <c r="H374" s="11">
        <f>'9'!O374</f>
        <v>2.4</v>
      </c>
      <c r="I374" s="11">
        <f t="shared" si="10"/>
        <v>7.4</v>
      </c>
      <c r="J374" s="46">
        <f t="shared" si="11"/>
        <v>5.1748251748251747E-2</v>
      </c>
    </row>
    <row r="375" spans="1:10" x14ac:dyDescent="0.25">
      <c r="A375" s="9" t="str">
        <f>'1'!A375</f>
        <v>Saucon Valley SD</v>
      </c>
      <c r="B375" s="10" t="str">
        <f>'1'!B375</f>
        <v>Northampton</v>
      </c>
      <c r="C375" s="84">
        <f>'1'!D375</f>
        <v>468</v>
      </c>
      <c r="D375" s="84">
        <f>'1'!E375</f>
        <v>321</v>
      </c>
      <c r="E375" s="84">
        <f>'1'!F375</f>
        <v>789</v>
      </c>
      <c r="F375" s="11">
        <f>'5'!K375</f>
        <v>0</v>
      </c>
      <c r="G375" s="11">
        <f>'8'!I375</f>
        <v>44</v>
      </c>
      <c r="H375" s="11">
        <f>'9'!O375</f>
        <v>128.30000000000001</v>
      </c>
      <c r="I375" s="11">
        <f t="shared" si="10"/>
        <v>172.3</v>
      </c>
      <c r="J375" s="46">
        <f t="shared" si="11"/>
        <v>0.36816239316239319</v>
      </c>
    </row>
    <row r="376" spans="1:10" x14ac:dyDescent="0.25">
      <c r="A376" s="9" t="str">
        <f>'1'!A376</f>
        <v>Sayre Area SD</v>
      </c>
      <c r="B376" s="10" t="str">
        <f>'1'!B376</f>
        <v>Bradford</v>
      </c>
      <c r="C376" s="84">
        <f>'1'!D376</f>
        <v>277</v>
      </c>
      <c r="D376" s="84">
        <f>'1'!E376</f>
        <v>185</v>
      </c>
      <c r="E376" s="84">
        <f>'1'!F376</f>
        <v>462</v>
      </c>
      <c r="F376" s="11">
        <f>'5'!K376</f>
        <v>0</v>
      </c>
      <c r="G376" s="11">
        <f>'8'!I376</f>
        <v>19</v>
      </c>
      <c r="H376" s="11">
        <f>'9'!O376</f>
        <v>59.5</v>
      </c>
      <c r="I376" s="11">
        <f t="shared" si="10"/>
        <v>78.5</v>
      </c>
      <c r="J376" s="46">
        <f t="shared" si="11"/>
        <v>0.28339350180505413</v>
      </c>
    </row>
    <row r="377" spans="1:10" x14ac:dyDescent="0.25">
      <c r="A377" s="9" t="str">
        <f>'1'!A377</f>
        <v>Schuylkill Haven Area SD</v>
      </c>
      <c r="B377" s="10" t="str">
        <f>'1'!B377</f>
        <v>Schuylkill</v>
      </c>
      <c r="C377" s="84">
        <f>'1'!D377</f>
        <v>258</v>
      </c>
      <c r="D377" s="84">
        <f>'1'!E377</f>
        <v>186</v>
      </c>
      <c r="E377" s="84">
        <f>'1'!F377</f>
        <v>444</v>
      </c>
      <c r="F377" s="11">
        <f>'5'!K377</f>
        <v>0</v>
      </c>
      <c r="G377" s="11">
        <f>'8'!I377</f>
        <v>18</v>
      </c>
      <c r="H377" s="11">
        <f>'9'!O377</f>
        <v>25.6</v>
      </c>
      <c r="I377" s="11">
        <f t="shared" si="10"/>
        <v>43.6</v>
      </c>
      <c r="J377" s="46">
        <f t="shared" si="11"/>
        <v>0.16899224806201552</v>
      </c>
    </row>
    <row r="378" spans="1:10" x14ac:dyDescent="0.25">
      <c r="A378" s="9" t="str">
        <f>'1'!A378</f>
        <v>Schuylkill Valley SD</v>
      </c>
      <c r="B378" s="10" t="str">
        <f>'1'!B378</f>
        <v>Berks</v>
      </c>
      <c r="C378" s="84">
        <f>'1'!D378</f>
        <v>396</v>
      </c>
      <c r="D378" s="84">
        <f>'1'!E378</f>
        <v>313</v>
      </c>
      <c r="E378" s="84">
        <f>'1'!F378</f>
        <v>709</v>
      </c>
      <c r="F378" s="11">
        <f>'5'!K378</f>
        <v>0</v>
      </c>
      <c r="G378" s="11">
        <f>'8'!I378</f>
        <v>33</v>
      </c>
      <c r="H378" s="11">
        <f>'9'!O378</f>
        <v>24.1</v>
      </c>
      <c r="I378" s="11">
        <f t="shared" si="10"/>
        <v>57.1</v>
      </c>
      <c r="J378" s="46">
        <f t="shared" si="11"/>
        <v>0.1441919191919192</v>
      </c>
    </row>
    <row r="379" spans="1:10" x14ac:dyDescent="0.25">
      <c r="A379" s="9" t="str">
        <f>'1'!A379</f>
        <v>Scranton SD</v>
      </c>
      <c r="B379" s="10" t="str">
        <f>'1'!B379</f>
        <v>Lackawanna</v>
      </c>
      <c r="C379" s="84">
        <f>'1'!D379</f>
        <v>2795</v>
      </c>
      <c r="D379" s="84">
        <f>'1'!E379</f>
        <v>1818</v>
      </c>
      <c r="E379" s="84">
        <f>'1'!F379</f>
        <v>4613</v>
      </c>
      <c r="F379" s="11">
        <f>'5'!K379</f>
        <v>77</v>
      </c>
      <c r="G379" s="11">
        <f>'8'!I379</f>
        <v>235</v>
      </c>
      <c r="H379" s="11">
        <f>'9'!O379</f>
        <v>173.7</v>
      </c>
      <c r="I379" s="11">
        <f t="shared" si="10"/>
        <v>485.7</v>
      </c>
      <c r="J379" s="46">
        <f t="shared" si="11"/>
        <v>0.17377459749552773</v>
      </c>
    </row>
    <row r="380" spans="1:10" x14ac:dyDescent="0.25">
      <c r="A380" s="9" t="str">
        <f>'1'!A380</f>
        <v>Selinsgrove Area SD</v>
      </c>
      <c r="B380" s="10" t="str">
        <f>'1'!B380</f>
        <v>Snyder</v>
      </c>
      <c r="C380" s="84">
        <f>'1'!D380</f>
        <v>672</v>
      </c>
      <c r="D380" s="84">
        <f>'1'!E380</f>
        <v>533</v>
      </c>
      <c r="E380" s="84">
        <f>'1'!F380</f>
        <v>1205</v>
      </c>
      <c r="F380" s="11">
        <f>'5'!K380</f>
        <v>22</v>
      </c>
      <c r="G380" s="11">
        <f>'8'!I380</f>
        <v>40</v>
      </c>
      <c r="H380" s="11">
        <f>'9'!O380</f>
        <v>103.8</v>
      </c>
      <c r="I380" s="11">
        <f t="shared" si="10"/>
        <v>165.8</v>
      </c>
      <c r="J380" s="46">
        <f t="shared" si="11"/>
        <v>0.24672619047619049</v>
      </c>
    </row>
    <row r="381" spans="1:10" x14ac:dyDescent="0.25">
      <c r="A381" s="9" t="str">
        <f>'1'!A381</f>
        <v>Seneca Valley SD</v>
      </c>
      <c r="B381" s="10" t="str">
        <f>'1'!B381</f>
        <v>Butler</v>
      </c>
      <c r="C381" s="84">
        <f>'1'!D381</f>
        <v>1713</v>
      </c>
      <c r="D381" s="84">
        <f>'1'!E381</f>
        <v>1293</v>
      </c>
      <c r="E381" s="84">
        <f>'1'!F381</f>
        <v>3006</v>
      </c>
      <c r="F381" s="11">
        <f>'5'!K381</f>
        <v>8</v>
      </c>
      <c r="G381" s="11">
        <f>'8'!I381</f>
        <v>184</v>
      </c>
      <c r="H381" s="11">
        <f>'9'!O381</f>
        <v>96</v>
      </c>
      <c r="I381" s="11">
        <f t="shared" si="10"/>
        <v>288</v>
      </c>
      <c r="J381" s="46">
        <f t="shared" si="11"/>
        <v>0.1681260945709282</v>
      </c>
    </row>
    <row r="382" spans="1:10" x14ac:dyDescent="0.25">
      <c r="A382" s="9" t="str">
        <f>'1'!A382</f>
        <v>Shade-Central City SD</v>
      </c>
      <c r="B382" s="10" t="str">
        <f>'1'!B382</f>
        <v>Somerset</v>
      </c>
      <c r="C382" s="84">
        <f>'1'!D382</f>
        <v>87</v>
      </c>
      <c r="D382" s="84">
        <f>'1'!E382</f>
        <v>71</v>
      </c>
      <c r="E382" s="84">
        <f>'1'!F382</f>
        <v>158</v>
      </c>
      <c r="F382" s="11">
        <f>'5'!K382</f>
        <v>3</v>
      </c>
      <c r="G382" s="11">
        <f>'8'!I382</f>
        <v>9</v>
      </c>
      <c r="H382" s="11">
        <f>'9'!O382</f>
        <v>0</v>
      </c>
      <c r="I382" s="11">
        <f t="shared" si="10"/>
        <v>12</v>
      </c>
      <c r="J382" s="46">
        <f t="shared" si="11"/>
        <v>0.13793103448275862</v>
      </c>
    </row>
    <row r="383" spans="1:10" x14ac:dyDescent="0.25">
      <c r="A383" s="9" t="str">
        <f>'1'!A383</f>
        <v>Shaler Area SD</v>
      </c>
      <c r="B383" s="10" t="str">
        <f>'1'!B383</f>
        <v>Allegheny</v>
      </c>
      <c r="C383" s="84">
        <f>'1'!D383</f>
        <v>1224</v>
      </c>
      <c r="D383" s="84">
        <f>'1'!E383</f>
        <v>754</v>
      </c>
      <c r="E383" s="84">
        <f>'1'!F383</f>
        <v>1978</v>
      </c>
      <c r="F383" s="11">
        <f>'5'!K383</f>
        <v>1</v>
      </c>
      <c r="G383" s="11">
        <f>'8'!I383</f>
        <v>147</v>
      </c>
      <c r="H383" s="11">
        <f>'9'!O383</f>
        <v>61.3</v>
      </c>
      <c r="I383" s="11">
        <f t="shared" si="10"/>
        <v>209.3</v>
      </c>
      <c r="J383" s="46">
        <f t="shared" si="11"/>
        <v>0.17099673202614379</v>
      </c>
    </row>
    <row r="384" spans="1:10" x14ac:dyDescent="0.25">
      <c r="A384" s="9" t="str">
        <f>'1'!A384</f>
        <v>Shamokin Area SD</v>
      </c>
      <c r="B384" s="10" t="str">
        <f>'1'!B384</f>
        <v>Northumberland</v>
      </c>
      <c r="C384" s="84">
        <f>'1'!D384</f>
        <v>613</v>
      </c>
      <c r="D384" s="84">
        <f>'1'!E384</f>
        <v>426</v>
      </c>
      <c r="E384" s="84">
        <f>'1'!F384</f>
        <v>1039</v>
      </c>
      <c r="F384" s="11">
        <f>'5'!K384</f>
        <v>15</v>
      </c>
      <c r="G384" s="11">
        <f>'8'!I384</f>
        <v>72</v>
      </c>
      <c r="H384" s="11">
        <f>'9'!O384</f>
        <v>23.9</v>
      </c>
      <c r="I384" s="11">
        <f t="shared" si="10"/>
        <v>110.9</v>
      </c>
      <c r="J384" s="46">
        <f t="shared" si="11"/>
        <v>0.18091353996737358</v>
      </c>
    </row>
    <row r="385" spans="1:10" x14ac:dyDescent="0.25">
      <c r="A385" s="9" t="str">
        <f>'1'!A385</f>
        <v>Shanksville-Stonycreek SD</v>
      </c>
      <c r="B385" s="10" t="str">
        <f>'1'!B385</f>
        <v>Somerset</v>
      </c>
      <c r="C385" s="84">
        <f>'1'!D385</f>
        <v>77</v>
      </c>
      <c r="D385" s="84">
        <f>'1'!E385</f>
        <v>52</v>
      </c>
      <c r="E385" s="84">
        <f>'1'!F385</f>
        <v>129</v>
      </c>
      <c r="F385" s="11">
        <f>'5'!K385</f>
        <v>0</v>
      </c>
      <c r="G385" s="11">
        <f>'8'!I385</f>
        <v>3</v>
      </c>
      <c r="H385" s="11">
        <f>'9'!O385</f>
        <v>0</v>
      </c>
      <c r="I385" s="11">
        <f t="shared" si="10"/>
        <v>3</v>
      </c>
      <c r="J385" s="46">
        <f t="shared" si="11"/>
        <v>3.896103896103896E-2</v>
      </c>
    </row>
    <row r="386" spans="1:10" x14ac:dyDescent="0.25">
      <c r="A386" s="9" t="str">
        <f>'1'!A386</f>
        <v>Sharon City SD</v>
      </c>
      <c r="B386" s="10" t="str">
        <f>'1'!B386</f>
        <v>Mercer</v>
      </c>
      <c r="C386" s="84">
        <f>'1'!D386</f>
        <v>580</v>
      </c>
      <c r="D386" s="84">
        <f>'1'!E386</f>
        <v>386</v>
      </c>
      <c r="E386" s="84">
        <f>'1'!F386</f>
        <v>966</v>
      </c>
      <c r="F386" s="11">
        <f>'5'!K386</f>
        <v>12</v>
      </c>
      <c r="G386" s="11">
        <f>'8'!I386</f>
        <v>43</v>
      </c>
      <c r="H386" s="11">
        <f>'9'!O386</f>
        <v>43.7</v>
      </c>
      <c r="I386" s="11">
        <f t="shared" si="10"/>
        <v>98.7</v>
      </c>
      <c r="J386" s="46">
        <f t="shared" si="11"/>
        <v>0.17017241379310347</v>
      </c>
    </row>
    <row r="387" spans="1:10" x14ac:dyDescent="0.25">
      <c r="A387" s="9" t="str">
        <f>'1'!A387</f>
        <v>Sharpsville Area SD</v>
      </c>
      <c r="B387" s="10" t="str">
        <f>'1'!B387</f>
        <v>Mercer</v>
      </c>
      <c r="C387" s="84">
        <f>'1'!D387</f>
        <v>245</v>
      </c>
      <c r="D387" s="84">
        <f>'1'!E387</f>
        <v>165</v>
      </c>
      <c r="E387" s="84">
        <f>'1'!F387</f>
        <v>410</v>
      </c>
      <c r="F387" s="11">
        <f>'5'!K387</f>
        <v>1</v>
      </c>
      <c r="G387" s="11">
        <f>'8'!I387</f>
        <v>6</v>
      </c>
      <c r="H387" s="11">
        <f>'9'!O387</f>
        <v>33.299999999999997</v>
      </c>
      <c r="I387" s="11">
        <f t="shared" si="10"/>
        <v>40.299999999999997</v>
      </c>
      <c r="J387" s="46">
        <f t="shared" si="11"/>
        <v>0.16448979591836735</v>
      </c>
    </row>
    <row r="388" spans="1:10" x14ac:dyDescent="0.25">
      <c r="A388" s="9" t="str">
        <f>'1'!A388</f>
        <v>Shenandoah Valley SD</v>
      </c>
      <c r="B388" s="10" t="str">
        <f>'1'!B388</f>
        <v>Schuylkill</v>
      </c>
      <c r="C388" s="84">
        <f>'1'!D388</f>
        <v>264</v>
      </c>
      <c r="D388" s="84">
        <f>'1'!E388</f>
        <v>185</v>
      </c>
      <c r="E388" s="84">
        <f>'1'!F388</f>
        <v>449</v>
      </c>
      <c r="F388" s="11">
        <f>'5'!K388</f>
        <v>0</v>
      </c>
      <c r="G388" s="11">
        <f>'8'!I388</f>
        <v>17</v>
      </c>
      <c r="H388" s="11">
        <f>'9'!O388</f>
        <v>0</v>
      </c>
      <c r="I388" s="11">
        <f t="shared" ref="I388:I451" si="12">SUM(F388:H388)</f>
        <v>17</v>
      </c>
      <c r="J388" s="46">
        <f t="shared" ref="J388:J451" si="13">I388/C388</f>
        <v>6.4393939393939392E-2</v>
      </c>
    </row>
    <row r="389" spans="1:10" x14ac:dyDescent="0.25">
      <c r="A389" s="9" t="str">
        <f>'1'!A389</f>
        <v>Shenango Area SD</v>
      </c>
      <c r="B389" s="10" t="str">
        <f>'1'!B389</f>
        <v>Lawrence</v>
      </c>
      <c r="C389" s="84">
        <f>'1'!D389</f>
        <v>215</v>
      </c>
      <c r="D389" s="84">
        <f>'1'!E389</f>
        <v>148</v>
      </c>
      <c r="E389" s="84">
        <f>'1'!F389</f>
        <v>363</v>
      </c>
      <c r="F389" s="11">
        <f>'5'!K389</f>
        <v>1</v>
      </c>
      <c r="G389" s="11">
        <f>'8'!I389</f>
        <v>15</v>
      </c>
      <c r="H389" s="11">
        <f>'9'!O389</f>
        <v>0</v>
      </c>
      <c r="I389" s="11">
        <f t="shared" si="12"/>
        <v>16</v>
      </c>
      <c r="J389" s="46">
        <f t="shared" si="13"/>
        <v>7.441860465116279E-2</v>
      </c>
    </row>
    <row r="390" spans="1:10" x14ac:dyDescent="0.25">
      <c r="A390" s="9" t="str">
        <f>'1'!A390</f>
        <v>Shikellamy SD</v>
      </c>
      <c r="B390" s="10" t="str">
        <f>'1'!B390</f>
        <v>Northumberland</v>
      </c>
      <c r="C390" s="84">
        <f>'1'!D390</f>
        <v>833</v>
      </c>
      <c r="D390" s="84">
        <f>'1'!E390</f>
        <v>513</v>
      </c>
      <c r="E390" s="84">
        <f>'1'!F390</f>
        <v>1346</v>
      </c>
      <c r="F390" s="11">
        <f>'5'!K390</f>
        <v>34</v>
      </c>
      <c r="G390" s="11">
        <f>'8'!I390</f>
        <v>71</v>
      </c>
      <c r="H390" s="11">
        <f>'9'!O390</f>
        <v>33.299999999999997</v>
      </c>
      <c r="I390" s="11">
        <f t="shared" si="12"/>
        <v>138.30000000000001</v>
      </c>
      <c r="J390" s="46">
        <f t="shared" si="13"/>
        <v>0.16602641056422571</v>
      </c>
    </row>
    <row r="391" spans="1:10" x14ac:dyDescent="0.25">
      <c r="A391" s="9" t="str">
        <f>'1'!A391</f>
        <v>Shippensburg Area SD</v>
      </c>
      <c r="B391" s="10" t="str">
        <f>'1'!B391</f>
        <v>Cumberland</v>
      </c>
      <c r="C391" s="84">
        <f>'1'!D391</f>
        <v>960</v>
      </c>
      <c r="D391" s="84">
        <f>'1'!E391</f>
        <v>684</v>
      </c>
      <c r="E391" s="84">
        <f>'1'!F391</f>
        <v>1644</v>
      </c>
      <c r="F391" s="11">
        <f>'5'!K391</f>
        <v>0</v>
      </c>
      <c r="G391" s="11">
        <f>'8'!I391</f>
        <v>59</v>
      </c>
      <c r="H391" s="11">
        <f>'9'!O391</f>
        <v>82.7</v>
      </c>
      <c r="I391" s="11">
        <f t="shared" si="12"/>
        <v>141.69999999999999</v>
      </c>
      <c r="J391" s="46">
        <f t="shared" si="13"/>
        <v>0.14760416666666665</v>
      </c>
    </row>
    <row r="392" spans="1:10" x14ac:dyDescent="0.25">
      <c r="A392" s="9" t="str">
        <f>'1'!A392</f>
        <v>Slippery Rock Area SD</v>
      </c>
      <c r="B392" s="10" t="str">
        <f>'1'!B392</f>
        <v>Butler</v>
      </c>
      <c r="C392" s="84">
        <f>'1'!D392</f>
        <v>471</v>
      </c>
      <c r="D392" s="84">
        <f>'1'!E392</f>
        <v>311</v>
      </c>
      <c r="E392" s="84">
        <f>'1'!F392</f>
        <v>782</v>
      </c>
      <c r="F392" s="11">
        <f>'5'!K392</f>
        <v>11</v>
      </c>
      <c r="G392" s="11">
        <f>'8'!I392</f>
        <v>30</v>
      </c>
      <c r="H392" s="11">
        <f>'9'!O392</f>
        <v>13.5</v>
      </c>
      <c r="I392" s="11">
        <f t="shared" si="12"/>
        <v>54.5</v>
      </c>
      <c r="J392" s="46">
        <f t="shared" si="13"/>
        <v>0.11571125265392782</v>
      </c>
    </row>
    <row r="393" spans="1:10" x14ac:dyDescent="0.25">
      <c r="A393" s="9" t="str">
        <f>'1'!A393</f>
        <v>Smethport Area SD</v>
      </c>
      <c r="B393" s="10" t="str">
        <f>'1'!B393</f>
        <v>McKean</v>
      </c>
      <c r="C393" s="84">
        <f>'1'!D393</f>
        <v>196</v>
      </c>
      <c r="D393" s="84">
        <f>'1'!E393</f>
        <v>152</v>
      </c>
      <c r="E393" s="84">
        <f>'1'!F393</f>
        <v>348</v>
      </c>
      <c r="F393" s="11">
        <f>'5'!K393</f>
        <v>0</v>
      </c>
      <c r="G393" s="11">
        <f>'8'!I393</f>
        <v>19</v>
      </c>
      <c r="H393" s="11">
        <f>'9'!O393</f>
        <v>17.899999999999999</v>
      </c>
      <c r="I393" s="11">
        <f t="shared" si="12"/>
        <v>36.9</v>
      </c>
      <c r="J393" s="46">
        <f t="shared" si="13"/>
        <v>0.18826530612244896</v>
      </c>
    </row>
    <row r="394" spans="1:10" x14ac:dyDescent="0.25">
      <c r="A394" s="9" t="str">
        <f>'1'!A394</f>
        <v>Solanco SD</v>
      </c>
      <c r="B394" s="10" t="str">
        <f>'1'!B394</f>
        <v>Lancaster</v>
      </c>
      <c r="C394" s="84">
        <f>'1'!D394</f>
        <v>1616</v>
      </c>
      <c r="D394" s="84">
        <f>'1'!E394</f>
        <v>1103</v>
      </c>
      <c r="E394" s="84">
        <f>'1'!F394</f>
        <v>2719</v>
      </c>
      <c r="F394" s="11">
        <f>'5'!K394</f>
        <v>0</v>
      </c>
      <c r="G394" s="11">
        <f>'8'!I394</f>
        <v>56</v>
      </c>
      <c r="H394" s="11">
        <f>'9'!O394</f>
        <v>16.2</v>
      </c>
      <c r="I394" s="11">
        <f t="shared" si="12"/>
        <v>72.2</v>
      </c>
      <c r="J394" s="46">
        <f t="shared" si="13"/>
        <v>4.4678217821782183E-2</v>
      </c>
    </row>
    <row r="395" spans="1:10" x14ac:dyDescent="0.25">
      <c r="A395" s="9" t="str">
        <f>'1'!A395</f>
        <v>Somerset Area SD</v>
      </c>
      <c r="B395" s="10" t="str">
        <f>'1'!B395</f>
        <v>Somerset</v>
      </c>
      <c r="C395" s="84">
        <f>'1'!D395</f>
        <v>542</v>
      </c>
      <c r="D395" s="84">
        <f>'1'!E395</f>
        <v>349</v>
      </c>
      <c r="E395" s="84">
        <f>'1'!F395</f>
        <v>891</v>
      </c>
      <c r="F395" s="11">
        <f>'5'!K395</f>
        <v>8</v>
      </c>
      <c r="G395" s="11">
        <f>'8'!I395</f>
        <v>53</v>
      </c>
      <c r="H395" s="11">
        <f>'9'!O395</f>
        <v>47.1</v>
      </c>
      <c r="I395" s="11">
        <f t="shared" si="12"/>
        <v>108.1</v>
      </c>
      <c r="J395" s="46">
        <f t="shared" si="13"/>
        <v>0.19944649446494464</v>
      </c>
    </row>
    <row r="396" spans="1:10" x14ac:dyDescent="0.25">
      <c r="A396" s="9" t="str">
        <f>'1'!A396</f>
        <v>Souderton Area SD</v>
      </c>
      <c r="B396" s="10" t="str">
        <f>'1'!B396</f>
        <v>Montgomery</v>
      </c>
      <c r="C396" s="84">
        <f>'1'!D396</f>
        <v>1573</v>
      </c>
      <c r="D396" s="84">
        <f>'1'!E396</f>
        <v>1074</v>
      </c>
      <c r="E396" s="84">
        <f>'1'!F396</f>
        <v>2647</v>
      </c>
      <c r="F396" s="11">
        <f>'5'!K396</f>
        <v>0</v>
      </c>
      <c r="G396" s="11">
        <f>'8'!I396</f>
        <v>132</v>
      </c>
      <c r="H396" s="11">
        <f>'9'!O396</f>
        <v>210.7</v>
      </c>
      <c r="I396" s="11">
        <f t="shared" si="12"/>
        <v>342.7</v>
      </c>
      <c r="J396" s="46">
        <f t="shared" si="13"/>
        <v>0.21786395422759058</v>
      </c>
    </row>
    <row r="397" spans="1:10" x14ac:dyDescent="0.25">
      <c r="A397" s="9" t="str">
        <f>'1'!A397</f>
        <v>South Allegheny SD</v>
      </c>
      <c r="B397" s="10" t="str">
        <f>'1'!B397</f>
        <v>Allegheny</v>
      </c>
      <c r="C397" s="84">
        <f>'1'!D397</f>
        <v>325</v>
      </c>
      <c r="D397" s="84">
        <f>'1'!E397</f>
        <v>236</v>
      </c>
      <c r="E397" s="84">
        <f>'1'!F397</f>
        <v>561</v>
      </c>
      <c r="F397" s="11">
        <f>'5'!K397</f>
        <v>0</v>
      </c>
      <c r="G397" s="11">
        <f>'8'!I397</f>
        <v>40</v>
      </c>
      <c r="H397" s="11">
        <f>'9'!O397</f>
        <v>20</v>
      </c>
      <c r="I397" s="11">
        <f t="shared" si="12"/>
        <v>60</v>
      </c>
      <c r="J397" s="46">
        <f t="shared" si="13"/>
        <v>0.18461538461538463</v>
      </c>
    </row>
    <row r="398" spans="1:10" x14ac:dyDescent="0.25">
      <c r="A398" s="9" t="str">
        <f>'1'!A398</f>
        <v>South Butler County SD</v>
      </c>
      <c r="B398" s="10" t="str">
        <f>'1'!B398</f>
        <v>Butler</v>
      </c>
      <c r="C398" s="84">
        <f>'1'!D398</f>
        <v>417</v>
      </c>
      <c r="D398" s="84">
        <f>'1'!E398</f>
        <v>359</v>
      </c>
      <c r="E398" s="84">
        <f>'1'!F398</f>
        <v>776</v>
      </c>
      <c r="F398" s="11">
        <f>'5'!K398</f>
        <v>2</v>
      </c>
      <c r="G398" s="11">
        <f>'8'!I398</f>
        <v>36</v>
      </c>
      <c r="H398" s="11">
        <f>'9'!O398</f>
        <v>67.7</v>
      </c>
      <c r="I398" s="11">
        <f t="shared" si="12"/>
        <v>105.7</v>
      </c>
      <c r="J398" s="46">
        <f t="shared" si="13"/>
        <v>0.25347721822541969</v>
      </c>
    </row>
    <row r="399" spans="1:10" x14ac:dyDescent="0.25">
      <c r="A399" s="9" t="str">
        <f>'1'!A399</f>
        <v>South Eastern SD</v>
      </c>
      <c r="B399" s="10" t="str">
        <f>'1'!B399</f>
        <v>York</v>
      </c>
      <c r="C399" s="84">
        <f>'1'!D399</f>
        <v>566</v>
      </c>
      <c r="D399" s="84">
        <f>'1'!E399</f>
        <v>455</v>
      </c>
      <c r="E399" s="84">
        <f>'1'!F399</f>
        <v>1021</v>
      </c>
      <c r="F399" s="11">
        <f>'5'!K399</f>
        <v>1</v>
      </c>
      <c r="G399" s="11">
        <f>'8'!I399</f>
        <v>28</v>
      </c>
      <c r="H399" s="11">
        <f>'9'!O399</f>
        <v>48.4</v>
      </c>
      <c r="I399" s="11">
        <f t="shared" si="12"/>
        <v>77.400000000000006</v>
      </c>
      <c r="J399" s="46">
        <f t="shared" si="13"/>
        <v>0.13674911660777386</v>
      </c>
    </row>
    <row r="400" spans="1:10" x14ac:dyDescent="0.25">
      <c r="A400" s="9" t="str">
        <f>'1'!A400</f>
        <v>South Fayette Township SD</v>
      </c>
      <c r="B400" s="10" t="str">
        <f>'1'!B400</f>
        <v>Allegheny</v>
      </c>
      <c r="C400" s="84">
        <f>'1'!D400</f>
        <v>483</v>
      </c>
      <c r="D400" s="84">
        <f>'1'!E400</f>
        <v>416</v>
      </c>
      <c r="E400" s="84">
        <f>'1'!F400</f>
        <v>899</v>
      </c>
      <c r="F400" s="11">
        <f>'5'!K400</f>
        <v>0</v>
      </c>
      <c r="G400" s="11">
        <f>'8'!I400</f>
        <v>83</v>
      </c>
      <c r="H400" s="11">
        <f>'9'!O400</f>
        <v>0</v>
      </c>
      <c r="I400" s="11">
        <f t="shared" si="12"/>
        <v>83</v>
      </c>
      <c r="J400" s="46">
        <f t="shared" si="13"/>
        <v>0.17184265010351968</v>
      </c>
    </row>
    <row r="401" spans="1:10" x14ac:dyDescent="0.25">
      <c r="A401" s="9" t="str">
        <f>'1'!A401</f>
        <v>South Middleton SD</v>
      </c>
      <c r="B401" s="10" t="str">
        <f>'1'!B401</f>
        <v>Cumberland</v>
      </c>
      <c r="C401" s="84">
        <f>'1'!D401</f>
        <v>397</v>
      </c>
      <c r="D401" s="84">
        <f>'1'!E401</f>
        <v>339</v>
      </c>
      <c r="E401" s="84">
        <f>'1'!F401</f>
        <v>736</v>
      </c>
      <c r="F401" s="11">
        <f>'5'!K401</f>
        <v>0</v>
      </c>
      <c r="G401" s="11">
        <f>'8'!I401</f>
        <v>20</v>
      </c>
      <c r="H401" s="11">
        <f>'9'!O401</f>
        <v>57.1</v>
      </c>
      <c r="I401" s="11">
        <f t="shared" si="12"/>
        <v>77.099999999999994</v>
      </c>
      <c r="J401" s="46">
        <f t="shared" si="13"/>
        <v>0.19420654911838789</v>
      </c>
    </row>
    <row r="402" spans="1:10" x14ac:dyDescent="0.25">
      <c r="A402" s="9" t="str">
        <f>'1'!A402</f>
        <v>South Park SD</v>
      </c>
      <c r="B402" s="10" t="str">
        <f>'1'!B402</f>
        <v>Allegheny</v>
      </c>
      <c r="C402" s="84">
        <f>'1'!D402</f>
        <v>405</v>
      </c>
      <c r="D402" s="84">
        <f>'1'!E402</f>
        <v>263</v>
      </c>
      <c r="E402" s="84">
        <f>'1'!F402</f>
        <v>668</v>
      </c>
      <c r="F402" s="11">
        <f>'5'!K402</f>
        <v>0</v>
      </c>
      <c r="G402" s="11">
        <f>'8'!I402</f>
        <v>53</v>
      </c>
      <c r="H402" s="11">
        <f>'9'!O402</f>
        <v>30.7</v>
      </c>
      <c r="I402" s="11">
        <f t="shared" si="12"/>
        <v>83.7</v>
      </c>
      <c r="J402" s="46">
        <f t="shared" si="13"/>
        <v>0.20666666666666667</v>
      </c>
    </row>
    <row r="403" spans="1:10" x14ac:dyDescent="0.25">
      <c r="A403" s="9" t="str">
        <f>'1'!A403</f>
        <v>South Side Area SD</v>
      </c>
      <c r="B403" s="10" t="str">
        <f>'1'!B403</f>
        <v>Beaver</v>
      </c>
      <c r="C403" s="84">
        <f>'1'!D403</f>
        <v>192</v>
      </c>
      <c r="D403" s="84">
        <f>'1'!E403</f>
        <v>135</v>
      </c>
      <c r="E403" s="84">
        <f>'1'!F403</f>
        <v>327</v>
      </c>
      <c r="F403" s="11">
        <f>'5'!K403</f>
        <v>0</v>
      </c>
      <c r="G403" s="11">
        <f>'8'!I403</f>
        <v>10</v>
      </c>
      <c r="H403" s="11">
        <f>'9'!O403</f>
        <v>14</v>
      </c>
      <c r="I403" s="11">
        <f t="shared" si="12"/>
        <v>24</v>
      </c>
      <c r="J403" s="46">
        <f t="shared" si="13"/>
        <v>0.125</v>
      </c>
    </row>
    <row r="404" spans="1:10" x14ac:dyDescent="0.25">
      <c r="A404" s="9" t="str">
        <f>'1'!A404</f>
        <v>South Western SD</v>
      </c>
      <c r="B404" s="10" t="str">
        <f>'1'!B404</f>
        <v>York</v>
      </c>
      <c r="C404" s="84">
        <f>'1'!D404</f>
        <v>948</v>
      </c>
      <c r="D404" s="84">
        <f>'1'!E404</f>
        <v>655</v>
      </c>
      <c r="E404" s="84">
        <f>'1'!F404</f>
        <v>1603</v>
      </c>
      <c r="F404" s="11">
        <f>'5'!K404</f>
        <v>2</v>
      </c>
      <c r="G404" s="11">
        <f>'8'!I404</f>
        <v>44</v>
      </c>
      <c r="H404" s="11">
        <f>'9'!O404</f>
        <v>0</v>
      </c>
      <c r="I404" s="11">
        <f t="shared" si="12"/>
        <v>46</v>
      </c>
      <c r="J404" s="46">
        <f t="shared" si="13"/>
        <v>4.852320675105485E-2</v>
      </c>
    </row>
    <row r="405" spans="1:10" x14ac:dyDescent="0.25">
      <c r="A405" s="9" t="str">
        <f>'1'!A405</f>
        <v>South Williamsport Area SD</v>
      </c>
      <c r="B405" s="10" t="str">
        <f>'1'!B405</f>
        <v>Lycoming</v>
      </c>
      <c r="C405" s="84">
        <f>'1'!D405</f>
        <v>291</v>
      </c>
      <c r="D405" s="84">
        <f>'1'!E405</f>
        <v>212</v>
      </c>
      <c r="E405" s="84">
        <f>'1'!F405</f>
        <v>503</v>
      </c>
      <c r="F405" s="11">
        <f>'5'!K405</f>
        <v>0</v>
      </c>
      <c r="G405" s="11">
        <f>'8'!I405</f>
        <v>20</v>
      </c>
      <c r="H405" s="11">
        <f>'9'!O405</f>
        <v>40.5</v>
      </c>
      <c r="I405" s="11">
        <f t="shared" si="12"/>
        <v>60.5</v>
      </c>
      <c r="J405" s="46">
        <f t="shared" si="13"/>
        <v>0.20790378006872853</v>
      </c>
    </row>
    <row r="406" spans="1:10" x14ac:dyDescent="0.25">
      <c r="A406" s="9" t="str">
        <f>'1'!A406</f>
        <v>Southeast Delco SD</v>
      </c>
      <c r="B406" s="10" t="str">
        <f>'1'!B406</f>
        <v>Delaware</v>
      </c>
      <c r="C406" s="84">
        <f>'1'!D406</f>
        <v>1396</v>
      </c>
      <c r="D406" s="84">
        <f>'1'!E406</f>
        <v>917</v>
      </c>
      <c r="E406" s="84">
        <f>'1'!F406</f>
        <v>2313</v>
      </c>
      <c r="F406" s="11">
        <f>'5'!K406</f>
        <v>0</v>
      </c>
      <c r="G406" s="11">
        <f>'8'!I406</f>
        <v>82</v>
      </c>
      <c r="H406" s="11">
        <f>'9'!O406</f>
        <v>295.2</v>
      </c>
      <c r="I406" s="11">
        <f t="shared" si="12"/>
        <v>377.2</v>
      </c>
      <c r="J406" s="46">
        <f t="shared" si="13"/>
        <v>0.27020057306590256</v>
      </c>
    </row>
    <row r="407" spans="1:10" x14ac:dyDescent="0.25">
      <c r="A407" s="9" t="str">
        <f>'1'!A407</f>
        <v>Southeastern Greene SD</v>
      </c>
      <c r="B407" s="10" t="str">
        <f>'1'!B407</f>
        <v>Greene</v>
      </c>
      <c r="C407" s="84">
        <f>'1'!D407</f>
        <v>143</v>
      </c>
      <c r="D407" s="84">
        <f>'1'!E407</f>
        <v>97</v>
      </c>
      <c r="E407" s="84">
        <f>'1'!F407</f>
        <v>240</v>
      </c>
      <c r="F407" s="11">
        <f>'5'!K407</f>
        <v>0</v>
      </c>
      <c r="G407" s="11">
        <f>'8'!I407</f>
        <v>20</v>
      </c>
      <c r="H407" s="11">
        <f>'9'!O407</f>
        <v>0</v>
      </c>
      <c r="I407" s="11">
        <f t="shared" si="12"/>
        <v>20</v>
      </c>
      <c r="J407" s="46">
        <f t="shared" si="13"/>
        <v>0.13986013986013987</v>
      </c>
    </row>
    <row r="408" spans="1:10" x14ac:dyDescent="0.25">
      <c r="A408" s="9" t="str">
        <f>'1'!A408</f>
        <v>Southern Columbia Area SD</v>
      </c>
      <c r="B408" s="10" t="str">
        <f>'1'!B408</f>
        <v>Columbia</v>
      </c>
      <c r="C408" s="84">
        <f>'1'!D408</f>
        <v>285</v>
      </c>
      <c r="D408" s="84">
        <f>'1'!E408</f>
        <v>242</v>
      </c>
      <c r="E408" s="84">
        <f>'1'!F408</f>
        <v>527</v>
      </c>
      <c r="F408" s="11">
        <f>'5'!K408</f>
        <v>0</v>
      </c>
      <c r="G408" s="11">
        <f>'8'!I408</f>
        <v>16</v>
      </c>
      <c r="H408" s="11">
        <f>'9'!O408</f>
        <v>9.1</v>
      </c>
      <c r="I408" s="11">
        <f t="shared" si="12"/>
        <v>25.1</v>
      </c>
      <c r="J408" s="46">
        <f t="shared" si="13"/>
        <v>8.8070175438596493E-2</v>
      </c>
    </row>
    <row r="409" spans="1:10" x14ac:dyDescent="0.25">
      <c r="A409" s="9" t="str">
        <f>'1'!A409</f>
        <v>Southern Fulton SD</v>
      </c>
      <c r="B409" s="10" t="str">
        <f>'1'!B409</f>
        <v>Fulton</v>
      </c>
      <c r="C409" s="84">
        <f>'1'!D409</f>
        <v>178</v>
      </c>
      <c r="D409" s="84">
        <f>'1'!E409</f>
        <v>125</v>
      </c>
      <c r="E409" s="84">
        <f>'1'!F409</f>
        <v>303</v>
      </c>
      <c r="F409" s="11">
        <f>'5'!K409</f>
        <v>11</v>
      </c>
      <c r="G409" s="11">
        <f>'8'!I409</f>
        <v>16</v>
      </c>
      <c r="H409" s="11">
        <f>'9'!O409</f>
        <v>0</v>
      </c>
      <c r="I409" s="11">
        <f t="shared" si="12"/>
        <v>27</v>
      </c>
      <c r="J409" s="46">
        <f t="shared" si="13"/>
        <v>0.15168539325842698</v>
      </c>
    </row>
    <row r="410" spans="1:10" x14ac:dyDescent="0.25">
      <c r="A410" s="9" t="str">
        <f>'1'!A410</f>
        <v>Southern Huntingdon County SD</v>
      </c>
      <c r="B410" s="10" t="str">
        <f>'1'!B410</f>
        <v>Huntingdon</v>
      </c>
      <c r="C410" s="84">
        <f>'1'!D410</f>
        <v>278</v>
      </c>
      <c r="D410" s="84">
        <f>'1'!E410</f>
        <v>209</v>
      </c>
      <c r="E410" s="84">
        <f>'1'!F410</f>
        <v>487</v>
      </c>
      <c r="F410" s="11">
        <f>'5'!K410</f>
        <v>6</v>
      </c>
      <c r="G410" s="11">
        <f>'8'!I410</f>
        <v>6</v>
      </c>
      <c r="H410" s="11">
        <f>'9'!O410</f>
        <v>18.3</v>
      </c>
      <c r="I410" s="11">
        <f t="shared" si="12"/>
        <v>30.3</v>
      </c>
      <c r="J410" s="46">
        <f t="shared" si="13"/>
        <v>0.10899280575539569</v>
      </c>
    </row>
    <row r="411" spans="1:10" x14ac:dyDescent="0.25">
      <c r="A411" s="9" t="str">
        <f>'1'!A411</f>
        <v>Southern Lehigh SD</v>
      </c>
      <c r="B411" s="10" t="str">
        <f>'1'!B411</f>
        <v>Lehigh</v>
      </c>
      <c r="C411" s="84">
        <f>'1'!D411</f>
        <v>579</v>
      </c>
      <c r="D411" s="84">
        <f>'1'!E411</f>
        <v>470</v>
      </c>
      <c r="E411" s="84">
        <f>'1'!F411</f>
        <v>1049</v>
      </c>
      <c r="F411" s="11">
        <f>'5'!K411</f>
        <v>0</v>
      </c>
      <c r="G411" s="11">
        <f>'8'!I411</f>
        <v>72</v>
      </c>
      <c r="H411" s="11">
        <f>'9'!O411</f>
        <v>28.7</v>
      </c>
      <c r="I411" s="11">
        <f t="shared" si="12"/>
        <v>100.7</v>
      </c>
      <c r="J411" s="46">
        <f t="shared" si="13"/>
        <v>0.17392055267702936</v>
      </c>
    </row>
    <row r="412" spans="1:10" x14ac:dyDescent="0.25">
      <c r="A412" s="9" t="str">
        <f>'1'!A412</f>
        <v>Southern Tioga SD</v>
      </c>
      <c r="B412" s="10" t="str">
        <f>'1'!B412</f>
        <v>Tioga</v>
      </c>
      <c r="C412" s="84">
        <f>'1'!D412</f>
        <v>477</v>
      </c>
      <c r="D412" s="84">
        <f>'1'!E412</f>
        <v>310</v>
      </c>
      <c r="E412" s="84">
        <f>'1'!F412</f>
        <v>787</v>
      </c>
      <c r="F412" s="11">
        <f>'5'!K412</f>
        <v>4</v>
      </c>
      <c r="G412" s="11">
        <f>'8'!I412</f>
        <v>29</v>
      </c>
      <c r="H412" s="11">
        <f>'9'!O412</f>
        <v>136.80000000000001</v>
      </c>
      <c r="I412" s="11">
        <f t="shared" si="12"/>
        <v>169.8</v>
      </c>
      <c r="J412" s="46">
        <f t="shared" si="13"/>
        <v>0.35597484276729563</v>
      </c>
    </row>
    <row r="413" spans="1:10" x14ac:dyDescent="0.25">
      <c r="A413" s="9" t="str">
        <f>'1'!A413</f>
        <v>Southern York County SD</v>
      </c>
      <c r="B413" s="10" t="str">
        <f>'1'!B413</f>
        <v>York</v>
      </c>
      <c r="C413" s="84">
        <f>'1'!D413</f>
        <v>618</v>
      </c>
      <c r="D413" s="84">
        <f>'1'!E413</f>
        <v>462</v>
      </c>
      <c r="E413" s="84">
        <f>'1'!F413</f>
        <v>1080</v>
      </c>
      <c r="F413" s="11">
        <f>'5'!K413</f>
        <v>4</v>
      </c>
      <c r="G413" s="11">
        <f>'8'!I413</f>
        <v>45</v>
      </c>
      <c r="H413" s="11">
        <f>'9'!O413</f>
        <v>63</v>
      </c>
      <c r="I413" s="11">
        <f t="shared" si="12"/>
        <v>112</v>
      </c>
      <c r="J413" s="46">
        <f t="shared" si="13"/>
        <v>0.18122977346278318</v>
      </c>
    </row>
    <row r="414" spans="1:10" x14ac:dyDescent="0.25">
      <c r="A414" s="9" t="str">
        <f>'1'!A414</f>
        <v>Southmoreland SD</v>
      </c>
      <c r="B414" s="10" t="str">
        <f>'1'!B414</f>
        <v>Westmoreland</v>
      </c>
      <c r="C414" s="84">
        <f>'1'!D414</f>
        <v>478</v>
      </c>
      <c r="D414" s="84">
        <f>'1'!E414</f>
        <v>320</v>
      </c>
      <c r="E414" s="84">
        <f>'1'!F414</f>
        <v>798</v>
      </c>
      <c r="F414" s="11">
        <f>'5'!K414</f>
        <v>2</v>
      </c>
      <c r="G414" s="11">
        <f>'8'!I414</f>
        <v>38</v>
      </c>
      <c r="H414" s="11">
        <f>'9'!O414</f>
        <v>27.4</v>
      </c>
      <c r="I414" s="11">
        <f t="shared" si="12"/>
        <v>67.400000000000006</v>
      </c>
      <c r="J414" s="46">
        <f t="shared" si="13"/>
        <v>0.14100418410041843</v>
      </c>
    </row>
    <row r="415" spans="1:10" x14ac:dyDescent="0.25">
      <c r="A415" s="9" t="str">
        <f>'1'!A415</f>
        <v>Spring Cove SD</v>
      </c>
      <c r="B415" s="10" t="str">
        <f>'1'!B415</f>
        <v>Blair</v>
      </c>
      <c r="C415" s="84">
        <f>'1'!D415</f>
        <v>496</v>
      </c>
      <c r="D415" s="84">
        <f>'1'!E415</f>
        <v>377</v>
      </c>
      <c r="E415" s="84">
        <f>'1'!F415</f>
        <v>873</v>
      </c>
      <c r="F415" s="11">
        <f>'5'!K415</f>
        <v>0</v>
      </c>
      <c r="G415" s="11">
        <f>'8'!I415</f>
        <v>44</v>
      </c>
      <c r="H415" s="11">
        <f>'9'!O415</f>
        <v>29</v>
      </c>
      <c r="I415" s="11">
        <f t="shared" si="12"/>
        <v>73</v>
      </c>
      <c r="J415" s="46">
        <f t="shared" si="13"/>
        <v>0.14717741935483872</v>
      </c>
    </row>
    <row r="416" spans="1:10" x14ac:dyDescent="0.25">
      <c r="A416" s="9" t="str">
        <f>'1'!A416</f>
        <v>Spring Grove Area SD</v>
      </c>
      <c r="B416" s="10" t="str">
        <f>'1'!B416</f>
        <v>York</v>
      </c>
      <c r="C416" s="84">
        <f>'1'!D416</f>
        <v>901</v>
      </c>
      <c r="D416" s="84">
        <f>'1'!E416</f>
        <v>649</v>
      </c>
      <c r="E416" s="84">
        <f>'1'!F416</f>
        <v>1550</v>
      </c>
      <c r="F416" s="11">
        <f>'5'!K416</f>
        <v>3</v>
      </c>
      <c r="G416" s="11">
        <f>'8'!I416</f>
        <v>49</v>
      </c>
      <c r="H416" s="11">
        <f>'9'!O416</f>
        <v>52.1</v>
      </c>
      <c r="I416" s="11">
        <f t="shared" si="12"/>
        <v>104.1</v>
      </c>
      <c r="J416" s="46">
        <f t="shared" si="13"/>
        <v>0.11553829078801331</v>
      </c>
    </row>
    <row r="417" spans="1:10" x14ac:dyDescent="0.25">
      <c r="A417" s="9" t="str">
        <f>'1'!A417</f>
        <v>Springfield SD</v>
      </c>
      <c r="B417" s="10" t="str">
        <f>'1'!B417</f>
        <v>Delaware</v>
      </c>
      <c r="C417" s="84">
        <f>'1'!D417</f>
        <v>883</v>
      </c>
      <c r="D417" s="84">
        <f>'1'!E417</f>
        <v>650</v>
      </c>
      <c r="E417" s="84">
        <f>'1'!F417</f>
        <v>1533</v>
      </c>
      <c r="F417" s="11">
        <f>'5'!K417</f>
        <v>0</v>
      </c>
      <c r="G417" s="11">
        <f>'8'!I417</f>
        <v>68</v>
      </c>
      <c r="H417" s="11">
        <f>'9'!O417</f>
        <v>66</v>
      </c>
      <c r="I417" s="11">
        <f t="shared" si="12"/>
        <v>134</v>
      </c>
      <c r="J417" s="46">
        <f t="shared" si="13"/>
        <v>0.15175537938844846</v>
      </c>
    </row>
    <row r="418" spans="1:10" x14ac:dyDescent="0.25">
      <c r="A418" s="9" t="str">
        <f>'1'!A418</f>
        <v>Springfield Township SD</v>
      </c>
      <c r="B418" s="10" t="str">
        <f>'1'!B418</f>
        <v>Montgomery</v>
      </c>
      <c r="C418" s="84">
        <f>'1'!D418</f>
        <v>689</v>
      </c>
      <c r="D418" s="84">
        <f>'1'!E418</f>
        <v>457</v>
      </c>
      <c r="E418" s="84">
        <f>'1'!F418</f>
        <v>1146</v>
      </c>
      <c r="F418" s="11">
        <f>'5'!K418</f>
        <v>0</v>
      </c>
      <c r="G418" s="11">
        <f>'8'!I418</f>
        <v>57</v>
      </c>
      <c r="H418" s="11">
        <f>'9'!O418</f>
        <v>13.1</v>
      </c>
      <c r="I418" s="11">
        <f t="shared" si="12"/>
        <v>70.099999999999994</v>
      </c>
      <c r="J418" s="46">
        <f t="shared" si="13"/>
        <v>0.10174165457184324</v>
      </c>
    </row>
    <row r="419" spans="1:10" x14ac:dyDescent="0.25">
      <c r="A419" s="9" t="str">
        <f>'1'!A419</f>
        <v>Spring-Ford Area SD</v>
      </c>
      <c r="B419" s="10" t="str">
        <f>'1'!B419</f>
        <v>Montgomery</v>
      </c>
      <c r="C419" s="84">
        <f>'1'!D419</f>
        <v>1817</v>
      </c>
      <c r="D419" s="84">
        <f>'1'!E419</f>
        <v>1453</v>
      </c>
      <c r="E419" s="84">
        <f>'1'!F419</f>
        <v>3270</v>
      </c>
      <c r="F419" s="11">
        <f>'5'!K419</f>
        <v>0</v>
      </c>
      <c r="G419" s="11">
        <f>'8'!I419</f>
        <v>155</v>
      </c>
      <c r="H419" s="11">
        <f>'9'!O419</f>
        <v>183.3</v>
      </c>
      <c r="I419" s="11">
        <f t="shared" si="12"/>
        <v>338.3</v>
      </c>
      <c r="J419" s="46">
        <f t="shared" si="13"/>
        <v>0.18618602091359385</v>
      </c>
    </row>
    <row r="420" spans="1:10" x14ac:dyDescent="0.25">
      <c r="A420" s="9" t="str">
        <f>'1'!A420</f>
        <v>St. Marys Area SD</v>
      </c>
      <c r="B420" s="10" t="str">
        <f>'1'!B420</f>
        <v>Elk</v>
      </c>
      <c r="C420" s="84">
        <f>'1'!D420</f>
        <v>469</v>
      </c>
      <c r="D420" s="84">
        <f>'1'!E420</f>
        <v>377</v>
      </c>
      <c r="E420" s="84">
        <f>'1'!F420</f>
        <v>846</v>
      </c>
      <c r="F420" s="11">
        <f>'5'!K420</f>
        <v>0</v>
      </c>
      <c r="G420" s="11">
        <f>'8'!I420</f>
        <v>57</v>
      </c>
      <c r="H420" s="11">
        <f>'9'!O420</f>
        <v>91.8</v>
      </c>
      <c r="I420" s="11">
        <f t="shared" si="12"/>
        <v>148.80000000000001</v>
      </c>
      <c r="J420" s="46">
        <f t="shared" si="13"/>
        <v>0.31727078891257998</v>
      </c>
    </row>
    <row r="421" spans="1:10" x14ac:dyDescent="0.25">
      <c r="A421" s="9" t="str">
        <f>'1'!A421</f>
        <v>State College Area SD</v>
      </c>
      <c r="B421" s="10" t="str">
        <f>'1'!B421</f>
        <v>Centre</v>
      </c>
      <c r="C421" s="84">
        <f>'1'!D421</f>
        <v>1915</v>
      </c>
      <c r="D421" s="84">
        <f>'1'!E421</f>
        <v>1326</v>
      </c>
      <c r="E421" s="84">
        <f>'1'!F421</f>
        <v>3241</v>
      </c>
      <c r="F421" s="11">
        <f>'5'!K421</f>
        <v>17</v>
      </c>
      <c r="G421" s="11">
        <f>'8'!I421</f>
        <v>137</v>
      </c>
      <c r="H421" s="11">
        <f>'9'!O421</f>
        <v>362.2</v>
      </c>
      <c r="I421" s="11">
        <f t="shared" si="12"/>
        <v>516.20000000000005</v>
      </c>
      <c r="J421" s="46">
        <f t="shared" si="13"/>
        <v>0.26955613577023502</v>
      </c>
    </row>
    <row r="422" spans="1:10" x14ac:dyDescent="0.25">
      <c r="A422" s="9" t="str">
        <f>'1'!A422</f>
        <v>Steel Valley SD</v>
      </c>
      <c r="B422" s="10" t="str">
        <f>'1'!B422</f>
        <v>Allegheny</v>
      </c>
      <c r="C422" s="84">
        <f>'1'!D422</f>
        <v>513</v>
      </c>
      <c r="D422" s="84">
        <f>'1'!E422</f>
        <v>353</v>
      </c>
      <c r="E422" s="84">
        <f>'1'!F422</f>
        <v>866</v>
      </c>
      <c r="F422" s="11">
        <f>'5'!K422</f>
        <v>5</v>
      </c>
      <c r="G422" s="11">
        <f>'8'!I422</f>
        <v>68</v>
      </c>
      <c r="H422" s="11">
        <f>'9'!O422</f>
        <v>106.2</v>
      </c>
      <c r="I422" s="11">
        <f t="shared" si="12"/>
        <v>179.2</v>
      </c>
      <c r="J422" s="46">
        <f t="shared" si="13"/>
        <v>0.34931773879142297</v>
      </c>
    </row>
    <row r="423" spans="1:10" x14ac:dyDescent="0.25">
      <c r="A423" s="9" t="str">
        <f>'1'!A423</f>
        <v>Steelton-Highspire SD</v>
      </c>
      <c r="B423" s="10" t="str">
        <f>'1'!B423</f>
        <v>Dauphin</v>
      </c>
      <c r="C423" s="84">
        <f>'1'!D423</f>
        <v>383</v>
      </c>
      <c r="D423" s="84">
        <f>'1'!E423</f>
        <v>263</v>
      </c>
      <c r="E423" s="84">
        <f>'1'!F423</f>
        <v>646</v>
      </c>
      <c r="F423" s="11">
        <f>'5'!K423</f>
        <v>0</v>
      </c>
      <c r="G423" s="11">
        <f>'8'!I423</f>
        <v>40</v>
      </c>
      <c r="H423" s="11">
        <f>'9'!O423</f>
        <v>0</v>
      </c>
      <c r="I423" s="11">
        <f t="shared" si="12"/>
        <v>40</v>
      </c>
      <c r="J423" s="46">
        <f t="shared" si="13"/>
        <v>0.10443864229765012</v>
      </c>
    </row>
    <row r="424" spans="1:10" x14ac:dyDescent="0.25">
      <c r="A424" s="9" t="str">
        <f>'1'!A424</f>
        <v>Sto-Rox SD</v>
      </c>
      <c r="B424" s="10" t="str">
        <f>'1'!B424</f>
        <v>Allegheny</v>
      </c>
      <c r="C424" s="84">
        <f>'1'!D424</f>
        <v>542</v>
      </c>
      <c r="D424" s="84">
        <f>'1'!E424</f>
        <v>326</v>
      </c>
      <c r="E424" s="84">
        <f>'1'!F424</f>
        <v>868</v>
      </c>
      <c r="F424" s="11">
        <f>'5'!K424</f>
        <v>48</v>
      </c>
      <c r="G424" s="11">
        <f>'8'!I424</f>
        <v>61</v>
      </c>
      <c r="H424" s="11">
        <f>'9'!O424</f>
        <v>123.3</v>
      </c>
      <c r="I424" s="11">
        <f t="shared" si="12"/>
        <v>232.3</v>
      </c>
      <c r="J424" s="46">
        <f t="shared" si="13"/>
        <v>0.4285977859778598</v>
      </c>
    </row>
    <row r="425" spans="1:10" x14ac:dyDescent="0.25">
      <c r="A425" s="9" t="str">
        <f>'1'!A425</f>
        <v>Stroudsburg Area SD</v>
      </c>
      <c r="B425" s="10" t="str">
        <f>'1'!B425</f>
        <v>Monroe</v>
      </c>
      <c r="C425" s="84">
        <f>'1'!D425</f>
        <v>1053</v>
      </c>
      <c r="D425" s="84">
        <f>'1'!E425</f>
        <v>783</v>
      </c>
      <c r="E425" s="84">
        <f>'1'!F425</f>
        <v>1836</v>
      </c>
      <c r="F425" s="11">
        <f>'5'!K425</f>
        <v>0</v>
      </c>
      <c r="G425" s="11">
        <f>'8'!I425</f>
        <v>58</v>
      </c>
      <c r="H425" s="11">
        <f>'9'!O425</f>
        <v>71</v>
      </c>
      <c r="I425" s="11">
        <f t="shared" si="12"/>
        <v>129</v>
      </c>
      <c r="J425" s="46">
        <f t="shared" si="13"/>
        <v>0.12250712250712251</v>
      </c>
    </row>
    <row r="426" spans="1:10" x14ac:dyDescent="0.25">
      <c r="A426" s="9" t="str">
        <f>'1'!A426</f>
        <v>Sullivan County SD</v>
      </c>
      <c r="B426" s="10" t="str">
        <f>'1'!B426</f>
        <v>Sullivan</v>
      </c>
      <c r="C426" s="84">
        <f>'1'!D426</f>
        <v>153</v>
      </c>
      <c r="D426" s="84">
        <f>'1'!E426</f>
        <v>102</v>
      </c>
      <c r="E426" s="84">
        <f>'1'!F426</f>
        <v>255</v>
      </c>
      <c r="F426" s="11">
        <f>'5'!K426</f>
        <v>0</v>
      </c>
      <c r="G426" s="11">
        <f>'8'!I426</f>
        <v>14</v>
      </c>
      <c r="H426" s="11">
        <f>'9'!O426</f>
        <v>0</v>
      </c>
      <c r="I426" s="11">
        <f t="shared" si="12"/>
        <v>14</v>
      </c>
      <c r="J426" s="46">
        <f t="shared" si="13"/>
        <v>9.1503267973856203E-2</v>
      </c>
    </row>
    <row r="427" spans="1:10" x14ac:dyDescent="0.25">
      <c r="A427" s="9" t="str">
        <f>'1'!A427</f>
        <v>Susquehanna Community SD</v>
      </c>
      <c r="B427" s="10" t="str">
        <f>'1'!B427</f>
        <v>Susquehanna</v>
      </c>
      <c r="C427" s="84">
        <f>'1'!D427</f>
        <v>195</v>
      </c>
      <c r="D427" s="84">
        <f>'1'!E427</f>
        <v>122</v>
      </c>
      <c r="E427" s="84">
        <f>'1'!F427</f>
        <v>317</v>
      </c>
      <c r="F427" s="11">
        <f>'5'!K427</f>
        <v>0</v>
      </c>
      <c r="G427" s="11">
        <f>'8'!I427</f>
        <v>24</v>
      </c>
      <c r="H427" s="11">
        <f>'9'!O427</f>
        <v>17.2</v>
      </c>
      <c r="I427" s="11">
        <f t="shared" si="12"/>
        <v>41.2</v>
      </c>
      <c r="J427" s="46">
        <f t="shared" si="13"/>
        <v>0.2112820512820513</v>
      </c>
    </row>
    <row r="428" spans="1:10" x14ac:dyDescent="0.25">
      <c r="A428" s="9" t="str">
        <f>'1'!A428</f>
        <v>Susquehanna Township SD</v>
      </c>
      <c r="B428" s="10" t="str">
        <f>'1'!B428</f>
        <v>Dauphin</v>
      </c>
      <c r="C428" s="84">
        <f>'1'!D428</f>
        <v>806</v>
      </c>
      <c r="D428" s="84">
        <f>'1'!E428</f>
        <v>465</v>
      </c>
      <c r="E428" s="84">
        <f>'1'!F428</f>
        <v>1271</v>
      </c>
      <c r="F428" s="11">
        <f>'5'!K428</f>
        <v>0</v>
      </c>
      <c r="G428" s="11">
        <f>'8'!I428</f>
        <v>80</v>
      </c>
      <c r="H428" s="11">
        <f>'9'!O428</f>
        <v>0</v>
      </c>
      <c r="I428" s="11">
        <f t="shared" si="12"/>
        <v>80</v>
      </c>
      <c r="J428" s="46">
        <f t="shared" si="13"/>
        <v>9.9255583126550875E-2</v>
      </c>
    </row>
    <row r="429" spans="1:10" x14ac:dyDescent="0.25">
      <c r="A429" s="9" t="str">
        <f>'1'!A429</f>
        <v>Susquenita SD</v>
      </c>
      <c r="B429" s="10" t="str">
        <f>'1'!B429</f>
        <v>Perry</v>
      </c>
      <c r="C429" s="84">
        <f>'1'!D429</f>
        <v>495</v>
      </c>
      <c r="D429" s="84">
        <f>'1'!E429</f>
        <v>315</v>
      </c>
      <c r="E429" s="84">
        <f>'1'!F429</f>
        <v>810</v>
      </c>
      <c r="F429" s="11">
        <f>'5'!K429</f>
        <v>0</v>
      </c>
      <c r="G429" s="11">
        <f>'8'!I429</f>
        <v>40</v>
      </c>
      <c r="H429" s="11">
        <f>'9'!O429</f>
        <v>56.5</v>
      </c>
      <c r="I429" s="11">
        <f t="shared" si="12"/>
        <v>96.5</v>
      </c>
      <c r="J429" s="46">
        <f t="shared" si="13"/>
        <v>0.19494949494949496</v>
      </c>
    </row>
    <row r="430" spans="1:10" x14ac:dyDescent="0.25">
      <c r="A430" s="9" t="str">
        <f>'1'!A430</f>
        <v>Tamaqua Area SD</v>
      </c>
      <c r="B430" s="10" t="str">
        <f>'1'!B430</f>
        <v>Schuylkill</v>
      </c>
      <c r="C430" s="84">
        <f>'1'!D430</f>
        <v>510</v>
      </c>
      <c r="D430" s="84">
        <f>'1'!E430</f>
        <v>399</v>
      </c>
      <c r="E430" s="84">
        <f>'1'!F430</f>
        <v>909</v>
      </c>
      <c r="F430" s="11">
        <f>'5'!K430</f>
        <v>0</v>
      </c>
      <c r="G430" s="11">
        <f>'8'!I430</f>
        <v>24</v>
      </c>
      <c r="H430" s="11">
        <f>'9'!O430</f>
        <v>0</v>
      </c>
      <c r="I430" s="11">
        <f t="shared" si="12"/>
        <v>24</v>
      </c>
      <c r="J430" s="46">
        <f t="shared" si="13"/>
        <v>4.7058823529411764E-2</v>
      </c>
    </row>
    <row r="431" spans="1:10" x14ac:dyDescent="0.25">
      <c r="A431" s="9" t="str">
        <f>'1'!A431</f>
        <v>Titusville Area SD</v>
      </c>
      <c r="B431" s="10" t="str">
        <f>'1'!B431</f>
        <v>Venango</v>
      </c>
      <c r="C431" s="84">
        <f>'1'!D431</f>
        <v>527</v>
      </c>
      <c r="D431" s="84">
        <f>'1'!E431</f>
        <v>370</v>
      </c>
      <c r="E431" s="84">
        <f>'1'!F431</f>
        <v>897</v>
      </c>
      <c r="F431" s="11">
        <f>'5'!K431</f>
        <v>2</v>
      </c>
      <c r="G431" s="11">
        <f>'8'!I431</f>
        <v>29</v>
      </c>
      <c r="H431" s="11">
        <f>'9'!O431</f>
        <v>44.3</v>
      </c>
      <c r="I431" s="11">
        <f t="shared" si="12"/>
        <v>75.3</v>
      </c>
      <c r="J431" s="46">
        <f t="shared" si="13"/>
        <v>0.1428842504743833</v>
      </c>
    </row>
    <row r="432" spans="1:10" x14ac:dyDescent="0.25">
      <c r="A432" s="9" t="str">
        <f>'1'!A432</f>
        <v>Towanda Area SD</v>
      </c>
      <c r="B432" s="10" t="str">
        <f>'1'!B432</f>
        <v>Bradford</v>
      </c>
      <c r="C432" s="84">
        <f>'1'!D432</f>
        <v>429</v>
      </c>
      <c r="D432" s="84">
        <f>'1'!E432</f>
        <v>270</v>
      </c>
      <c r="E432" s="84">
        <f>'1'!F432</f>
        <v>699</v>
      </c>
      <c r="F432" s="11">
        <f>'5'!K432</f>
        <v>4</v>
      </c>
      <c r="G432" s="11">
        <f>'8'!I432</f>
        <v>33</v>
      </c>
      <c r="H432" s="11">
        <f>'9'!O432</f>
        <v>29.8</v>
      </c>
      <c r="I432" s="11">
        <f t="shared" si="12"/>
        <v>66.8</v>
      </c>
      <c r="J432" s="46">
        <f t="shared" si="13"/>
        <v>0.1557109557109557</v>
      </c>
    </row>
    <row r="433" spans="1:10" x14ac:dyDescent="0.25">
      <c r="A433" s="9" t="str">
        <f>'1'!A433</f>
        <v>Tredyffrin-Easttown SD</v>
      </c>
      <c r="B433" s="10" t="str">
        <f>'1'!B433</f>
        <v>Chester</v>
      </c>
      <c r="C433" s="84">
        <f>'1'!D433</f>
        <v>1201</v>
      </c>
      <c r="D433" s="84">
        <f>'1'!E433</f>
        <v>1017</v>
      </c>
      <c r="E433" s="84">
        <f>'1'!F433</f>
        <v>2218</v>
      </c>
      <c r="F433" s="11">
        <f>'5'!K433</f>
        <v>0</v>
      </c>
      <c r="G433" s="11">
        <f>'8'!I433</f>
        <v>84</v>
      </c>
      <c r="H433" s="11">
        <f>'9'!O433</f>
        <v>175.7</v>
      </c>
      <c r="I433" s="11">
        <f t="shared" si="12"/>
        <v>259.7</v>
      </c>
      <c r="J433" s="46">
        <f t="shared" si="13"/>
        <v>0.21623646960865944</v>
      </c>
    </row>
    <row r="434" spans="1:10" x14ac:dyDescent="0.25">
      <c r="A434" s="9" t="str">
        <f>'1'!A434</f>
        <v>Trinity Area SD</v>
      </c>
      <c r="B434" s="10" t="str">
        <f>'1'!B434</f>
        <v>Washington</v>
      </c>
      <c r="C434" s="84">
        <f>'1'!D434</f>
        <v>785</v>
      </c>
      <c r="D434" s="84">
        <f>'1'!E434</f>
        <v>523</v>
      </c>
      <c r="E434" s="84">
        <f>'1'!F434</f>
        <v>1308</v>
      </c>
      <c r="F434" s="11">
        <f>'5'!K434</f>
        <v>0</v>
      </c>
      <c r="G434" s="11">
        <f>'8'!I434</f>
        <v>59</v>
      </c>
      <c r="H434" s="11">
        <f>'9'!O434</f>
        <v>1.4</v>
      </c>
      <c r="I434" s="11">
        <f t="shared" si="12"/>
        <v>60.4</v>
      </c>
      <c r="J434" s="46">
        <f t="shared" si="13"/>
        <v>7.6942675159235668E-2</v>
      </c>
    </row>
    <row r="435" spans="1:10" x14ac:dyDescent="0.25">
      <c r="A435" s="9" t="str">
        <f>'1'!A435</f>
        <v>Tri-Valley SD</v>
      </c>
      <c r="B435" s="10" t="str">
        <f>'1'!B435</f>
        <v>Schuylkill</v>
      </c>
      <c r="C435" s="84">
        <f>'1'!D435</f>
        <v>237</v>
      </c>
      <c r="D435" s="84">
        <f>'1'!E435</f>
        <v>145</v>
      </c>
      <c r="E435" s="84">
        <f>'1'!F435</f>
        <v>382</v>
      </c>
      <c r="F435" s="11">
        <f>'5'!K435</f>
        <v>0</v>
      </c>
      <c r="G435" s="11">
        <f>'8'!I435</f>
        <v>8</v>
      </c>
      <c r="H435" s="11">
        <f>'9'!O435</f>
        <v>24.5</v>
      </c>
      <c r="I435" s="11">
        <f t="shared" si="12"/>
        <v>32.5</v>
      </c>
      <c r="J435" s="46">
        <f t="shared" si="13"/>
        <v>0.1371308016877637</v>
      </c>
    </row>
    <row r="436" spans="1:10" x14ac:dyDescent="0.25">
      <c r="A436" s="9" t="str">
        <f>'1'!A436</f>
        <v>Troy Area SD</v>
      </c>
      <c r="B436" s="10" t="str">
        <f>'1'!B436</f>
        <v>Bradford</v>
      </c>
      <c r="C436" s="84">
        <f>'1'!D436</f>
        <v>344</v>
      </c>
      <c r="D436" s="84">
        <f>'1'!E436</f>
        <v>238</v>
      </c>
      <c r="E436" s="84">
        <f>'1'!F436</f>
        <v>582</v>
      </c>
      <c r="F436" s="11">
        <f>'5'!K436</f>
        <v>11</v>
      </c>
      <c r="G436" s="11">
        <f>'8'!I436</f>
        <v>26</v>
      </c>
      <c r="H436" s="11">
        <f>'9'!O436</f>
        <v>47.7</v>
      </c>
      <c r="I436" s="11">
        <f t="shared" si="12"/>
        <v>84.7</v>
      </c>
      <c r="J436" s="46">
        <f t="shared" si="13"/>
        <v>0.24622093023255814</v>
      </c>
    </row>
    <row r="437" spans="1:10" x14ac:dyDescent="0.25">
      <c r="A437" s="9" t="str">
        <f>'1'!A437</f>
        <v>Tulpehocken Area SD</v>
      </c>
      <c r="B437" s="10" t="str">
        <f>'1'!B437</f>
        <v>Berks</v>
      </c>
      <c r="C437" s="84">
        <f>'1'!D437</f>
        <v>490</v>
      </c>
      <c r="D437" s="84">
        <f>'1'!E437</f>
        <v>340</v>
      </c>
      <c r="E437" s="84">
        <f>'1'!F437</f>
        <v>830</v>
      </c>
      <c r="F437" s="11">
        <f>'5'!K437</f>
        <v>0</v>
      </c>
      <c r="G437" s="11">
        <f>'8'!I437</f>
        <v>33</v>
      </c>
      <c r="H437" s="11">
        <f>'9'!O437</f>
        <v>12.1</v>
      </c>
      <c r="I437" s="11">
        <f t="shared" si="12"/>
        <v>45.1</v>
      </c>
      <c r="J437" s="46">
        <f t="shared" si="13"/>
        <v>9.204081632653062E-2</v>
      </c>
    </row>
    <row r="438" spans="1:10" x14ac:dyDescent="0.25">
      <c r="A438" s="9" t="str">
        <f>'1'!A438</f>
        <v>Tunkhannock Area SD</v>
      </c>
      <c r="B438" s="10" t="str">
        <f>'1'!B438</f>
        <v>Wyoming</v>
      </c>
      <c r="C438" s="84">
        <f>'1'!D438</f>
        <v>558</v>
      </c>
      <c r="D438" s="84">
        <f>'1'!E438</f>
        <v>402</v>
      </c>
      <c r="E438" s="84">
        <f>'1'!F438</f>
        <v>960</v>
      </c>
      <c r="F438" s="11">
        <f>'5'!K438</f>
        <v>8</v>
      </c>
      <c r="G438" s="11">
        <f>'8'!I438</f>
        <v>28</v>
      </c>
      <c r="H438" s="11">
        <f>'9'!O438</f>
        <v>37.4</v>
      </c>
      <c r="I438" s="11">
        <f t="shared" si="12"/>
        <v>73.400000000000006</v>
      </c>
      <c r="J438" s="46">
        <f t="shared" si="13"/>
        <v>0.13154121863799284</v>
      </c>
    </row>
    <row r="439" spans="1:10" x14ac:dyDescent="0.25">
      <c r="A439" s="9" t="str">
        <f>'1'!A439</f>
        <v>Turkeyfoot Valley Area SD</v>
      </c>
      <c r="B439" s="10" t="str">
        <f>'1'!B439</f>
        <v>Somerset</v>
      </c>
      <c r="C439" s="84">
        <f>'1'!D439</f>
        <v>100</v>
      </c>
      <c r="D439" s="84">
        <f>'1'!E439</f>
        <v>57</v>
      </c>
      <c r="E439" s="84">
        <f>'1'!F439</f>
        <v>157</v>
      </c>
      <c r="F439" s="11">
        <f>'5'!K439</f>
        <v>0</v>
      </c>
      <c r="G439" s="11">
        <f>'8'!I439</f>
        <v>4</v>
      </c>
      <c r="H439" s="11">
        <f>'9'!O439</f>
        <v>1.1000000000000001</v>
      </c>
      <c r="I439" s="11">
        <f t="shared" si="12"/>
        <v>5.0999999999999996</v>
      </c>
      <c r="J439" s="46">
        <f t="shared" si="13"/>
        <v>5.0999999999999997E-2</v>
      </c>
    </row>
    <row r="440" spans="1:10" x14ac:dyDescent="0.25">
      <c r="A440" s="9" t="str">
        <f>'1'!A440</f>
        <v>Tuscarora SD</v>
      </c>
      <c r="B440" s="10" t="str">
        <f>'1'!B440</f>
        <v>Franklin</v>
      </c>
      <c r="C440" s="84">
        <f>'1'!D440</f>
        <v>670</v>
      </c>
      <c r="D440" s="84">
        <f>'1'!E440</f>
        <v>461</v>
      </c>
      <c r="E440" s="84">
        <f>'1'!F440</f>
        <v>1131</v>
      </c>
      <c r="F440" s="11">
        <f>'5'!K440</f>
        <v>6</v>
      </c>
      <c r="G440" s="11">
        <f>'8'!I440</f>
        <v>24</v>
      </c>
      <c r="H440" s="11">
        <f>'9'!O440</f>
        <v>49.4</v>
      </c>
      <c r="I440" s="11">
        <f t="shared" si="12"/>
        <v>79.400000000000006</v>
      </c>
      <c r="J440" s="46">
        <f t="shared" si="13"/>
        <v>0.11850746268656717</v>
      </c>
    </row>
    <row r="441" spans="1:10" x14ac:dyDescent="0.25">
      <c r="A441" s="9" t="str">
        <f>'1'!A441</f>
        <v>Tussey Mountain SD</v>
      </c>
      <c r="B441" s="10" t="str">
        <f>'1'!B441</f>
        <v>Bedford</v>
      </c>
      <c r="C441" s="84">
        <f>'1'!D441</f>
        <v>244</v>
      </c>
      <c r="D441" s="84">
        <f>'1'!E441</f>
        <v>163</v>
      </c>
      <c r="E441" s="84">
        <f>'1'!F441</f>
        <v>407</v>
      </c>
      <c r="F441" s="11">
        <f>'5'!K441</f>
        <v>7</v>
      </c>
      <c r="G441" s="11">
        <f>'8'!I441</f>
        <v>10</v>
      </c>
      <c r="H441" s="11">
        <f>'9'!O441</f>
        <v>0</v>
      </c>
      <c r="I441" s="11">
        <f t="shared" si="12"/>
        <v>17</v>
      </c>
      <c r="J441" s="46">
        <f t="shared" si="13"/>
        <v>6.9672131147540978E-2</v>
      </c>
    </row>
    <row r="442" spans="1:10" x14ac:dyDescent="0.25">
      <c r="A442" s="9" t="str">
        <f>'1'!A442</f>
        <v>Twin Valley SD</v>
      </c>
      <c r="B442" s="10" t="str">
        <f>'1'!B442</f>
        <v>Berks</v>
      </c>
      <c r="C442" s="84">
        <f>'1'!D442</f>
        <v>898</v>
      </c>
      <c r="D442" s="84">
        <f>'1'!E442</f>
        <v>654</v>
      </c>
      <c r="E442" s="84">
        <f>'1'!F442</f>
        <v>1552</v>
      </c>
      <c r="F442" s="11">
        <f>'5'!K442</f>
        <v>0</v>
      </c>
      <c r="G442" s="11">
        <f>'8'!I442</f>
        <v>66</v>
      </c>
      <c r="H442" s="11">
        <f>'9'!O442</f>
        <v>62.8</v>
      </c>
      <c r="I442" s="11">
        <f t="shared" si="12"/>
        <v>128.80000000000001</v>
      </c>
      <c r="J442" s="46">
        <f t="shared" si="13"/>
        <v>0.14342984409799556</v>
      </c>
    </row>
    <row r="443" spans="1:10" x14ac:dyDescent="0.25">
      <c r="A443" s="9" t="str">
        <f>'1'!A443</f>
        <v>Tyrone Area SD</v>
      </c>
      <c r="B443" s="10" t="str">
        <f>'1'!B443</f>
        <v>Blair</v>
      </c>
      <c r="C443" s="84">
        <f>'1'!D443</f>
        <v>494</v>
      </c>
      <c r="D443" s="84">
        <f>'1'!E443</f>
        <v>311</v>
      </c>
      <c r="E443" s="84">
        <f>'1'!F443</f>
        <v>805</v>
      </c>
      <c r="F443" s="11">
        <f>'5'!K443</f>
        <v>0</v>
      </c>
      <c r="G443" s="11">
        <f>'8'!I443</f>
        <v>26</v>
      </c>
      <c r="H443" s="11">
        <f>'9'!O443</f>
        <v>39.4</v>
      </c>
      <c r="I443" s="11">
        <f t="shared" si="12"/>
        <v>65.400000000000006</v>
      </c>
      <c r="J443" s="46">
        <f t="shared" si="13"/>
        <v>0.13238866396761134</v>
      </c>
    </row>
    <row r="444" spans="1:10" x14ac:dyDescent="0.25">
      <c r="A444" s="9" t="str">
        <f>'1'!A444</f>
        <v>Union Area SD</v>
      </c>
      <c r="B444" s="10" t="str">
        <f>'1'!B444</f>
        <v>Lawrence</v>
      </c>
      <c r="C444" s="84">
        <f>'1'!D444</f>
        <v>165</v>
      </c>
      <c r="D444" s="84">
        <f>'1'!E444</f>
        <v>95</v>
      </c>
      <c r="E444" s="84">
        <f>'1'!F444</f>
        <v>260</v>
      </c>
      <c r="F444" s="11">
        <f>'5'!K444</f>
        <v>0</v>
      </c>
      <c r="G444" s="11">
        <f>'8'!I444</f>
        <v>11</v>
      </c>
      <c r="H444" s="11">
        <f>'9'!O444</f>
        <v>0</v>
      </c>
      <c r="I444" s="11">
        <f t="shared" si="12"/>
        <v>11</v>
      </c>
      <c r="J444" s="46">
        <f t="shared" si="13"/>
        <v>6.6666666666666666E-2</v>
      </c>
    </row>
    <row r="445" spans="1:10" x14ac:dyDescent="0.25">
      <c r="A445" s="9" t="str">
        <f>'1'!A445</f>
        <v>Union City Area SD</v>
      </c>
      <c r="B445" s="10" t="str">
        <f>'1'!B445</f>
        <v>Erie</v>
      </c>
      <c r="C445" s="84">
        <f>'1'!D445</f>
        <v>293</v>
      </c>
      <c r="D445" s="84">
        <f>'1'!E445</f>
        <v>186</v>
      </c>
      <c r="E445" s="84">
        <f>'1'!F445</f>
        <v>479</v>
      </c>
      <c r="F445" s="11">
        <f>'5'!K445</f>
        <v>0</v>
      </c>
      <c r="G445" s="11">
        <f>'8'!I445</f>
        <v>29</v>
      </c>
      <c r="H445" s="11">
        <f>'9'!O445</f>
        <v>15.9</v>
      </c>
      <c r="I445" s="11">
        <f t="shared" si="12"/>
        <v>44.9</v>
      </c>
      <c r="J445" s="46">
        <f t="shared" si="13"/>
        <v>0.15324232081911263</v>
      </c>
    </row>
    <row r="446" spans="1:10" x14ac:dyDescent="0.25">
      <c r="A446" s="9" t="str">
        <f>'1'!A446</f>
        <v>Union SD</v>
      </c>
      <c r="B446" s="10" t="str">
        <f>'1'!B446</f>
        <v>Clarion</v>
      </c>
      <c r="C446" s="84">
        <f>'1'!D446</f>
        <v>159</v>
      </c>
      <c r="D446" s="84">
        <f>'1'!E446</f>
        <v>107</v>
      </c>
      <c r="E446" s="84">
        <f>'1'!F446</f>
        <v>266</v>
      </c>
      <c r="F446" s="11">
        <f>'5'!K446</f>
        <v>12</v>
      </c>
      <c r="G446" s="11">
        <f>'8'!I446</f>
        <v>14</v>
      </c>
      <c r="H446" s="11">
        <f>'9'!O446</f>
        <v>0</v>
      </c>
      <c r="I446" s="11">
        <f t="shared" si="12"/>
        <v>26</v>
      </c>
      <c r="J446" s="46">
        <f t="shared" si="13"/>
        <v>0.16352201257861634</v>
      </c>
    </row>
    <row r="447" spans="1:10" x14ac:dyDescent="0.25">
      <c r="A447" s="9" t="str">
        <f>'1'!A447</f>
        <v>Uniontown Area SD</v>
      </c>
      <c r="B447" s="10" t="str">
        <f>'1'!B447</f>
        <v>Fayette</v>
      </c>
      <c r="C447" s="84">
        <f>'1'!D447</f>
        <v>771</v>
      </c>
      <c r="D447" s="84">
        <f>'1'!E447</f>
        <v>530</v>
      </c>
      <c r="E447" s="84">
        <f>'1'!F447</f>
        <v>1301</v>
      </c>
      <c r="F447" s="11">
        <f>'5'!K447</f>
        <v>42</v>
      </c>
      <c r="G447" s="11">
        <f>'8'!I447</f>
        <v>112</v>
      </c>
      <c r="H447" s="11">
        <f>'9'!O447</f>
        <v>157.19999999999999</v>
      </c>
      <c r="I447" s="11">
        <f t="shared" si="12"/>
        <v>311.2</v>
      </c>
      <c r="J447" s="46">
        <f t="shared" si="13"/>
        <v>0.40363164721141376</v>
      </c>
    </row>
    <row r="448" spans="1:10" x14ac:dyDescent="0.25">
      <c r="A448" s="9" t="str">
        <f>'1'!A448</f>
        <v>Unionville-Chadds Ford SD</v>
      </c>
      <c r="B448" s="10" t="str">
        <f>'1'!B448</f>
        <v>Chester</v>
      </c>
      <c r="C448" s="84">
        <f>'1'!D448</f>
        <v>519</v>
      </c>
      <c r="D448" s="84">
        <f>'1'!E448</f>
        <v>435</v>
      </c>
      <c r="E448" s="84">
        <f>'1'!F448</f>
        <v>954</v>
      </c>
      <c r="F448" s="11">
        <f>'5'!K448</f>
        <v>0</v>
      </c>
      <c r="G448" s="11">
        <f>'8'!I448</f>
        <v>23</v>
      </c>
      <c r="H448" s="11">
        <f>'9'!O448</f>
        <v>53.7</v>
      </c>
      <c r="I448" s="11">
        <f t="shared" si="12"/>
        <v>76.7</v>
      </c>
      <c r="J448" s="46">
        <f t="shared" si="13"/>
        <v>0.14778420038535647</v>
      </c>
    </row>
    <row r="449" spans="1:10" x14ac:dyDescent="0.25">
      <c r="A449" s="9" t="str">
        <f>'1'!A449</f>
        <v>United SD</v>
      </c>
      <c r="B449" s="10" t="str">
        <f>'1'!B449</f>
        <v>Indiana</v>
      </c>
      <c r="C449" s="84">
        <f>'1'!D449</f>
        <v>239</v>
      </c>
      <c r="D449" s="84">
        <f>'1'!E449</f>
        <v>187</v>
      </c>
      <c r="E449" s="84">
        <f>'1'!F449</f>
        <v>426</v>
      </c>
      <c r="F449" s="11">
        <f>'5'!K449</f>
        <v>1</v>
      </c>
      <c r="G449" s="11">
        <f>'8'!I449</f>
        <v>15</v>
      </c>
      <c r="H449" s="11">
        <f>'9'!O449</f>
        <v>1.2</v>
      </c>
      <c r="I449" s="11">
        <f t="shared" si="12"/>
        <v>17.2</v>
      </c>
      <c r="J449" s="46">
        <f t="shared" si="13"/>
        <v>7.196652719665271E-2</v>
      </c>
    </row>
    <row r="450" spans="1:10" x14ac:dyDescent="0.25">
      <c r="A450" s="9" t="str">
        <f>'1'!A450</f>
        <v>Upper Adams SD</v>
      </c>
      <c r="B450" s="10" t="str">
        <f>'1'!B450</f>
        <v>Adams</v>
      </c>
      <c r="C450" s="84">
        <f>'1'!D450</f>
        <v>354</v>
      </c>
      <c r="D450" s="84">
        <f>'1'!E450</f>
        <v>290</v>
      </c>
      <c r="E450" s="84">
        <f>'1'!F450</f>
        <v>644</v>
      </c>
      <c r="F450" s="11">
        <f>'5'!K450</f>
        <v>0</v>
      </c>
      <c r="G450" s="11">
        <f>'8'!I450</f>
        <v>31</v>
      </c>
      <c r="H450" s="11">
        <f>'9'!O450</f>
        <v>16.2</v>
      </c>
      <c r="I450" s="11">
        <f t="shared" si="12"/>
        <v>47.2</v>
      </c>
      <c r="J450" s="46">
        <f t="shared" si="13"/>
        <v>0.13333333333333333</v>
      </c>
    </row>
    <row r="451" spans="1:10" x14ac:dyDescent="0.25">
      <c r="A451" s="9" t="str">
        <f>'1'!A451</f>
        <v>Upper Darby SD</v>
      </c>
      <c r="B451" s="10" t="str">
        <f>'1'!B451</f>
        <v>Delaware</v>
      </c>
      <c r="C451" s="84">
        <f>'1'!D451</f>
        <v>4041</v>
      </c>
      <c r="D451" s="84">
        <f>'1'!E451</f>
        <v>2567</v>
      </c>
      <c r="E451" s="84">
        <f>'1'!F451</f>
        <v>6608</v>
      </c>
      <c r="F451" s="11">
        <f>'5'!K451</f>
        <v>0</v>
      </c>
      <c r="G451" s="11">
        <f>'8'!I451</f>
        <v>271</v>
      </c>
      <c r="H451" s="11">
        <f>'9'!O451</f>
        <v>374.6</v>
      </c>
      <c r="I451" s="11">
        <f t="shared" si="12"/>
        <v>645.6</v>
      </c>
      <c r="J451" s="46">
        <f t="shared" si="13"/>
        <v>0.15976243504083149</v>
      </c>
    </row>
    <row r="452" spans="1:10" x14ac:dyDescent="0.25">
      <c r="A452" s="9" t="str">
        <f>'1'!A452</f>
        <v>Upper Dauphin Area SD</v>
      </c>
      <c r="B452" s="10" t="str">
        <f>'1'!B452</f>
        <v>Dauphin</v>
      </c>
      <c r="C452" s="84">
        <f>'1'!D452</f>
        <v>401</v>
      </c>
      <c r="D452" s="84">
        <f>'1'!E452</f>
        <v>295</v>
      </c>
      <c r="E452" s="84">
        <f>'1'!F452</f>
        <v>696</v>
      </c>
      <c r="F452" s="11">
        <f>'5'!K452</f>
        <v>0</v>
      </c>
      <c r="G452" s="11">
        <f>'8'!I452</f>
        <v>22</v>
      </c>
      <c r="H452" s="11">
        <f>'9'!O452</f>
        <v>13.3</v>
      </c>
      <c r="I452" s="11">
        <f t="shared" ref="I452:I504" si="14">SUM(F452:H452)</f>
        <v>35.299999999999997</v>
      </c>
      <c r="J452" s="46">
        <f t="shared" ref="J452:J504" si="15">I452/C452</f>
        <v>8.8029925187032412E-2</v>
      </c>
    </row>
    <row r="453" spans="1:10" x14ac:dyDescent="0.25">
      <c r="A453" s="9" t="str">
        <f>'1'!A453</f>
        <v>Upper Dublin SD</v>
      </c>
      <c r="B453" s="10" t="str">
        <f>'1'!B453</f>
        <v>Montgomery</v>
      </c>
      <c r="C453" s="84">
        <f>'1'!D453</f>
        <v>735</v>
      </c>
      <c r="D453" s="84">
        <f>'1'!E453</f>
        <v>565</v>
      </c>
      <c r="E453" s="84">
        <f>'1'!F453</f>
        <v>1300</v>
      </c>
      <c r="F453" s="11">
        <f>'5'!K453</f>
        <v>0</v>
      </c>
      <c r="G453" s="11">
        <f>'8'!I453</f>
        <v>53</v>
      </c>
      <c r="H453" s="11">
        <f>'9'!O453</f>
        <v>209.5</v>
      </c>
      <c r="I453" s="11">
        <f t="shared" si="14"/>
        <v>262.5</v>
      </c>
      <c r="J453" s="46">
        <f t="shared" si="15"/>
        <v>0.35714285714285715</v>
      </c>
    </row>
    <row r="454" spans="1:10" x14ac:dyDescent="0.25">
      <c r="A454" s="9" t="str">
        <f>'1'!A454</f>
        <v>Upper Merion Area SD</v>
      </c>
      <c r="B454" s="10" t="str">
        <f>'1'!B454</f>
        <v>Montgomery</v>
      </c>
      <c r="C454" s="84">
        <f>'1'!D454</f>
        <v>1297</v>
      </c>
      <c r="D454" s="84">
        <f>'1'!E454</f>
        <v>795</v>
      </c>
      <c r="E454" s="84">
        <f>'1'!F454</f>
        <v>2092</v>
      </c>
      <c r="F454" s="11">
        <f>'5'!K454</f>
        <v>0</v>
      </c>
      <c r="G454" s="11">
        <f>'8'!I454</f>
        <v>91</v>
      </c>
      <c r="H454" s="11">
        <f>'9'!O454</f>
        <v>130.9</v>
      </c>
      <c r="I454" s="11">
        <f t="shared" si="14"/>
        <v>221.9</v>
      </c>
      <c r="J454" s="46">
        <f t="shared" si="15"/>
        <v>0.17108712413261373</v>
      </c>
    </row>
    <row r="455" spans="1:10" x14ac:dyDescent="0.25">
      <c r="A455" s="9" t="str">
        <f>'1'!A455</f>
        <v>Upper Moreland Township SD</v>
      </c>
      <c r="B455" s="10" t="str">
        <f>'1'!B455</f>
        <v>Montgomery</v>
      </c>
      <c r="C455" s="84">
        <f>'1'!D455</f>
        <v>806</v>
      </c>
      <c r="D455" s="84">
        <f>'1'!E455</f>
        <v>560</v>
      </c>
      <c r="E455" s="84">
        <f>'1'!F455</f>
        <v>1366</v>
      </c>
      <c r="F455" s="11">
        <f>'5'!K455</f>
        <v>0</v>
      </c>
      <c r="G455" s="11">
        <f>'8'!I455</f>
        <v>77</v>
      </c>
      <c r="H455" s="11">
        <f>'9'!O455</f>
        <v>56.3</v>
      </c>
      <c r="I455" s="11">
        <f t="shared" si="14"/>
        <v>133.30000000000001</v>
      </c>
      <c r="J455" s="46">
        <f t="shared" si="15"/>
        <v>0.16538461538461541</v>
      </c>
    </row>
    <row r="456" spans="1:10" x14ac:dyDescent="0.25">
      <c r="A456" s="9" t="str">
        <f>'1'!A456</f>
        <v>Upper Perkiomen SD</v>
      </c>
      <c r="B456" s="10" t="str">
        <f>'1'!B456</f>
        <v>Montgomery</v>
      </c>
      <c r="C456" s="84">
        <f>'1'!D456</f>
        <v>840</v>
      </c>
      <c r="D456" s="84">
        <f>'1'!E456</f>
        <v>595</v>
      </c>
      <c r="E456" s="84">
        <f>'1'!F456</f>
        <v>1435</v>
      </c>
      <c r="F456" s="11">
        <f>'5'!K456</f>
        <v>0</v>
      </c>
      <c r="G456" s="11">
        <f>'8'!I456</f>
        <v>54</v>
      </c>
      <c r="H456" s="11">
        <f>'9'!O456</f>
        <v>92.9</v>
      </c>
      <c r="I456" s="11">
        <f t="shared" si="14"/>
        <v>146.9</v>
      </c>
      <c r="J456" s="46">
        <f t="shared" si="15"/>
        <v>0.17488095238095239</v>
      </c>
    </row>
    <row r="457" spans="1:10" x14ac:dyDescent="0.25">
      <c r="A457" s="9" t="str">
        <f>'1'!A457</f>
        <v>Upper Saint Clair SD</v>
      </c>
      <c r="B457" s="10" t="str">
        <f>'1'!B457</f>
        <v>Allegheny</v>
      </c>
      <c r="C457" s="84">
        <f>'1'!D457</f>
        <v>543</v>
      </c>
      <c r="D457" s="84">
        <f>'1'!E457</f>
        <v>469</v>
      </c>
      <c r="E457" s="84">
        <f>'1'!F457</f>
        <v>1012</v>
      </c>
      <c r="F457" s="11">
        <f>'5'!K457</f>
        <v>0</v>
      </c>
      <c r="G457" s="11">
        <f>'8'!I457</f>
        <v>63</v>
      </c>
      <c r="H457" s="11">
        <f>'9'!O457</f>
        <v>15.3</v>
      </c>
      <c r="I457" s="11">
        <f t="shared" si="14"/>
        <v>78.3</v>
      </c>
      <c r="J457" s="46">
        <f t="shared" si="15"/>
        <v>0.14419889502762431</v>
      </c>
    </row>
    <row r="458" spans="1:10" x14ac:dyDescent="0.25">
      <c r="A458" s="9" t="str">
        <f>'1'!A458</f>
        <v>Valley Grove SD</v>
      </c>
      <c r="B458" s="10" t="str">
        <f>'1'!B458</f>
        <v>Venango</v>
      </c>
      <c r="C458" s="84">
        <f>'1'!D458</f>
        <v>198</v>
      </c>
      <c r="D458" s="84">
        <f>'1'!E458</f>
        <v>167</v>
      </c>
      <c r="E458" s="84">
        <f>'1'!F458</f>
        <v>365</v>
      </c>
      <c r="F458" s="11">
        <f>'5'!K458</f>
        <v>5</v>
      </c>
      <c r="G458" s="11">
        <f>'8'!I458</f>
        <v>5</v>
      </c>
      <c r="H458" s="11">
        <f>'9'!O458</f>
        <v>59.8</v>
      </c>
      <c r="I458" s="11">
        <f t="shared" si="14"/>
        <v>69.8</v>
      </c>
      <c r="J458" s="46">
        <f t="shared" si="15"/>
        <v>0.35252525252525252</v>
      </c>
    </row>
    <row r="459" spans="1:10" x14ac:dyDescent="0.25">
      <c r="A459" s="9" t="str">
        <f>'1'!A459</f>
        <v>Valley View SD</v>
      </c>
      <c r="B459" s="10" t="str">
        <f>'1'!B459</f>
        <v>Lackawanna</v>
      </c>
      <c r="C459" s="84">
        <f>'1'!D459</f>
        <v>522</v>
      </c>
      <c r="D459" s="84">
        <f>'1'!E459</f>
        <v>389</v>
      </c>
      <c r="E459" s="84">
        <f>'1'!F459</f>
        <v>911</v>
      </c>
      <c r="F459" s="11">
        <f>'5'!K459</f>
        <v>0</v>
      </c>
      <c r="G459" s="11">
        <f>'8'!I459</f>
        <v>59</v>
      </c>
      <c r="H459" s="11">
        <f>'9'!O459</f>
        <v>42.6</v>
      </c>
      <c r="I459" s="11">
        <f t="shared" si="14"/>
        <v>101.6</v>
      </c>
      <c r="J459" s="46">
        <f t="shared" si="15"/>
        <v>0.19463601532567049</v>
      </c>
    </row>
    <row r="460" spans="1:10" x14ac:dyDescent="0.25">
      <c r="A460" s="9" t="str">
        <f>'1'!A460</f>
        <v>Wallenpaupack Area SD</v>
      </c>
      <c r="B460" s="10" t="str">
        <f>'1'!B460</f>
        <v>Pike</v>
      </c>
      <c r="C460" s="84">
        <f>'1'!D460</f>
        <v>559</v>
      </c>
      <c r="D460" s="84">
        <f>'1'!E460</f>
        <v>426</v>
      </c>
      <c r="E460" s="84">
        <f>'1'!F460</f>
        <v>985</v>
      </c>
      <c r="F460" s="11">
        <f>'5'!K460</f>
        <v>34</v>
      </c>
      <c r="G460" s="11">
        <f>'8'!I460</f>
        <v>55</v>
      </c>
      <c r="H460" s="11">
        <f>'9'!O460</f>
        <v>49.4</v>
      </c>
      <c r="I460" s="11">
        <f t="shared" si="14"/>
        <v>138.4</v>
      </c>
      <c r="J460" s="46">
        <f t="shared" si="15"/>
        <v>0.24758497316636852</v>
      </c>
    </row>
    <row r="461" spans="1:10" x14ac:dyDescent="0.25">
      <c r="A461" s="9" t="str">
        <f>'1'!A461</f>
        <v>Wallingford-Swarthmore SD</v>
      </c>
      <c r="B461" s="10" t="str">
        <f>'1'!B461</f>
        <v>Delaware</v>
      </c>
      <c r="C461" s="84">
        <f>'1'!D461</f>
        <v>606</v>
      </c>
      <c r="D461" s="84">
        <f>'1'!E461</f>
        <v>497</v>
      </c>
      <c r="E461" s="84">
        <f>'1'!F461</f>
        <v>1103</v>
      </c>
      <c r="F461" s="11">
        <f>'5'!K461</f>
        <v>0</v>
      </c>
      <c r="G461" s="11">
        <f>'8'!I461</f>
        <v>41</v>
      </c>
      <c r="H461" s="11">
        <f>'9'!O461</f>
        <v>52.8</v>
      </c>
      <c r="I461" s="11">
        <f t="shared" si="14"/>
        <v>93.8</v>
      </c>
      <c r="J461" s="46">
        <f t="shared" si="15"/>
        <v>0.15478547854785479</v>
      </c>
    </row>
    <row r="462" spans="1:10" x14ac:dyDescent="0.25">
      <c r="A462" s="9" t="str">
        <f>'1'!A462</f>
        <v>Warren County SD</v>
      </c>
      <c r="B462" s="10" t="str">
        <f>'1'!B462</f>
        <v>Warren</v>
      </c>
      <c r="C462" s="84">
        <f>'1'!D462</f>
        <v>1146</v>
      </c>
      <c r="D462" s="84">
        <f>'1'!E462</f>
        <v>760</v>
      </c>
      <c r="E462" s="84">
        <f>'1'!F462</f>
        <v>1906</v>
      </c>
      <c r="F462" s="11">
        <f>'5'!K462</f>
        <v>0</v>
      </c>
      <c r="G462" s="11">
        <f>'8'!I462</f>
        <v>146</v>
      </c>
      <c r="H462" s="11">
        <f>'9'!O462</f>
        <v>54.4</v>
      </c>
      <c r="I462" s="11">
        <f t="shared" si="14"/>
        <v>200.4</v>
      </c>
      <c r="J462" s="46">
        <f t="shared" si="15"/>
        <v>0.17486910994764399</v>
      </c>
    </row>
    <row r="463" spans="1:10" x14ac:dyDescent="0.25">
      <c r="A463" s="9" t="str">
        <f>'1'!A463</f>
        <v>Warrior Run SD</v>
      </c>
      <c r="B463" s="10" t="str">
        <f>'1'!B463</f>
        <v>Northumberland</v>
      </c>
      <c r="C463" s="84">
        <f>'1'!D463</f>
        <v>464</v>
      </c>
      <c r="D463" s="84">
        <f>'1'!E463</f>
        <v>340</v>
      </c>
      <c r="E463" s="84">
        <f>'1'!F463</f>
        <v>804</v>
      </c>
      <c r="F463" s="11">
        <f>'5'!K463</f>
        <v>3</v>
      </c>
      <c r="G463" s="11">
        <f>'8'!I463</f>
        <v>29</v>
      </c>
      <c r="H463" s="11">
        <f>'9'!O463</f>
        <v>55.7</v>
      </c>
      <c r="I463" s="11">
        <f t="shared" si="14"/>
        <v>87.7</v>
      </c>
      <c r="J463" s="46">
        <f t="shared" si="15"/>
        <v>0.18900862068965518</v>
      </c>
    </row>
    <row r="464" spans="1:10" x14ac:dyDescent="0.25">
      <c r="A464" s="9" t="str">
        <f>'1'!A464</f>
        <v>Warwick SD</v>
      </c>
      <c r="B464" s="10" t="str">
        <f>'1'!B464</f>
        <v>Lancaster</v>
      </c>
      <c r="C464" s="84">
        <f>'1'!D464</f>
        <v>1123</v>
      </c>
      <c r="D464" s="84">
        <f>'1'!E464</f>
        <v>765</v>
      </c>
      <c r="E464" s="84">
        <f>'1'!F464</f>
        <v>1888</v>
      </c>
      <c r="F464" s="11">
        <f>'5'!K464</f>
        <v>0</v>
      </c>
      <c r="G464" s="11">
        <f>'8'!I464</f>
        <v>56</v>
      </c>
      <c r="H464" s="11">
        <f>'9'!O464</f>
        <v>124</v>
      </c>
      <c r="I464" s="11">
        <f t="shared" si="14"/>
        <v>180</v>
      </c>
      <c r="J464" s="46">
        <f t="shared" si="15"/>
        <v>0.16028495102404275</v>
      </c>
    </row>
    <row r="465" spans="1:10" x14ac:dyDescent="0.25">
      <c r="A465" s="9" t="str">
        <f>'1'!A465</f>
        <v>Washington SD</v>
      </c>
      <c r="B465" s="10" t="str">
        <f>'1'!B465</f>
        <v>Washington</v>
      </c>
      <c r="C465" s="84">
        <f>'1'!D465</f>
        <v>516</v>
      </c>
      <c r="D465" s="84">
        <f>'1'!E465</f>
        <v>316</v>
      </c>
      <c r="E465" s="84">
        <f>'1'!F465</f>
        <v>832</v>
      </c>
      <c r="F465" s="11">
        <f>'5'!K465</f>
        <v>18</v>
      </c>
      <c r="G465" s="11">
        <f>'8'!I465</f>
        <v>65</v>
      </c>
      <c r="H465" s="11">
        <f>'9'!O465</f>
        <v>155.19999999999999</v>
      </c>
      <c r="I465" s="11">
        <f t="shared" si="14"/>
        <v>238.2</v>
      </c>
      <c r="J465" s="46">
        <f t="shared" si="15"/>
        <v>0.46162790697674416</v>
      </c>
    </row>
    <row r="466" spans="1:10" x14ac:dyDescent="0.25">
      <c r="A466" s="9" t="str">
        <f>'1'!A466</f>
        <v>Wattsburg Area SD</v>
      </c>
      <c r="B466" s="10" t="str">
        <f>'1'!B466</f>
        <v>Erie</v>
      </c>
      <c r="C466" s="84">
        <f>'1'!D466</f>
        <v>298</v>
      </c>
      <c r="D466" s="84">
        <f>'1'!E466</f>
        <v>223</v>
      </c>
      <c r="E466" s="84">
        <f>'1'!F466</f>
        <v>521</v>
      </c>
      <c r="F466" s="11">
        <f>'5'!K466</f>
        <v>0</v>
      </c>
      <c r="G466" s="11">
        <f>'8'!I466</f>
        <v>41</v>
      </c>
      <c r="H466" s="11">
        <f>'9'!O466</f>
        <v>0</v>
      </c>
      <c r="I466" s="11">
        <f t="shared" si="14"/>
        <v>41</v>
      </c>
      <c r="J466" s="46">
        <f t="shared" si="15"/>
        <v>0.13758389261744966</v>
      </c>
    </row>
    <row r="467" spans="1:10" x14ac:dyDescent="0.25">
      <c r="A467" s="9" t="str">
        <f>'1'!A467</f>
        <v>Wayne Highlands SD</v>
      </c>
      <c r="B467" s="10" t="str">
        <f>'1'!B467</f>
        <v>Wayne</v>
      </c>
      <c r="C467" s="84">
        <f>'1'!D467</f>
        <v>573</v>
      </c>
      <c r="D467" s="84">
        <f>'1'!E467</f>
        <v>397</v>
      </c>
      <c r="E467" s="84">
        <f>'1'!F467</f>
        <v>970</v>
      </c>
      <c r="F467" s="11">
        <f>'5'!K467</f>
        <v>0</v>
      </c>
      <c r="G467" s="11">
        <f>'8'!I467</f>
        <v>60</v>
      </c>
      <c r="H467" s="11">
        <f>'9'!O467</f>
        <v>38.5</v>
      </c>
      <c r="I467" s="11">
        <f t="shared" si="14"/>
        <v>98.5</v>
      </c>
      <c r="J467" s="46">
        <f t="shared" si="15"/>
        <v>0.1719022687609075</v>
      </c>
    </row>
    <row r="468" spans="1:10" x14ac:dyDescent="0.25">
      <c r="A468" s="9" t="str">
        <f>'1'!A468</f>
        <v>Waynesboro Area SD</v>
      </c>
      <c r="B468" s="10" t="str">
        <f>'1'!B468</f>
        <v>Franklin</v>
      </c>
      <c r="C468" s="84">
        <f>'1'!D468</f>
        <v>1268</v>
      </c>
      <c r="D468" s="84">
        <f>'1'!E468</f>
        <v>880</v>
      </c>
      <c r="E468" s="84">
        <f>'1'!F468</f>
        <v>2148</v>
      </c>
      <c r="F468" s="11">
        <f>'5'!K468</f>
        <v>28</v>
      </c>
      <c r="G468" s="11">
        <f>'8'!I468</f>
        <v>87</v>
      </c>
      <c r="H468" s="11">
        <f>'9'!O468</f>
        <v>63</v>
      </c>
      <c r="I468" s="11">
        <f t="shared" si="14"/>
        <v>178</v>
      </c>
      <c r="J468" s="46">
        <f t="shared" si="15"/>
        <v>0.14037854889589904</v>
      </c>
    </row>
    <row r="469" spans="1:10" x14ac:dyDescent="0.25">
      <c r="A469" s="9" t="str">
        <f>'1'!A469</f>
        <v>Weatherly Area SD</v>
      </c>
      <c r="B469" s="10" t="str">
        <f>'1'!B469</f>
        <v>Carbon</v>
      </c>
      <c r="C469" s="84">
        <f>'1'!D469</f>
        <v>112</v>
      </c>
      <c r="D469" s="84">
        <f>'1'!E469</f>
        <v>87</v>
      </c>
      <c r="E469" s="84">
        <f>'1'!F469</f>
        <v>199</v>
      </c>
      <c r="F469" s="11">
        <f>'5'!K469</f>
        <v>0</v>
      </c>
      <c r="G469" s="11">
        <f>'8'!I469</f>
        <v>3</v>
      </c>
      <c r="H469" s="11">
        <f>'9'!O469</f>
        <v>13.4</v>
      </c>
      <c r="I469" s="11">
        <f t="shared" si="14"/>
        <v>16.399999999999999</v>
      </c>
      <c r="J469" s="46">
        <f t="shared" si="15"/>
        <v>0.14642857142857141</v>
      </c>
    </row>
    <row r="470" spans="1:10" x14ac:dyDescent="0.25">
      <c r="A470" s="9" t="str">
        <f>'1'!A470</f>
        <v>Wellsboro Area SD</v>
      </c>
      <c r="B470" s="10" t="str">
        <f>'1'!B470</f>
        <v>Tioga</v>
      </c>
      <c r="C470" s="84">
        <f>'1'!D470</f>
        <v>353</v>
      </c>
      <c r="D470" s="84">
        <f>'1'!E470</f>
        <v>245</v>
      </c>
      <c r="E470" s="84">
        <f>'1'!F470</f>
        <v>598</v>
      </c>
      <c r="F470" s="11">
        <f>'5'!K470</f>
        <v>9</v>
      </c>
      <c r="G470" s="11">
        <f>'8'!I470</f>
        <v>21</v>
      </c>
      <c r="H470" s="11">
        <f>'9'!O470</f>
        <v>11.9</v>
      </c>
      <c r="I470" s="11">
        <f t="shared" si="14"/>
        <v>41.9</v>
      </c>
      <c r="J470" s="46">
        <f t="shared" si="15"/>
        <v>0.11869688385269121</v>
      </c>
    </row>
    <row r="471" spans="1:10" x14ac:dyDescent="0.25">
      <c r="A471" s="9" t="str">
        <f>'1'!A471</f>
        <v>West Allegheny SD</v>
      </c>
      <c r="B471" s="10" t="str">
        <f>'1'!B471</f>
        <v>Allegheny</v>
      </c>
      <c r="C471" s="84">
        <f>'1'!D471</f>
        <v>711</v>
      </c>
      <c r="D471" s="84">
        <f>'1'!E471</f>
        <v>467</v>
      </c>
      <c r="E471" s="84">
        <f>'1'!F471</f>
        <v>1178</v>
      </c>
      <c r="F471" s="11">
        <f>'5'!K471</f>
        <v>0</v>
      </c>
      <c r="G471" s="11">
        <f>'8'!I471</f>
        <v>86</v>
      </c>
      <c r="H471" s="11">
        <f>'9'!O471</f>
        <v>76.7</v>
      </c>
      <c r="I471" s="11">
        <f t="shared" si="14"/>
        <v>162.69999999999999</v>
      </c>
      <c r="J471" s="46">
        <f t="shared" si="15"/>
        <v>0.22883263009845287</v>
      </c>
    </row>
    <row r="472" spans="1:10" x14ac:dyDescent="0.25">
      <c r="A472" s="9" t="str">
        <f>'1'!A472</f>
        <v>West Branch Area SD</v>
      </c>
      <c r="B472" s="10" t="str">
        <f>'1'!B472</f>
        <v>Clearfield</v>
      </c>
      <c r="C472" s="84">
        <f>'1'!D472</f>
        <v>203</v>
      </c>
      <c r="D472" s="84">
        <f>'1'!E472</f>
        <v>154</v>
      </c>
      <c r="E472" s="84">
        <f>'1'!F472</f>
        <v>357</v>
      </c>
      <c r="F472" s="11">
        <f>'5'!K472</f>
        <v>3</v>
      </c>
      <c r="G472" s="11">
        <f>'8'!I472</f>
        <v>17</v>
      </c>
      <c r="H472" s="11">
        <f>'9'!O472</f>
        <v>18.2</v>
      </c>
      <c r="I472" s="11">
        <f t="shared" si="14"/>
        <v>38.200000000000003</v>
      </c>
      <c r="J472" s="46">
        <f t="shared" si="15"/>
        <v>0.18817733990147784</v>
      </c>
    </row>
    <row r="473" spans="1:10" x14ac:dyDescent="0.25">
      <c r="A473" s="9" t="str">
        <f>'1'!A473</f>
        <v>West Chester Area SD</v>
      </c>
      <c r="B473" s="10" t="str">
        <f>'1'!B473</f>
        <v>Chester</v>
      </c>
      <c r="C473" s="84">
        <f>'1'!D473</f>
        <v>3285</v>
      </c>
      <c r="D473" s="84">
        <f>'1'!E473</f>
        <v>2356</v>
      </c>
      <c r="E473" s="84">
        <f>'1'!F473</f>
        <v>5641</v>
      </c>
      <c r="F473" s="11">
        <f>'5'!K473</f>
        <v>0</v>
      </c>
      <c r="G473" s="11">
        <f>'8'!I473</f>
        <v>253</v>
      </c>
      <c r="H473" s="11">
        <f>'9'!O473</f>
        <v>202.5</v>
      </c>
      <c r="I473" s="11">
        <f t="shared" si="14"/>
        <v>455.5</v>
      </c>
      <c r="J473" s="46">
        <f t="shared" si="15"/>
        <v>0.13866057838660578</v>
      </c>
    </row>
    <row r="474" spans="1:10" x14ac:dyDescent="0.25">
      <c r="A474" s="9" t="str">
        <f>'1'!A474</f>
        <v>West Greene SD</v>
      </c>
      <c r="B474" s="10" t="str">
        <f>'1'!B474</f>
        <v>Greene</v>
      </c>
      <c r="C474" s="84">
        <f>'1'!D474</f>
        <v>145</v>
      </c>
      <c r="D474" s="84">
        <f>'1'!E474</f>
        <v>110</v>
      </c>
      <c r="E474" s="84">
        <f>'1'!F474</f>
        <v>255</v>
      </c>
      <c r="F474" s="11">
        <f>'5'!K474</f>
        <v>0</v>
      </c>
      <c r="G474" s="11">
        <f>'8'!I474</f>
        <v>22</v>
      </c>
      <c r="H474" s="11">
        <f>'9'!O474</f>
        <v>0</v>
      </c>
      <c r="I474" s="11">
        <f t="shared" si="14"/>
        <v>22</v>
      </c>
      <c r="J474" s="46">
        <f t="shared" si="15"/>
        <v>0.15172413793103448</v>
      </c>
    </row>
    <row r="475" spans="1:10" x14ac:dyDescent="0.25">
      <c r="A475" s="9" t="str">
        <f>'1'!A475</f>
        <v>West Jefferson Hills SD</v>
      </c>
      <c r="B475" s="10" t="str">
        <f>'1'!B475</f>
        <v>Allegheny</v>
      </c>
      <c r="C475" s="84">
        <f>'1'!D475</f>
        <v>549</v>
      </c>
      <c r="D475" s="84">
        <f>'1'!E475</f>
        <v>391</v>
      </c>
      <c r="E475" s="84">
        <f>'1'!F475</f>
        <v>940</v>
      </c>
      <c r="F475" s="11">
        <f>'5'!K475</f>
        <v>0</v>
      </c>
      <c r="G475" s="11">
        <f>'8'!I475</f>
        <v>57</v>
      </c>
      <c r="H475" s="11">
        <f>'9'!O475</f>
        <v>24.9</v>
      </c>
      <c r="I475" s="11">
        <f t="shared" si="14"/>
        <v>81.900000000000006</v>
      </c>
      <c r="J475" s="46">
        <f t="shared" si="15"/>
        <v>0.14918032786885246</v>
      </c>
    </row>
    <row r="476" spans="1:10" x14ac:dyDescent="0.25">
      <c r="A476" s="9" t="str">
        <f>'1'!A476</f>
        <v>West Middlesex Area SD</v>
      </c>
      <c r="B476" s="10" t="str">
        <f>'1'!B476</f>
        <v>Mercer</v>
      </c>
      <c r="C476" s="84">
        <f>'1'!D476</f>
        <v>196</v>
      </c>
      <c r="D476" s="84">
        <f>'1'!E476</f>
        <v>155</v>
      </c>
      <c r="E476" s="84">
        <f>'1'!F476</f>
        <v>351</v>
      </c>
      <c r="F476" s="11">
        <f>'5'!K476</f>
        <v>0</v>
      </c>
      <c r="G476" s="11">
        <f>'8'!I476</f>
        <v>7</v>
      </c>
      <c r="H476" s="11">
        <f>'9'!O476</f>
        <v>16.7</v>
      </c>
      <c r="I476" s="11">
        <f t="shared" si="14"/>
        <v>23.7</v>
      </c>
      <c r="J476" s="46">
        <f t="shared" si="15"/>
        <v>0.12091836734693877</v>
      </c>
    </row>
    <row r="477" spans="1:10" x14ac:dyDescent="0.25">
      <c r="A477" s="9" t="str">
        <f>'1'!A477</f>
        <v>West Mifflin Area SD</v>
      </c>
      <c r="B477" s="10" t="str">
        <f>'1'!B477</f>
        <v>Allegheny</v>
      </c>
      <c r="C477" s="84">
        <f>'1'!D477</f>
        <v>713</v>
      </c>
      <c r="D477" s="84">
        <f>'1'!E477</f>
        <v>458</v>
      </c>
      <c r="E477" s="84">
        <f>'1'!F477</f>
        <v>1171</v>
      </c>
      <c r="F477" s="11">
        <f>'5'!K477</f>
        <v>12</v>
      </c>
      <c r="G477" s="11">
        <f>'8'!I477</f>
        <v>78</v>
      </c>
      <c r="H477" s="11">
        <f>'9'!O477</f>
        <v>32.1</v>
      </c>
      <c r="I477" s="11">
        <f t="shared" si="14"/>
        <v>122.1</v>
      </c>
      <c r="J477" s="46">
        <f t="shared" si="15"/>
        <v>0.17124824684431977</v>
      </c>
    </row>
    <row r="478" spans="1:10" x14ac:dyDescent="0.25">
      <c r="A478" s="9" t="str">
        <f>'1'!A478</f>
        <v>West Perry SD</v>
      </c>
      <c r="B478" s="10" t="str">
        <f>'1'!B478</f>
        <v>Perry</v>
      </c>
      <c r="C478" s="84">
        <f>'1'!D478</f>
        <v>712</v>
      </c>
      <c r="D478" s="84">
        <f>'1'!E478</f>
        <v>515</v>
      </c>
      <c r="E478" s="84">
        <f>'1'!F478</f>
        <v>1227</v>
      </c>
      <c r="F478" s="11">
        <f>'5'!K478</f>
        <v>0</v>
      </c>
      <c r="G478" s="11">
        <f>'8'!I478</f>
        <v>38</v>
      </c>
      <c r="H478" s="11">
        <f>'9'!O478</f>
        <v>94.2</v>
      </c>
      <c r="I478" s="11">
        <f t="shared" si="14"/>
        <v>132.19999999999999</v>
      </c>
      <c r="J478" s="46">
        <f t="shared" si="15"/>
        <v>0.18567415730337078</v>
      </c>
    </row>
    <row r="479" spans="1:10" x14ac:dyDescent="0.25">
      <c r="A479" s="9" t="str">
        <f>'1'!A479</f>
        <v>West Shore SD</v>
      </c>
      <c r="B479" s="10" t="str">
        <f>'1'!B479</f>
        <v>York</v>
      </c>
      <c r="C479" s="84">
        <f>'1'!D479</f>
        <v>2051</v>
      </c>
      <c r="D479" s="84">
        <f>'1'!E479</f>
        <v>1365</v>
      </c>
      <c r="E479" s="84">
        <f>'1'!F479</f>
        <v>3416</v>
      </c>
      <c r="F479" s="11">
        <f>'5'!K479</f>
        <v>2</v>
      </c>
      <c r="G479" s="11">
        <f>'8'!I479</f>
        <v>136</v>
      </c>
      <c r="H479" s="11">
        <f>'9'!O479</f>
        <v>49.5</v>
      </c>
      <c r="I479" s="11">
        <f t="shared" si="14"/>
        <v>187.5</v>
      </c>
      <c r="J479" s="46">
        <f t="shared" si="15"/>
        <v>9.1418820087762073E-2</v>
      </c>
    </row>
    <row r="480" spans="1:10" x14ac:dyDescent="0.25">
      <c r="A480" s="9" t="str">
        <f>'1'!A480</f>
        <v>West York Area SD</v>
      </c>
      <c r="B480" s="10" t="str">
        <f>'1'!B480</f>
        <v>York</v>
      </c>
      <c r="C480" s="84">
        <f>'1'!D480</f>
        <v>736</v>
      </c>
      <c r="D480" s="84">
        <f>'1'!E480</f>
        <v>519</v>
      </c>
      <c r="E480" s="84">
        <f>'1'!F480</f>
        <v>1255</v>
      </c>
      <c r="F480" s="11">
        <f>'5'!K480</f>
        <v>5</v>
      </c>
      <c r="G480" s="11">
        <f>'8'!I480</f>
        <v>69</v>
      </c>
      <c r="H480" s="11">
        <f>'9'!O480</f>
        <v>48.4</v>
      </c>
      <c r="I480" s="11">
        <f t="shared" si="14"/>
        <v>122.4</v>
      </c>
      <c r="J480" s="46">
        <f t="shared" si="15"/>
        <v>0.16630434782608697</v>
      </c>
    </row>
    <row r="481" spans="1:10" x14ac:dyDescent="0.25">
      <c r="A481" s="9" t="str">
        <f>'1'!A481</f>
        <v>Western Beaver County SD</v>
      </c>
      <c r="B481" s="10" t="str">
        <f>'1'!B481</f>
        <v>Beaver</v>
      </c>
      <c r="C481" s="84">
        <f>'1'!D481</f>
        <v>132</v>
      </c>
      <c r="D481" s="84">
        <f>'1'!E481</f>
        <v>94</v>
      </c>
      <c r="E481" s="84">
        <f>'1'!F481</f>
        <v>226</v>
      </c>
      <c r="F481" s="11">
        <f>'5'!K481</f>
        <v>1</v>
      </c>
      <c r="G481" s="11">
        <f>'8'!I481</f>
        <v>18</v>
      </c>
      <c r="H481" s="11">
        <f>'9'!O481</f>
        <v>0</v>
      </c>
      <c r="I481" s="11">
        <f t="shared" si="14"/>
        <v>19</v>
      </c>
      <c r="J481" s="46">
        <f t="shared" si="15"/>
        <v>0.14393939393939395</v>
      </c>
    </row>
    <row r="482" spans="1:10" x14ac:dyDescent="0.25">
      <c r="A482" s="9" t="str">
        <f>'1'!A482</f>
        <v>Western Wayne SD</v>
      </c>
      <c r="B482" s="10" t="str">
        <f>'1'!B482</f>
        <v>Wayne</v>
      </c>
      <c r="C482" s="84">
        <f>'1'!D482</f>
        <v>373</v>
      </c>
      <c r="D482" s="84">
        <f>'1'!E482</f>
        <v>303</v>
      </c>
      <c r="E482" s="84">
        <f>'1'!F482</f>
        <v>676</v>
      </c>
      <c r="F482" s="11">
        <f>'5'!K482</f>
        <v>0</v>
      </c>
      <c r="G482" s="11">
        <f>'8'!I482</f>
        <v>30</v>
      </c>
      <c r="H482" s="11">
        <f>'9'!O482</f>
        <v>77</v>
      </c>
      <c r="I482" s="11">
        <f t="shared" si="14"/>
        <v>107</v>
      </c>
      <c r="J482" s="46">
        <f t="shared" si="15"/>
        <v>0.28686327077747992</v>
      </c>
    </row>
    <row r="483" spans="1:10" x14ac:dyDescent="0.25">
      <c r="A483" s="9" t="str">
        <f>'1'!A483</f>
        <v>Westmont Hilltop SD</v>
      </c>
      <c r="B483" s="10" t="str">
        <f>'1'!B483</f>
        <v>Cambria</v>
      </c>
      <c r="C483" s="84">
        <f>'1'!D483</f>
        <v>299</v>
      </c>
      <c r="D483" s="84">
        <f>'1'!E483</f>
        <v>234</v>
      </c>
      <c r="E483" s="84">
        <f>'1'!F483</f>
        <v>533</v>
      </c>
      <c r="F483" s="11">
        <f>'5'!K483</f>
        <v>0</v>
      </c>
      <c r="G483" s="11">
        <f>'8'!I483</f>
        <v>24</v>
      </c>
      <c r="H483" s="11">
        <f>'9'!O483</f>
        <v>122.8</v>
      </c>
      <c r="I483" s="11">
        <f t="shared" si="14"/>
        <v>146.80000000000001</v>
      </c>
      <c r="J483" s="46">
        <f t="shared" si="15"/>
        <v>0.49096989966555188</v>
      </c>
    </row>
    <row r="484" spans="1:10" x14ac:dyDescent="0.25">
      <c r="A484" s="9" t="str">
        <f>'1'!A484</f>
        <v>Whitehall-Coplay SD</v>
      </c>
      <c r="B484" s="10" t="str">
        <f>'1'!B484</f>
        <v>Lehigh</v>
      </c>
      <c r="C484" s="84">
        <f>'1'!D484</f>
        <v>941</v>
      </c>
      <c r="D484" s="84">
        <f>'1'!E484</f>
        <v>647</v>
      </c>
      <c r="E484" s="84">
        <f>'1'!F484</f>
        <v>1588</v>
      </c>
      <c r="F484" s="11">
        <f>'5'!K484</f>
        <v>0</v>
      </c>
      <c r="G484" s="11">
        <f>'8'!I484</f>
        <v>143</v>
      </c>
      <c r="H484" s="11">
        <f>'9'!O484</f>
        <v>135.19999999999999</v>
      </c>
      <c r="I484" s="11">
        <f t="shared" si="14"/>
        <v>278.2</v>
      </c>
      <c r="J484" s="46">
        <f t="shared" si="15"/>
        <v>0.29564293304994688</v>
      </c>
    </row>
    <row r="485" spans="1:10" x14ac:dyDescent="0.25">
      <c r="A485" s="9" t="str">
        <f>'1'!A485</f>
        <v>Wilkes-Barre Area SD</v>
      </c>
      <c r="B485" s="10" t="str">
        <f>'1'!B485</f>
        <v>Luzerne</v>
      </c>
      <c r="C485" s="84">
        <f>'1'!D485</f>
        <v>1902</v>
      </c>
      <c r="D485" s="84">
        <f>'1'!E485</f>
        <v>1259</v>
      </c>
      <c r="E485" s="84">
        <f>'1'!F485</f>
        <v>3161</v>
      </c>
      <c r="F485" s="11">
        <f>'5'!K485</f>
        <v>81</v>
      </c>
      <c r="G485" s="11">
        <f>'8'!I485</f>
        <v>110</v>
      </c>
      <c r="H485" s="11">
        <f>'9'!O485</f>
        <v>209.5</v>
      </c>
      <c r="I485" s="11">
        <f t="shared" si="14"/>
        <v>400.5</v>
      </c>
      <c r="J485" s="46">
        <f t="shared" si="15"/>
        <v>0.21056782334384858</v>
      </c>
    </row>
    <row r="486" spans="1:10" x14ac:dyDescent="0.25">
      <c r="A486" s="9" t="str">
        <f>'1'!A486</f>
        <v>Wilkinsburg Borough SD</v>
      </c>
      <c r="B486" s="10" t="str">
        <f>'1'!B486</f>
        <v>Allegheny</v>
      </c>
      <c r="C486" s="84">
        <f>'1'!D486</f>
        <v>540</v>
      </c>
      <c r="D486" s="84">
        <f>'1'!E486</f>
        <v>368</v>
      </c>
      <c r="E486" s="84">
        <f>'1'!F486</f>
        <v>908</v>
      </c>
      <c r="F486" s="11">
        <f>'5'!K486</f>
        <v>0</v>
      </c>
      <c r="G486" s="11">
        <f>'8'!I486</f>
        <v>47</v>
      </c>
      <c r="H486" s="11">
        <f>'9'!O486</f>
        <v>181.7</v>
      </c>
      <c r="I486" s="11">
        <f t="shared" si="14"/>
        <v>228.7</v>
      </c>
      <c r="J486" s="46">
        <f t="shared" si="15"/>
        <v>0.42351851851851852</v>
      </c>
    </row>
    <row r="487" spans="1:10" x14ac:dyDescent="0.25">
      <c r="A487" s="9" t="str">
        <f>'1'!A487</f>
        <v>William Penn SD</v>
      </c>
      <c r="B487" s="10" t="str">
        <f>'1'!B487</f>
        <v>Delaware</v>
      </c>
      <c r="C487" s="84">
        <f>'1'!D487</f>
        <v>1857</v>
      </c>
      <c r="D487" s="84">
        <f>'1'!E487</f>
        <v>1241</v>
      </c>
      <c r="E487" s="84">
        <f>'1'!F487</f>
        <v>3098</v>
      </c>
      <c r="F487" s="11">
        <f>'5'!K487</f>
        <v>0</v>
      </c>
      <c r="G487" s="11">
        <f>'8'!I487</f>
        <v>105</v>
      </c>
      <c r="H487" s="11">
        <f>'9'!O487</f>
        <v>112.3</v>
      </c>
      <c r="I487" s="11">
        <f t="shared" si="14"/>
        <v>217.3</v>
      </c>
      <c r="J487" s="46">
        <f t="shared" si="15"/>
        <v>0.11701669359181475</v>
      </c>
    </row>
    <row r="488" spans="1:10" x14ac:dyDescent="0.25">
      <c r="A488" s="9" t="str">
        <f>'1'!A488</f>
        <v>Williams Valley SD</v>
      </c>
      <c r="B488" s="10" t="str">
        <f>'1'!B488</f>
        <v>Schuylkill</v>
      </c>
      <c r="C488" s="84">
        <f>'1'!D488</f>
        <v>248</v>
      </c>
      <c r="D488" s="84">
        <f>'1'!E488</f>
        <v>165</v>
      </c>
      <c r="E488" s="84">
        <f>'1'!F488</f>
        <v>413</v>
      </c>
      <c r="F488" s="11">
        <f>'5'!K488</f>
        <v>0</v>
      </c>
      <c r="G488" s="11">
        <f>'8'!I488</f>
        <v>15</v>
      </c>
      <c r="H488" s="11">
        <f>'9'!O488</f>
        <v>0</v>
      </c>
      <c r="I488" s="11">
        <f t="shared" si="14"/>
        <v>15</v>
      </c>
      <c r="J488" s="46">
        <f t="shared" si="15"/>
        <v>6.0483870967741937E-2</v>
      </c>
    </row>
    <row r="489" spans="1:10" x14ac:dyDescent="0.25">
      <c r="A489" s="9" t="str">
        <f>'1'!A489</f>
        <v>Williamsburg Community SD</v>
      </c>
      <c r="B489" s="10" t="str">
        <f>'1'!B489</f>
        <v>Blair</v>
      </c>
      <c r="C489" s="84">
        <f>'1'!D489</f>
        <v>118</v>
      </c>
      <c r="D489" s="84">
        <f>'1'!E489</f>
        <v>87</v>
      </c>
      <c r="E489" s="84">
        <f>'1'!F489</f>
        <v>205</v>
      </c>
      <c r="F489" s="11">
        <f>'5'!K489</f>
        <v>0</v>
      </c>
      <c r="G489" s="11">
        <f>'8'!I489</f>
        <v>7</v>
      </c>
      <c r="H489" s="11">
        <f>'9'!O489</f>
        <v>0</v>
      </c>
      <c r="I489" s="11">
        <f t="shared" si="14"/>
        <v>7</v>
      </c>
      <c r="J489" s="46">
        <f t="shared" si="15"/>
        <v>5.9322033898305086E-2</v>
      </c>
    </row>
    <row r="490" spans="1:10" x14ac:dyDescent="0.25">
      <c r="A490" s="9" t="str">
        <f>'1'!A490</f>
        <v>Williamsport Area SD</v>
      </c>
      <c r="B490" s="10" t="str">
        <f>'1'!B490</f>
        <v>Lycoming</v>
      </c>
      <c r="C490" s="84">
        <f>'1'!D490</f>
        <v>1510</v>
      </c>
      <c r="D490" s="84">
        <f>'1'!E490</f>
        <v>991</v>
      </c>
      <c r="E490" s="84">
        <f>'1'!F490</f>
        <v>2501</v>
      </c>
      <c r="F490" s="11">
        <f>'5'!K490</f>
        <v>55</v>
      </c>
      <c r="G490" s="11">
        <f>'8'!I490</f>
        <v>119</v>
      </c>
      <c r="H490" s="11">
        <f>'9'!O490</f>
        <v>274</v>
      </c>
      <c r="I490" s="11">
        <f t="shared" si="14"/>
        <v>448</v>
      </c>
      <c r="J490" s="46">
        <f t="shared" si="15"/>
        <v>0.29668874172185433</v>
      </c>
    </row>
    <row r="491" spans="1:10" x14ac:dyDescent="0.25">
      <c r="A491" s="9" t="str">
        <f>'1'!A491</f>
        <v>Wilmington Area SD</v>
      </c>
      <c r="B491" s="10" t="str">
        <f>'1'!B491</f>
        <v>Lawrence</v>
      </c>
      <c r="C491" s="84">
        <f>'1'!D491</f>
        <v>352</v>
      </c>
      <c r="D491" s="84">
        <f>'1'!E491</f>
        <v>255</v>
      </c>
      <c r="E491" s="84">
        <f>'1'!F491</f>
        <v>607</v>
      </c>
      <c r="F491" s="11">
        <f>'5'!K491</f>
        <v>4</v>
      </c>
      <c r="G491" s="11">
        <f>'8'!I491</f>
        <v>12</v>
      </c>
      <c r="H491" s="11">
        <f>'9'!O491</f>
        <v>0</v>
      </c>
      <c r="I491" s="11">
        <f t="shared" si="14"/>
        <v>16</v>
      </c>
      <c r="J491" s="46">
        <f t="shared" si="15"/>
        <v>4.5454545454545456E-2</v>
      </c>
    </row>
    <row r="492" spans="1:10" x14ac:dyDescent="0.25">
      <c r="A492" s="9" t="str">
        <f>'1'!A492</f>
        <v>Wilson Area SD</v>
      </c>
      <c r="B492" s="10" t="str">
        <f>'1'!B492</f>
        <v>Northampton</v>
      </c>
      <c r="C492" s="84">
        <f>'1'!D492</f>
        <v>569</v>
      </c>
      <c r="D492" s="84">
        <f>'1'!E492</f>
        <v>377</v>
      </c>
      <c r="E492" s="84">
        <f>'1'!F492</f>
        <v>946</v>
      </c>
      <c r="F492" s="11">
        <f>'5'!K492</f>
        <v>0</v>
      </c>
      <c r="G492" s="11">
        <f>'8'!I492</f>
        <v>42</v>
      </c>
      <c r="H492" s="11">
        <f>'9'!O492</f>
        <v>0</v>
      </c>
      <c r="I492" s="11">
        <f t="shared" si="14"/>
        <v>42</v>
      </c>
      <c r="J492" s="46">
        <f t="shared" si="15"/>
        <v>7.3813708260105443E-2</v>
      </c>
    </row>
    <row r="493" spans="1:10" x14ac:dyDescent="0.25">
      <c r="A493" s="9" t="str">
        <f>'1'!A493</f>
        <v>Wilson SD</v>
      </c>
      <c r="B493" s="10" t="str">
        <f>'1'!B493</f>
        <v>Berks</v>
      </c>
      <c r="C493" s="84">
        <f>'1'!D493</f>
        <v>1189</v>
      </c>
      <c r="D493" s="84">
        <f>'1'!E493</f>
        <v>827</v>
      </c>
      <c r="E493" s="84">
        <f>'1'!F493</f>
        <v>2016</v>
      </c>
      <c r="F493" s="11">
        <f>'5'!K493</f>
        <v>0</v>
      </c>
      <c r="G493" s="11">
        <f>'8'!I493</f>
        <v>133</v>
      </c>
      <c r="H493" s="11">
        <f>'9'!O493</f>
        <v>193.1</v>
      </c>
      <c r="I493" s="11">
        <f t="shared" si="14"/>
        <v>326.10000000000002</v>
      </c>
      <c r="J493" s="46">
        <f t="shared" si="15"/>
        <v>0.27426408746846093</v>
      </c>
    </row>
    <row r="494" spans="1:10" x14ac:dyDescent="0.25">
      <c r="A494" s="9" t="str">
        <f>'1'!A494</f>
        <v>Windber Area SD</v>
      </c>
      <c r="B494" s="10" t="str">
        <f>'1'!B494</f>
        <v>Somerset</v>
      </c>
      <c r="C494" s="84">
        <f>'1'!D494</f>
        <v>210</v>
      </c>
      <c r="D494" s="84">
        <f>'1'!E494</f>
        <v>175</v>
      </c>
      <c r="E494" s="84">
        <f>'1'!F494</f>
        <v>385</v>
      </c>
      <c r="F494" s="11">
        <f>'5'!K494</f>
        <v>2</v>
      </c>
      <c r="G494" s="11">
        <f>'8'!I494</f>
        <v>20</v>
      </c>
      <c r="H494" s="11">
        <f>'9'!O494</f>
        <v>11.7</v>
      </c>
      <c r="I494" s="11">
        <f t="shared" si="14"/>
        <v>33.700000000000003</v>
      </c>
      <c r="J494" s="46">
        <f t="shared" si="15"/>
        <v>0.16047619047619049</v>
      </c>
    </row>
    <row r="495" spans="1:10" x14ac:dyDescent="0.25">
      <c r="A495" s="9" t="str">
        <f>'1'!A495</f>
        <v>Wissahickon SD</v>
      </c>
      <c r="B495" s="10" t="str">
        <f>'1'!B495</f>
        <v>Montgomery</v>
      </c>
      <c r="C495" s="84">
        <f>'1'!D495</f>
        <v>996</v>
      </c>
      <c r="D495" s="84">
        <f>'1'!E495</f>
        <v>761</v>
      </c>
      <c r="E495" s="84">
        <f>'1'!F495</f>
        <v>1757</v>
      </c>
      <c r="F495" s="11">
        <f>'5'!K495</f>
        <v>0</v>
      </c>
      <c r="G495" s="11">
        <f>'8'!I495</f>
        <v>99</v>
      </c>
      <c r="H495" s="11">
        <f>'9'!O495</f>
        <v>104.7</v>
      </c>
      <c r="I495" s="11">
        <f t="shared" si="14"/>
        <v>203.7</v>
      </c>
      <c r="J495" s="46">
        <f t="shared" si="15"/>
        <v>0.20451807228915661</v>
      </c>
    </row>
    <row r="496" spans="1:10" x14ac:dyDescent="0.25">
      <c r="A496" s="9" t="str">
        <f>'1'!A496</f>
        <v>Woodland Hills SD</v>
      </c>
      <c r="B496" s="10" t="str">
        <f>'1'!B496</f>
        <v>Allegheny</v>
      </c>
      <c r="C496" s="84">
        <f>'1'!D496</f>
        <v>1618</v>
      </c>
      <c r="D496" s="84">
        <f>'1'!E496</f>
        <v>1012</v>
      </c>
      <c r="E496" s="84">
        <f>'1'!F496</f>
        <v>2630</v>
      </c>
      <c r="F496" s="11">
        <f>'5'!K496</f>
        <v>24</v>
      </c>
      <c r="G496" s="11">
        <f>'8'!I496</f>
        <v>162</v>
      </c>
      <c r="H496" s="11">
        <f>'9'!O496</f>
        <v>201.4</v>
      </c>
      <c r="I496" s="11">
        <f t="shared" si="14"/>
        <v>387.4</v>
      </c>
      <c r="J496" s="46">
        <f t="shared" si="15"/>
        <v>0.23943139678615574</v>
      </c>
    </row>
    <row r="497" spans="1:10" x14ac:dyDescent="0.25">
      <c r="A497" s="9" t="str">
        <f>'1'!A497</f>
        <v>Wyalusing Area SD</v>
      </c>
      <c r="B497" s="10" t="str">
        <f>'1'!B497</f>
        <v>Bradford</v>
      </c>
      <c r="C497" s="84">
        <f>'1'!D497</f>
        <v>318</v>
      </c>
      <c r="D497" s="84">
        <f>'1'!E497</f>
        <v>247</v>
      </c>
      <c r="E497" s="84">
        <f>'1'!F497</f>
        <v>565</v>
      </c>
      <c r="F497" s="11">
        <f>'5'!K497</f>
        <v>6</v>
      </c>
      <c r="G497" s="11">
        <f>'8'!I497</f>
        <v>12</v>
      </c>
      <c r="H497" s="11">
        <f>'9'!O497</f>
        <v>14.9</v>
      </c>
      <c r="I497" s="11">
        <f t="shared" si="14"/>
        <v>32.9</v>
      </c>
      <c r="J497" s="46">
        <f t="shared" si="15"/>
        <v>0.10345911949685534</v>
      </c>
    </row>
    <row r="498" spans="1:10" x14ac:dyDescent="0.25">
      <c r="A498" s="9" t="str">
        <f>'1'!A498</f>
        <v>Wyoming Area SD</v>
      </c>
      <c r="B498" s="10" t="str">
        <f>'1'!B498</f>
        <v>Luzerne</v>
      </c>
      <c r="C498" s="84">
        <f>'1'!D498</f>
        <v>477</v>
      </c>
      <c r="D498" s="84">
        <f>'1'!E498</f>
        <v>411</v>
      </c>
      <c r="E498" s="84">
        <f>'1'!F498</f>
        <v>888</v>
      </c>
      <c r="F498" s="11">
        <f>'5'!K498</f>
        <v>18</v>
      </c>
      <c r="G498" s="11">
        <f>'8'!I498</f>
        <v>28</v>
      </c>
      <c r="H498" s="11">
        <f>'9'!O498</f>
        <v>32.6</v>
      </c>
      <c r="I498" s="11">
        <f t="shared" si="14"/>
        <v>78.599999999999994</v>
      </c>
      <c r="J498" s="46">
        <f t="shared" si="15"/>
        <v>0.16477987421383647</v>
      </c>
    </row>
    <row r="499" spans="1:10" x14ac:dyDescent="0.25">
      <c r="A499" s="9" t="str">
        <f>'1'!A499</f>
        <v>Wyoming Valley West SD</v>
      </c>
      <c r="B499" s="10" t="str">
        <f>'1'!B499</f>
        <v>Luzerne</v>
      </c>
      <c r="C499" s="84">
        <f>'1'!D499</f>
        <v>1409</v>
      </c>
      <c r="D499" s="84">
        <f>'1'!E499</f>
        <v>852</v>
      </c>
      <c r="E499" s="84">
        <f>'1'!F499</f>
        <v>2261</v>
      </c>
      <c r="F499" s="11">
        <f>'5'!K499</f>
        <v>38</v>
      </c>
      <c r="G499" s="11">
        <f>'8'!I499</f>
        <v>83</v>
      </c>
      <c r="H499" s="11">
        <f>'9'!O499</f>
        <v>91.6</v>
      </c>
      <c r="I499" s="11">
        <f t="shared" si="14"/>
        <v>212.6</v>
      </c>
      <c r="J499" s="46">
        <f t="shared" si="15"/>
        <v>0.15088715400993613</v>
      </c>
    </row>
    <row r="500" spans="1:10" x14ac:dyDescent="0.25">
      <c r="A500" s="9" t="str">
        <f>'1'!A500</f>
        <v>Wyomissing Area SD</v>
      </c>
      <c r="B500" s="10" t="str">
        <f>'1'!B500</f>
        <v>Berks</v>
      </c>
      <c r="C500" s="84">
        <f>'1'!D500</f>
        <v>344</v>
      </c>
      <c r="D500" s="84">
        <f>'1'!E500</f>
        <v>247</v>
      </c>
      <c r="E500" s="84">
        <f>'1'!F500</f>
        <v>591</v>
      </c>
      <c r="F500" s="11">
        <f>'5'!K500</f>
        <v>0</v>
      </c>
      <c r="G500" s="11">
        <f>'8'!I500</f>
        <v>52</v>
      </c>
      <c r="H500" s="11">
        <f>'9'!O500</f>
        <v>0</v>
      </c>
      <c r="I500" s="11">
        <f t="shared" si="14"/>
        <v>52</v>
      </c>
      <c r="J500" s="46">
        <f t="shared" si="15"/>
        <v>0.15116279069767441</v>
      </c>
    </row>
    <row r="501" spans="1:10" x14ac:dyDescent="0.25">
      <c r="A501" s="9" t="str">
        <f>'1'!A501</f>
        <v>York City SD</v>
      </c>
      <c r="B501" s="10" t="str">
        <f>'1'!B501</f>
        <v>York</v>
      </c>
      <c r="C501" s="84">
        <f>'1'!D501</f>
        <v>2492</v>
      </c>
      <c r="D501" s="84">
        <f>'1'!E501</f>
        <v>1533</v>
      </c>
      <c r="E501" s="84">
        <f>'1'!F501</f>
        <v>4025</v>
      </c>
      <c r="F501" s="11">
        <f>'5'!K501</f>
        <v>44</v>
      </c>
      <c r="G501" s="11">
        <f>'8'!I501</f>
        <v>238</v>
      </c>
      <c r="H501" s="11">
        <f>'9'!O501</f>
        <v>198.2</v>
      </c>
      <c r="I501" s="11">
        <f t="shared" si="14"/>
        <v>480.2</v>
      </c>
      <c r="J501" s="46">
        <f t="shared" si="15"/>
        <v>0.19269662921348313</v>
      </c>
    </row>
    <row r="502" spans="1:10" x14ac:dyDescent="0.25">
      <c r="A502" s="9" t="str">
        <f>'1'!A502</f>
        <v>York Suburban SD</v>
      </c>
      <c r="B502" s="10" t="str">
        <f>'1'!B502</f>
        <v>York</v>
      </c>
      <c r="C502" s="84">
        <f>'1'!D502</f>
        <v>562</v>
      </c>
      <c r="D502" s="84">
        <f>'1'!E502</f>
        <v>406</v>
      </c>
      <c r="E502" s="84">
        <f>'1'!F502</f>
        <v>968</v>
      </c>
      <c r="F502" s="11">
        <f>'5'!K502</f>
        <v>0</v>
      </c>
      <c r="G502" s="11">
        <f>'8'!I502</f>
        <v>45</v>
      </c>
      <c r="H502" s="11">
        <f>'9'!O502</f>
        <v>235.8</v>
      </c>
      <c r="I502" s="11">
        <f t="shared" si="14"/>
        <v>280.8</v>
      </c>
      <c r="J502" s="46">
        <f t="shared" si="15"/>
        <v>0.49964412811387904</v>
      </c>
    </row>
    <row r="503" spans="1:10" x14ac:dyDescent="0.25">
      <c r="A503" s="9" t="str">
        <f>'1'!A503</f>
        <v>Yough SD</v>
      </c>
      <c r="B503" s="10" t="str">
        <f>'1'!B503</f>
        <v>Westmoreland</v>
      </c>
      <c r="C503" s="84">
        <f>'1'!D503</f>
        <v>429</v>
      </c>
      <c r="D503" s="84">
        <f>'1'!E503</f>
        <v>294</v>
      </c>
      <c r="E503" s="84">
        <f>'1'!F503</f>
        <v>723</v>
      </c>
      <c r="F503" s="11">
        <f>'5'!K503</f>
        <v>0</v>
      </c>
      <c r="G503" s="11">
        <f>'8'!I503</f>
        <v>41</v>
      </c>
      <c r="H503" s="11">
        <f>'9'!O503</f>
        <v>5.4</v>
      </c>
      <c r="I503" s="11">
        <f t="shared" si="14"/>
        <v>46.4</v>
      </c>
      <c r="J503" s="46">
        <f t="shared" si="15"/>
        <v>0.10815850815850815</v>
      </c>
    </row>
    <row r="504" spans="1:10" x14ac:dyDescent="0.25">
      <c r="A504" s="38" t="s">
        <v>529</v>
      </c>
      <c r="B504" s="50"/>
      <c r="C504" s="51">
        <f>'1'!D504</f>
        <v>432581</v>
      </c>
      <c r="D504" s="51">
        <f>'1'!E504</f>
        <v>296957</v>
      </c>
      <c r="E504" s="51">
        <f>'1'!F504</f>
        <v>729538</v>
      </c>
      <c r="F504" s="51">
        <f t="shared" ref="F504:G504" si="16">SUM(F4:F503)</f>
        <v>4037</v>
      </c>
      <c r="G504" s="51">
        <f t="shared" si="16"/>
        <v>37707</v>
      </c>
      <c r="H504" s="51">
        <f>'9'!O504</f>
        <v>43483.8</v>
      </c>
      <c r="I504" s="51">
        <f t="shared" si="14"/>
        <v>85227.8</v>
      </c>
      <c r="J504" s="52">
        <f t="shared" si="15"/>
        <v>0.19702159826714535</v>
      </c>
    </row>
    <row r="505" spans="1:10" x14ac:dyDescent="0.25">
      <c r="A505" s="4" t="str">
        <f>'1'!A505</f>
        <v>* 2010 School District population estimates from PA Data Center, Penn State University</v>
      </c>
    </row>
  </sheetData>
  <mergeCells count="3">
    <mergeCell ref="A1:I1"/>
    <mergeCell ref="A2:E2"/>
    <mergeCell ref="F2:J2"/>
  </mergeCells>
  <pageMargins left="0.3" right="0.3" top="0.4" bottom="0.5" header="0.3" footer="0.3"/>
  <pageSetup orientation="portrait" r:id="rId1"/>
  <headerFooter>
    <oddFooter>&amp;LPrepared by:  Office of Child Development and Early Learning&amp;C&amp;"Arial,Regular"&amp;8&amp;P&amp;R&amp;"Arial,Regular"&amp;8Updated 11/1/2011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sheetPr>
  <dimension ref="A1:L506"/>
  <sheetViews>
    <sheetView workbookViewId="0">
      <pane xSplit="2" ySplit="3" topLeftCell="C4" activePane="bottomRight" state="frozen"/>
      <selection pane="topRight" activeCell="C1" sqref="C1"/>
      <selection pane="bottomLeft" activeCell="A3" sqref="A3"/>
      <selection pane="bottomRight" activeCell="A2" sqref="A2:E2"/>
    </sheetView>
  </sheetViews>
  <sheetFormatPr defaultRowHeight="15" x14ac:dyDescent="0.25"/>
  <cols>
    <col min="1" max="1" width="26.7109375" bestFit="1" customWidth="1"/>
    <col min="2" max="2" width="11.85546875" bestFit="1" customWidth="1"/>
    <col min="3" max="4" width="8.85546875" style="101" bestFit="1" customWidth="1"/>
    <col min="5" max="5" width="8" style="101" bestFit="1" customWidth="1"/>
    <col min="6" max="6" width="14.42578125" bestFit="1" customWidth="1"/>
    <col min="7" max="7" width="16.85546875" bestFit="1" customWidth="1"/>
    <col min="8" max="8" width="16.140625" customWidth="1"/>
    <col min="9" max="9" width="15.140625" bestFit="1" customWidth="1"/>
    <col min="10" max="10" width="14.7109375" bestFit="1" customWidth="1"/>
    <col min="11" max="11" width="12.140625" bestFit="1" customWidth="1"/>
    <col min="12" max="12" width="17.42578125" bestFit="1" customWidth="1"/>
  </cols>
  <sheetData>
    <row r="1" spans="1:12" x14ac:dyDescent="0.25">
      <c r="A1" s="182" t="str">
        <f>'Table of Contents'!B7&amp;": "&amp;'Table of Contents'!C7</f>
        <v>Tab 3: Early Childhood Education Programs - Children Ages 3 and 4 Served</v>
      </c>
      <c r="B1" s="182"/>
      <c r="C1" s="182"/>
      <c r="D1" s="182"/>
      <c r="E1" s="182"/>
      <c r="F1" s="182"/>
      <c r="G1" s="182"/>
      <c r="H1" s="182"/>
      <c r="I1" s="182"/>
      <c r="J1" s="182"/>
      <c r="K1" s="182"/>
    </row>
    <row r="2" spans="1:12" x14ac:dyDescent="0.25">
      <c r="A2" s="187" t="s">
        <v>833</v>
      </c>
      <c r="B2" s="188"/>
      <c r="C2" s="188"/>
      <c r="D2" s="188"/>
      <c r="E2" s="188"/>
      <c r="F2" s="189"/>
      <c r="G2" s="189"/>
      <c r="H2" s="189"/>
      <c r="I2" s="189"/>
      <c r="J2" s="189"/>
      <c r="K2" s="189"/>
      <c r="L2" s="189"/>
    </row>
    <row r="3" spans="1:12" ht="51.75" customHeight="1" x14ac:dyDescent="0.25">
      <c r="A3" s="39" t="str">
        <f>'1'!A3</f>
        <v>School District</v>
      </c>
      <c r="B3" s="39" t="str">
        <f>'1'!B3</f>
        <v>County</v>
      </c>
      <c r="C3" s="41" t="str">
        <f>'[2]12'!C2</f>
        <v># of Children Ages 0-2*</v>
      </c>
      <c r="D3" s="41" t="str">
        <f>'[2]12'!D2</f>
        <v># of Children Ages 3-4*</v>
      </c>
      <c r="E3" s="41" t="str">
        <f>'[2]12'!E2</f>
        <v># of Children Under 5*</v>
      </c>
      <c r="F3" s="42" t="s">
        <v>686</v>
      </c>
      <c r="G3" s="53" t="s">
        <v>627</v>
      </c>
      <c r="H3" s="54" t="s">
        <v>798</v>
      </c>
      <c r="I3" s="43" t="s">
        <v>618</v>
      </c>
      <c r="J3" s="44" t="s">
        <v>619</v>
      </c>
      <c r="K3" s="41" t="s">
        <v>560</v>
      </c>
      <c r="L3" s="55" t="s">
        <v>629</v>
      </c>
    </row>
    <row r="4" spans="1:12" x14ac:dyDescent="0.25">
      <c r="A4" s="9" t="str">
        <f>'2'!A4</f>
        <v>Abington Heights SD</v>
      </c>
      <c r="B4" s="29" t="str">
        <f>'2'!B4</f>
        <v>Lackawanna</v>
      </c>
      <c r="C4" s="84">
        <f>'2'!C4</f>
        <v>665</v>
      </c>
      <c r="D4" s="84">
        <f>'2'!D4</f>
        <v>501</v>
      </c>
      <c r="E4" s="84">
        <f>'2'!E4</f>
        <v>1166</v>
      </c>
      <c r="F4" s="11">
        <f>'5'!N4</f>
        <v>27</v>
      </c>
      <c r="G4" s="11">
        <f>'6'!H4</f>
        <v>0</v>
      </c>
      <c r="H4" s="11">
        <f>'7'!F4</f>
        <v>0</v>
      </c>
      <c r="I4" s="11">
        <f>'8'!J4</f>
        <v>48</v>
      </c>
      <c r="J4" s="36">
        <f>'9'!P4</f>
        <v>89.4</v>
      </c>
      <c r="K4" s="11">
        <f t="shared" ref="K4:K30" si="0">SUM(F4:J4)</f>
        <v>164.4</v>
      </c>
      <c r="L4" s="46">
        <f t="shared" ref="L4:L67" si="1">K4/D4</f>
        <v>0.32814371257485031</v>
      </c>
    </row>
    <row r="5" spans="1:12" x14ac:dyDescent="0.25">
      <c r="A5" s="9" t="str">
        <f>'2'!A5</f>
        <v>Abington SD</v>
      </c>
      <c r="B5" s="29" t="str">
        <f>'2'!B5</f>
        <v>Montgomery</v>
      </c>
      <c r="C5" s="84">
        <f>'2'!C5</f>
        <v>1942</v>
      </c>
      <c r="D5" s="84">
        <f>'2'!D5</f>
        <v>1304</v>
      </c>
      <c r="E5" s="84">
        <f>'2'!E5</f>
        <v>3246</v>
      </c>
      <c r="F5" s="11">
        <f>'5'!N5</f>
        <v>0</v>
      </c>
      <c r="G5" s="11">
        <f>'6'!H5</f>
        <v>0</v>
      </c>
      <c r="H5" s="11">
        <f>'7'!F5</f>
        <v>0</v>
      </c>
      <c r="I5" s="11">
        <f>'8'!J5</f>
        <v>135</v>
      </c>
      <c r="J5" s="36">
        <f>'9'!P5</f>
        <v>223.1</v>
      </c>
      <c r="K5" s="11">
        <f t="shared" si="0"/>
        <v>358.1</v>
      </c>
      <c r="L5" s="46">
        <f t="shared" si="1"/>
        <v>0.27461656441717791</v>
      </c>
    </row>
    <row r="6" spans="1:12" x14ac:dyDescent="0.25">
      <c r="A6" s="9" t="str">
        <f>'2'!A6</f>
        <v>Albert Gallatin Area SD</v>
      </c>
      <c r="B6" s="29" t="str">
        <f>'2'!B6</f>
        <v>Fayette</v>
      </c>
      <c r="C6" s="84">
        <f>'2'!C6</f>
        <v>732</v>
      </c>
      <c r="D6" s="84">
        <f>'2'!D6</f>
        <v>512</v>
      </c>
      <c r="E6" s="84">
        <f>'2'!E6</f>
        <v>1244</v>
      </c>
      <c r="F6" s="11">
        <f>'5'!N6</f>
        <v>124</v>
      </c>
      <c r="G6" s="11">
        <f>'6'!H6</f>
        <v>40</v>
      </c>
      <c r="H6" s="11">
        <f>'7'!F6</f>
        <v>0</v>
      </c>
      <c r="I6" s="11">
        <f>'8'!J6</f>
        <v>47</v>
      </c>
      <c r="J6" s="36">
        <f>'9'!P6</f>
        <v>59</v>
      </c>
      <c r="K6" s="11">
        <f t="shared" si="0"/>
        <v>270</v>
      </c>
      <c r="L6" s="46">
        <f t="shared" si="1"/>
        <v>0.52734375</v>
      </c>
    </row>
    <row r="7" spans="1:12" x14ac:dyDescent="0.25">
      <c r="A7" s="9" t="str">
        <f>'2'!A7</f>
        <v>Aliquippa SD</v>
      </c>
      <c r="B7" s="29" t="str">
        <f>'2'!B7</f>
        <v>Beaver</v>
      </c>
      <c r="C7" s="84">
        <f>'2'!C7</f>
        <v>405</v>
      </c>
      <c r="D7" s="84">
        <f>'2'!D7</f>
        <v>246</v>
      </c>
      <c r="E7" s="84">
        <f>'2'!E7</f>
        <v>651</v>
      </c>
      <c r="F7" s="11">
        <f>'5'!N7</f>
        <v>0</v>
      </c>
      <c r="G7" s="11">
        <f>'6'!H7</f>
        <v>0</v>
      </c>
      <c r="H7" s="11">
        <f>'7'!F7</f>
        <v>0</v>
      </c>
      <c r="I7" s="11">
        <f>'8'!J7</f>
        <v>29</v>
      </c>
      <c r="J7" s="36">
        <f>'9'!P7</f>
        <v>0</v>
      </c>
      <c r="K7" s="11">
        <f t="shared" si="0"/>
        <v>29</v>
      </c>
      <c r="L7" s="46">
        <f t="shared" si="1"/>
        <v>0.11788617886178862</v>
      </c>
    </row>
    <row r="8" spans="1:12" x14ac:dyDescent="0.25">
      <c r="A8" s="9" t="str">
        <f>'2'!A8</f>
        <v>Allegheny Valley SD</v>
      </c>
      <c r="B8" s="29" t="str">
        <f>'2'!B8</f>
        <v>Allegheny</v>
      </c>
      <c r="C8" s="84">
        <f>'2'!C8</f>
        <v>207</v>
      </c>
      <c r="D8" s="84">
        <f>'2'!D8</f>
        <v>141</v>
      </c>
      <c r="E8" s="84">
        <f>'2'!E8</f>
        <v>348</v>
      </c>
      <c r="F8" s="11">
        <f>'5'!N8</f>
        <v>15</v>
      </c>
      <c r="G8" s="11">
        <f>'6'!H8</f>
        <v>0</v>
      </c>
      <c r="H8" s="11">
        <f>'7'!F8</f>
        <v>0</v>
      </c>
      <c r="I8" s="11">
        <f>'8'!J8</f>
        <v>27</v>
      </c>
      <c r="J8" s="36">
        <f>'9'!P8</f>
        <v>0</v>
      </c>
      <c r="K8" s="11">
        <f t="shared" si="0"/>
        <v>42</v>
      </c>
      <c r="L8" s="46">
        <f t="shared" si="1"/>
        <v>0.2978723404255319</v>
      </c>
    </row>
    <row r="9" spans="1:12" x14ac:dyDescent="0.25">
      <c r="A9" s="9" t="str">
        <f>'2'!A9</f>
        <v>Allegheny-Clarion Valley SD</v>
      </c>
      <c r="B9" s="29" t="str">
        <f>'2'!B9</f>
        <v>Clarion</v>
      </c>
      <c r="C9" s="84">
        <f>'2'!C9</f>
        <v>192</v>
      </c>
      <c r="D9" s="84">
        <f>'2'!D9</f>
        <v>115</v>
      </c>
      <c r="E9" s="84">
        <f>'2'!E9</f>
        <v>307</v>
      </c>
      <c r="F9" s="11">
        <f>'5'!N9</f>
        <v>18</v>
      </c>
      <c r="G9" s="11">
        <f>'6'!H9</f>
        <v>18</v>
      </c>
      <c r="H9" s="11">
        <f>'7'!F9</f>
        <v>0</v>
      </c>
      <c r="I9" s="11">
        <f>'8'!J9</f>
        <v>42</v>
      </c>
      <c r="J9" s="36">
        <f>'9'!P9</f>
        <v>1.8</v>
      </c>
      <c r="K9" s="11">
        <f t="shared" si="0"/>
        <v>79.8</v>
      </c>
      <c r="L9" s="46">
        <f t="shared" si="1"/>
        <v>0.69391304347826088</v>
      </c>
    </row>
    <row r="10" spans="1:12" x14ac:dyDescent="0.25">
      <c r="A10" s="9" t="str">
        <f>'2'!A10</f>
        <v>Allentown City SD</v>
      </c>
      <c r="B10" s="29" t="str">
        <f>'2'!B10</f>
        <v>Lehigh</v>
      </c>
      <c r="C10" s="84">
        <f>'2'!C10</f>
        <v>5668</v>
      </c>
      <c r="D10" s="84">
        <f>'2'!D10</f>
        <v>3664</v>
      </c>
      <c r="E10" s="84">
        <f>'2'!E10</f>
        <v>9332</v>
      </c>
      <c r="F10" s="11">
        <f>'5'!N10</f>
        <v>572</v>
      </c>
      <c r="G10" s="11">
        <f>'6'!H10</f>
        <v>266</v>
      </c>
      <c r="H10" s="11">
        <f>'7'!F10</f>
        <v>184</v>
      </c>
      <c r="I10" s="11">
        <f>'8'!J10</f>
        <v>542</v>
      </c>
      <c r="J10" s="36">
        <f>'9'!P10</f>
        <v>625.79999999999995</v>
      </c>
      <c r="K10" s="11">
        <f t="shared" si="0"/>
        <v>2189.8000000000002</v>
      </c>
      <c r="L10" s="46">
        <f t="shared" si="1"/>
        <v>0.5976528384279477</v>
      </c>
    </row>
    <row r="11" spans="1:12" x14ac:dyDescent="0.25">
      <c r="A11" s="9" t="str">
        <f>'2'!A11</f>
        <v>Altoona Area SD</v>
      </c>
      <c r="B11" s="29" t="str">
        <f>'2'!B11</f>
        <v>Blair</v>
      </c>
      <c r="C11" s="84">
        <f>'2'!C11</f>
        <v>2109</v>
      </c>
      <c r="D11" s="84">
        <f>'2'!D11</f>
        <v>1406</v>
      </c>
      <c r="E11" s="84">
        <f>'2'!E11</f>
        <v>3515</v>
      </c>
      <c r="F11" s="11">
        <f>'5'!N11</f>
        <v>282</v>
      </c>
      <c r="G11" s="11">
        <f>'6'!H11</f>
        <v>55</v>
      </c>
      <c r="H11" s="11">
        <f>'7'!F11</f>
        <v>0</v>
      </c>
      <c r="I11" s="11">
        <f>'8'!J11</f>
        <v>372</v>
      </c>
      <c r="J11" s="36">
        <f>'9'!P11</f>
        <v>414.7</v>
      </c>
      <c r="K11" s="11">
        <f t="shared" si="0"/>
        <v>1123.7</v>
      </c>
      <c r="L11" s="46">
        <f t="shared" si="1"/>
        <v>0.7992176386913229</v>
      </c>
    </row>
    <row r="12" spans="1:12" x14ac:dyDescent="0.25">
      <c r="A12" s="9" t="str">
        <f>'2'!A12</f>
        <v>Ambridge Area SD</v>
      </c>
      <c r="B12" s="29" t="str">
        <f>'2'!B12</f>
        <v>Beaver</v>
      </c>
      <c r="C12" s="84">
        <f>'2'!C12</f>
        <v>850</v>
      </c>
      <c r="D12" s="84">
        <f>'2'!D12</f>
        <v>531</v>
      </c>
      <c r="E12" s="84">
        <f>'2'!E12</f>
        <v>1381</v>
      </c>
      <c r="F12" s="11">
        <f>'5'!N12</f>
        <v>0</v>
      </c>
      <c r="G12" s="11">
        <f>'6'!H12</f>
        <v>20</v>
      </c>
      <c r="H12" s="11">
        <f>'7'!F12</f>
        <v>0</v>
      </c>
      <c r="I12" s="11">
        <f>'8'!J12</f>
        <v>61</v>
      </c>
      <c r="J12" s="36">
        <f>'9'!P12</f>
        <v>33.700000000000003</v>
      </c>
      <c r="K12" s="11">
        <f t="shared" si="0"/>
        <v>114.7</v>
      </c>
      <c r="L12" s="46">
        <f t="shared" si="1"/>
        <v>0.21600753295668551</v>
      </c>
    </row>
    <row r="13" spans="1:12" x14ac:dyDescent="0.25">
      <c r="A13" s="9" t="str">
        <f>'2'!A13</f>
        <v>Annville-Cleona SD</v>
      </c>
      <c r="B13" s="29" t="str">
        <f>'2'!B13</f>
        <v>Lebanon</v>
      </c>
      <c r="C13" s="84">
        <f>'2'!C13</f>
        <v>324</v>
      </c>
      <c r="D13" s="84">
        <f>'2'!D13</f>
        <v>228</v>
      </c>
      <c r="E13" s="84">
        <f>'2'!E13</f>
        <v>552</v>
      </c>
      <c r="F13" s="11">
        <f>'5'!N13</f>
        <v>13</v>
      </c>
      <c r="G13" s="11">
        <f>'6'!H13</f>
        <v>0</v>
      </c>
      <c r="H13" s="11">
        <f>'7'!F13</f>
        <v>0</v>
      </c>
      <c r="I13" s="11">
        <f>'8'!J13</f>
        <v>31</v>
      </c>
      <c r="J13" s="36">
        <f>'9'!P13</f>
        <v>74.400000000000006</v>
      </c>
      <c r="K13" s="11">
        <f t="shared" si="0"/>
        <v>118.4</v>
      </c>
      <c r="L13" s="46">
        <f t="shared" si="1"/>
        <v>0.51929824561403515</v>
      </c>
    </row>
    <row r="14" spans="1:12" x14ac:dyDescent="0.25">
      <c r="A14" s="9" t="str">
        <f>'2'!A14</f>
        <v>Antietam SD</v>
      </c>
      <c r="B14" s="29" t="str">
        <f>'2'!B14</f>
        <v>Berks</v>
      </c>
      <c r="C14" s="84">
        <f>'2'!C14</f>
        <v>301</v>
      </c>
      <c r="D14" s="84">
        <f>'2'!D14</f>
        <v>186</v>
      </c>
      <c r="E14" s="84">
        <f>'2'!E14</f>
        <v>487</v>
      </c>
      <c r="F14" s="11">
        <f>'5'!N14</f>
        <v>5</v>
      </c>
      <c r="G14" s="11">
        <f>'6'!H14</f>
        <v>0</v>
      </c>
      <c r="H14" s="11">
        <f>'7'!F14</f>
        <v>0</v>
      </c>
      <c r="I14" s="11">
        <f>'8'!J14</f>
        <v>27</v>
      </c>
      <c r="J14" s="36">
        <f>'9'!P14</f>
        <v>0</v>
      </c>
      <c r="K14" s="11">
        <f t="shared" si="0"/>
        <v>32</v>
      </c>
      <c r="L14" s="46">
        <f t="shared" si="1"/>
        <v>0.17204301075268819</v>
      </c>
    </row>
    <row r="15" spans="1:12" x14ac:dyDescent="0.25">
      <c r="A15" s="9" t="str">
        <f>'2'!A15</f>
        <v>Apollo-Ridge SD</v>
      </c>
      <c r="B15" s="29" t="str">
        <f>'2'!B15</f>
        <v>Armstrong</v>
      </c>
      <c r="C15" s="84">
        <f>'2'!C15</f>
        <v>284</v>
      </c>
      <c r="D15" s="84">
        <f>'2'!D15</f>
        <v>191</v>
      </c>
      <c r="E15" s="84">
        <f>'2'!E15</f>
        <v>475</v>
      </c>
      <c r="F15" s="11">
        <f>'5'!N15</f>
        <v>37</v>
      </c>
      <c r="G15" s="11">
        <f>'6'!H15</f>
        <v>0</v>
      </c>
      <c r="H15" s="11">
        <f>'7'!F15</f>
        <v>0</v>
      </c>
      <c r="I15" s="11">
        <f>'8'!J15</f>
        <v>27</v>
      </c>
      <c r="J15" s="36">
        <f>'9'!P15</f>
        <v>18.7</v>
      </c>
      <c r="K15" s="11">
        <f t="shared" si="0"/>
        <v>82.7</v>
      </c>
      <c r="L15" s="46">
        <f t="shared" si="1"/>
        <v>0.43298429319371728</v>
      </c>
    </row>
    <row r="16" spans="1:12" x14ac:dyDescent="0.25">
      <c r="A16" s="9" t="str">
        <f>'2'!A16</f>
        <v>Armstrong SD</v>
      </c>
      <c r="B16" s="29" t="str">
        <f>'2'!B16</f>
        <v>Armstrong</v>
      </c>
      <c r="C16" s="84">
        <f>'2'!C16</f>
        <v>1450</v>
      </c>
      <c r="D16" s="84">
        <f>'2'!D16</f>
        <v>1022</v>
      </c>
      <c r="E16" s="84">
        <f>'2'!E16</f>
        <v>2472</v>
      </c>
      <c r="F16" s="11">
        <f>'5'!N16</f>
        <v>192</v>
      </c>
      <c r="G16" s="11">
        <f>'6'!H16</f>
        <v>19</v>
      </c>
      <c r="H16" s="11">
        <f>'7'!F16</f>
        <v>0</v>
      </c>
      <c r="I16" s="11">
        <f>'8'!J16</f>
        <v>137</v>
      </c>
      <c r="J16" s="36">
        <f>'9'!P16</f>
        <v>44.6</v>
      </c>
      <c r="K16" s="11">
        <f t="shared" si="0"/>
        <v>392.6</v>
      </c>
      <c r="L16" s="46">
        <f t="shared" si="1"/>
        <v>0.38414872798434446</v>
      </c>
    </row>
    <row r="17" spans="1:12" x14ac:dyDescent="0.25">
      <c r="A17" s="9" t="str">
        <f>'2'!A17</f>
        <v>Athens Area SD</v>
      </c>
      <c r="B17" s="29" t="str">
        <f>'2'!B17</f>
        <v>Bradford</v>
      </c>
      <c r="C17" s="84">
        <f>'2'!C17</f>
        <v>528</v>
      </c>
      <c r="D17" s="84">
        <f>'2'!D17</f>
        <v>352</v>
      </c>
      <c r="E17" s="84">
        <f>'2'!E17</f>
        <v>880</v>
      </c>
      <c r="F17" s="11">
        <f>'5'!N17</f>
        <v>43</v>
      </c>
      <c r="G17" s="11">
        <f>'6'!H17</f>
        <v>0</v>
      </c>
      <c r="H17" s="11">
        <f>'7'!F17</f>
        <v>0</v>
      </c>
      <c r="I17" s="11">
        <f>'8'!J17</f>
        <v>51</v>
      </c>
      <c r="J17" s="36">
        <f>'9'!P17</f>
        <v>126</v>
      </c>
      <c r="K17" s="11">
        <f t="shared" si="0"/>
        <v>220</v>
      </c>
      <c r="L17" s="46">
        <f t="shared" si="1"/>
        <v>0.625</v>
      </c>
    </row>
    <row r="18" spans="1:12" x14ac:dyDescent="0.25">
      <c r="A18" s="9" t="str">
        <f>'2'!A18</f>
        <v>Austin Area SD</v>
      </c>
      <c r="B18" s="29" t="str">
        <f>'2'!B18</f>
        <v>Potter</v>
      </c>
      <c r="C18" s="84">
        <f>'2'!C18</f>
        <v>40</v>
      </c>
      <c r="D18" s="84">
        <f>'2'!D18</f>
        <v>22</v>
      </c>
      <c r="E18" s="84">
        <f>'2'!E18</f>
        <v>62</v>
      </c>
      <c r="F18" s="11">
        <f>'5'!N18</f>
        <v>0</v>
      </c>
      <c r="G18" s="11">
        <f>'6'!H18</f>
        <v>12</v>
      </c>
      <c r="H18" s="11">
        <f>'7'!F18</f>
        <v>17</v>
      </c>
      <c r="I18" s="11">
        <f>'8'!J18</f>
        <v>16</v>
      </c>
      <c r="J18" s="36">
        <f>'9'!P18</f>
        <v>0</v>
      </c>
      <c r="K18" s="11">
        <f t="shared" si="0"/>
        <v>45</v>
      </c>
      <c r="L18" s="46">
        <f t="shared" si="1"/>
        <v>2.0454545454545454</v>
      </c>
    </row>
    <row r="19" spans="1:12" x14ac:dyDescent="0.25">
      <c r="A19" s="9" t="str">
        <f>'2'!A19</f>
        <v>Avella Area SD</v>
      </c>
      <c r="B19" s="29" t="str">
        <f>'2'!B19</f>
        <v>Washington</v>
      </c>
      <c r="C19" s="84">
        <f>'2'!C19</f>
        <v>124</v>
      </c>
      <c r="D19" s="84">
        <f>'2'!D19</f>
        <v>71</v>
      </c>
      <c r="E19" s="84">
        <f>'2'!E19</f>
        <v>195</v>
      </c>
      <c r="F19" s="11">
        <f>'5'!N19</f>
        <v>0</v>
      </c>
      <c r="G19" s="11">
        <f>'6'!H19</f>
        <v>0</v>
      </c>
      <c r="H19" s="11">
        <f>'7'!F19</f>
        <v>0</v>
      </c>
      <c r="I19" s="11">
        <f>'8'!J19</f>
        <v>3</v>
      </c>
      <c r="J19" s="36">
        <f>'9'!P19</f>
        <v>0</v>
      </c>
      <c r="K19" s="11">
        <f t="shared" si="0"/>
        <v>3</v>
      </c>
      <c r="L19" s="46">
        <f t="shared" si="1"/>
        <v>4.2253521126760563E-2</v>
      </c>
    </row>
    <row r="20" spans="1:12" x14ac:dyDescent="0.25">
      <c r="A20" s="9" t="str">
        <f>'2'!A20</f>
        <v>Avon Grove SD</v>
      </c>
      <c r="B20" s="29" t="str">
        <f>'2'!B20</f>
        <v>Chester</v>
      </c>
      <c r="C20" s="84">
        <f>'2'!C20</f>
        <v>1064</v>
      </c>
      <c r="D20" s="84">
        <f>'2'!D20</f>
        <v>844</v>
      </c>
      <c r="E20" s="84">
        <f>'2'!E20</f>
        <v>1908</v>
      </c>
      <c r="F20" s="11">
        <f>'5'!N20</f>
        <v>54</v>
      </c>
      <c r="G20" s="11">
        <f>'6'!H20</f>
        <v>17</v>
      </c>
      <c r="H20" s="11">
        <f>'7'!F20</f>
        <v>0</v>
      </c>
      <c r="I20" s="11">
        <f>'8'!J20</f>
        <v>129</v>
      </c>
      <c r="J20" s="36">
        <f>'9'!P20</f>
        <v>173.1</v>
      </c>
      <c r="K20" s="11">
        <f t="shared" si="0"/>
        <v>373.1</v>
      </c>
      <c r="L20" s="46">
        <f t="shared" si="1"/>
        <v>0.44206161137440764</v>
      </c>
    </row>
    <row r="21" spans="1:12" x14ac:dyDescent="0.25">
      <c r="A21" s="9" t="str">
        <f>'2'!A21</f>
        <v>Avonworth SD</v>
      </c>
      <c r="B21" s="29" t="str">
        <f>'2'!B21</f>
        <v>Allegheny</v>
      </c>
      <c r="C21" s="84">
        <f>'2'!C21</f>
        <v>403</v>
      </c>
      <c r="D21" s="84">
        <f>'2'!D21</f>
        <v>268</v>
      </c>
      <c r="E21" s="84">
        <f>'2'!E21</f>
        <v>671</v>
      </c>
      <c r="F21" s="11">
        <f>'5'!N21</f>
        <v>0</v>
      </c>
      <c r="G21" s="11">
        <f>'6'!H21</f>
        <v>0</v>
      </c>
      <c r="H21" s="11">
        <f>'7'!F21</f>
        <v>0</v>
      </c>
      <c r="I21" s="11">
        <f>'8'!J21</f>
        <v>27</v>
      </c>
      <c r="J21" s="36">
        <f>'9'!P21</f>
        <v>0</v>
      </c>
      <c r="K21" s="11">
        <f t="shared" si="0"/>
        <v>27</v>
      </c>
      <c r="L21" s="46">
        <f t="shared" si="1"/>
        <v>0.10074626865671642</v>
      </c>
    </row>
    <row r="22" spans="1:12" x14ac:dyDescent="0.25">
      <c r="A22" s="9" t="str">
        <f>'2'!A22</f>
        <v>Bald Eagle Area SD</v>
      </c>
      <c r="B22" s="29" t="str">
        <f>'2'!B22</f>
        <v>Centre</v>
      </c>
      <c r="C22" s="84">
        <f>'2'!C22</f>
        <v>382</v>
      </c>
      <c r="D22" s="84">
        <f>'2'!D22</f>
        <v>289</v>
      </c>
      <c r="E22" s="84">
        <f>'2'!E22</f>
        <v>671</v>
      </c>
      <c r="F22" s="11">
        <f>'5'!N22</f>
        <v>70</v>
      </c>
      <c r="G22" s="11">
        <f>'6'!H22</f>
        <v>38</v>
      </c>
      <c r="H22" s="11">
        <f>'7'!F22</f>
        <v>0</v>
      </c>
      <c r="I22" s="11">
        <f>'8'!J22</f>
        <v>43</v>
      </c>
      <c r="J22" s="36">
        <f>'9'!P22</f>
        <v>17.399999999999999</v>
      </c>
      <c r="K22" s="11">
        <f t="shared" si="0"/>
        <v>168.4</v>
      </c>
      <c r="L22" s="46">
        <f t="shared" si="1"/>
        <v>0.58269896193771631</v>
      </c>
    </row>
    <row r="23" spans="1:12" x14ac:dyDescent="0.25">
      <c r="A23" s="9" t="str">
        <f>'2'!A23</f>
        <v>Baldwin-Whitehall SD</v>
      </c>
      <c r="B23" s="29" t="str">
        <f>'2'!B23</f>
        <v>Allegheny</v>
      </c>
      <c r="C23" s="84">
        <f>'2'!C23</f>
        <v>1099</v>
      </c>
      <c r="D23" s="84">
        <f>'2'!D23</f>
        <v>663</v>
      </c>
      <c r="E23" s="84">
        <f>'2'!E23</f>
        <v>1762</v>
      </c>
      <c r="F23" s="11">
        <f>'5'!N23</f>
        <v>106</v>
      </c>
      <c r="G23" s="11">
        <f>'6'!H23</f>
        <v>0</v>
      </c>
      <c r="H23" s="11">
        <f>'7'!F23</f>
        <v>0</v>
      </c>
      <c r="I23" s="11">
        <f>'8'!J23</f>
        <v>80</v>
      </c>
      <c r="J23" s="36">
        <f>'9'!P23</f>
        <v>74.099999999999994</v>
      </c>
      <c r="K23" s="11">
        <f t="shared" si="0"/>
        <v>260.10000000000002</v>
      </c>
      <c r="L23" s="46">
        <f t="shared" si="1"/>
        <v>0.39230769230769236</v>
      </c>
    </row>
    <row r="24" spans="1:12" x14ac:dyDescent="0.25">
      <c r="A24" s="9" t="str">
        <f>'2'!A24</f>
        <v>Bangor Area SD</v>
      </c>
      <c r="B24" s="29" t="str">
        <f>'2'!B24</f>
        <v>Northampton</v>
      </c>
      <c r="C24" s="84">
        <f>'2'!C24</f>
        <v>661</v>
      </c>
      <c r="D24" s="84">
        <f>'2'!D24</f>
        <v>477</v>
      </c>
      <c r="E24" s="84">
        <f>'2'!E24</f>
        <v>1138</v>
      </c>
      <c r="F24" s="11">
        <f>'5'!N24</f>
        <v>20</v>
      </c>
      <c r="G24" s="11">
        <f>'6'!H24</f>
        <v>0</v>
      </c>
      <c r="H24" s="11">
        <f>'7'!F24</f>
        <v>0</v>
      </c>
      <c r="I24" s="11">
        <f>'8'!J24</f>
        <v>49</v>
      </c>
      <c r="J24" s="36">
        <f>'9'!P24</f>
        <v>89</v>
      </c>
      <c r="K24" s="11">
        <f t="shared" si="0"/>
        <v>158</v>
      </c>
      <c r="L24" s="46">
        <f t="shared" si="1"/>
        <v>0.33123689727463312</v>
      </c>
    </row>
    <row r="25" spans="1:12" x14ac:dyDescent="0.25">
      <c r="A25" s="9" t="str">
        <f>'2'!A25</f>
        <v>Beaver Area SD</v>
      </c>
      <c r="B25" s="29" t="str">
        <f>'2'!B25</f>
        <v>Beaver</v>
      </c>
      <c r="C25" s="84">
        <f>'2'!C25</f>
        <v>390</v>
      </c>
      <c r="D25" s="84">
        <f>'2'!D25</f>
        <v>262</v>
      </c>
      <c r="E25" s="84">
        <f>'2'!E25</f>
        <v>652</v>
      </c>
      <c r="F25" s="11">
        <f>'5'!N25</f>
        <v>0</v>
      </c>
      <c r="G25" s="11">
        <f>'6'!H25</f>
        <v>20</v>
      </c>
      <c r="H25" s="11">
        <f>'7'!F25</f>
        <v>0</v>
      </c>
      <c r="I25" s="11">
        <f>'8'!J25</f>
        <v>31</v>
      </c>
      <c r="J25" s="36">
        <f>'9'!P25</f>
        <v>84.2</v>
      </c>
      <c r="K25" s="11">
        <f t="shared" si="0"/>
        <v>135.19999999999999</v>
      </c>
      <c r="L25" s="46">
        <f t="shared" si="1"/>
        <v>0.51603053435114499</v>
      </c>
    </row>
    <row r="26" spans="1:12" x14ac:dyDescent="0.25">
      <c r="A26" s="9" t="str">
        <f>'2'!A26</f>
        <v>Bedford Area SD</v>
      </c>
      <c r="B26" s="29" t="str">
        <f>'2'!B26</f>
        <v>Bedford</v>
      </c>
      <c r="C26" s="84">
        <f>'2'!C26</f>
        <v>445</v>
      </c>
      <c r="D26" s="84">
        <f>'2'!D26</f>
        <v>330</v>
      </c>
      <c r="E26" s="84">
        <f>'2'!E26</f>
        <v>775</v>
      </c>
      <c r="F26" s="11">
        <f>'5'!N26</f>
        <v>29</v>
      </c>
      <c r="G26" s="11">
        <f>'6'!H26</f>
        <v>9</v>
      </c>
      <c r="H26" s="11">
        <f>'7'!F26</f>
        <v>0</v>
      </c>
      <c r="I26" s="11">
        <f>'8'!J26</f>
        <v>31</v>
      </c>
      <c r="J26" s="36">
        <f>'9'!P26</f>
        <v>56.7</v>
      </c>
      <c r="K26" s="11">
        <f t="shared" si="0"/>
        <v>125.7</v>
      </c>
      <c r="L26" s="46">
        <f t="shared" si="1"/>
        <v>0.38090909090909092</v>
      </c>
    </row>
    <row r="27" spans="1:12" x14ac:dyDescent="0.25">
      <c r="A27" s="9" t="str">
        <f>'2'!A27</f>
        <v>Belle Vernon Area SD</v>
      </c>
      <c r="B27" s="29" t="str">
        <f>'2'!B27</f>
        <v>Westmoreland</v>
      </c>
      <c r="C27" s="84">
        <f>'2'!C27</f>
        <v>515</v>
      </c>
      <c r="D27" s="84">
        <f>'2'!D27</f>
        <v>422</v>
      </c>
      <c r="E27" s="84">
        <f>'2'!E27</f>
        <v>937</v>
      </c>
      <c r="F27" s="11">
        <f>'5'!N27</f>
        <v>0</v>
      </c>
      <c r="G27" s="11">
        <f>'6'!H27</f>
        <v>0</v>
      </c>
      <c r="H27" s="11">
        <f>'7'!F27</f>
        <v>0</v>
      </c>
      <c r="I27" s="11">
        <f>'8'!J27</f>
        <v>59</v>
      </c>
      <c r="J27" s="36">
        <f>'9'!P27</f>
        <v>54.9</v>
      </c>
      <c r="K27" s="11">
        <f t="shared" si="0"/>
        <v>113.9</v>
      </c>
      <c r="L27" s="46">
        <f t="shared" si="1"/>
        <v>0.26990521327014222</v>
      </c>
    </row>
    <row r="28" spans="1:12" x14ac:dyDescent="0.25">
      <c r="A28" s="9" t="str">
        <f>'2'!A28</f>
        <v>Bellefonte Area SD</v>
      </c>
      <c r="B28" s="29" t="str">
        <f>'2'!B28</f>
        <v>Centre</v>
      </c>
      <c r="C28" s="84">
        <f>'2'!C28</f>
        <v>850</v>
      </c>
      <c r="D28" s="84">
        <f>'2'!D28</f>
        <v>565</v>
      </c>
      <c r="E28" s="84">
        <f>'2'!E28</f>
        <v>1415</v>
      </c>
      <c r="F28" s="11">
        <f>'5'!N28</f>
        <v>55</v>
      </c>
      <c r="G28" s="11">
        <f>'6'!H28</f>
        <v>18</v>
      </c>
      <c r="H28" s="11">
        <f>'7'!F28</f>
        <v>0</v>
      </c>
      <c r="I28" s="11">
        <f>'8'!J28</f>
        <v>57</v>
      </c>
      <c r="J28" s="36">
        <f>'9'!P28</f>
        <v>131.6</v>
      </c>
      <c r="K28" s="11">
        <f t="shared" si="0"/>
        <v>261.60000000000002</v>
      </c>
      <c r="L28" s="46">
        <f t="shared" si="1"/>
        <v>0.46300884955752214</v>
      </c>
    </row>
    <row r="29" spans="1:12" x14ac:dyDescent="0.25">
      <c r="A29" s="9" t="str">
        <f>'2'!A29</f>
        <v>Bellwood-Antis SD</v>
      </c>
      <c r="B29" s="29" t="str">
        <f>'2'!B29</f>
        <v>Blair</v>
      </c>
      <c r="C29" s="84">
        <f>'2'!C29</f>
        <v>264</v>
      </c>
      <c r="D29" s="84">
        <f>'2'!D29</f>
        <v>149</v>
      </c>
      <c r="E29" s="84">
        <f>'2'!E29</f>
        <v>413</v>
      </c>
      <c r="F29" s="11">
        <f>'5'!N29</f>
        <v>0</v>
      </c>
      <c r="G29" s="11">
        <f>'6'!H29</f>
        <v>0</v>
      </c>
      <c r="H29" s="11">
        <f>'7'!F29</f>
        <v>0</v>
      </c>
      <c r="I29" s="11">
        <f>'8'!J29</f>
        <v>24</v>
      </c>
      <c r="J29" s="36">
        <f>'9'!P29</f>
        <v>56</v>
      </c>
      <c r="K29" s="11">
        <f t="shared" si="0"/>
        <v>80</v>
      </c>
      <c r="L29" s="46">
        <f t="shared" si="1"/>
        <v>0.53691275167785235</v>
      </c>
    </row>
    <row r="30" spans="1:12" x14ac:dyDescent="0.25">
      <c r="A30" s="9" t="str">
        <f>'2'!A30</f>
        <v>Bensalem Township SD</v>
      </c>
      <c r="B30" s="29" t="str">
        <f>'2'!B30</f>
        <v>Bucks</v>
      </c>
      <c r="C30" s="84">
        <f>'2'!C30</f>
        <v>2145</v>
      </c>
      <c r="D30" s="84">
        <f>'2'!D30</f>
        <v>1467</v>
      </c>
      <c r="E30" s="84">
        <f>'2'!E30</f>
        <v>3612</v>
      </c>
      <c r="F30" s="11">
        <f>'5'!N30</f>
        <v>0</v>
      </c>
      <c r="G30" s="11">
        <f>'6'!H30</f>
        <v>0</v>
      </c>
      <c r="H30" s="11">
        <f>'7'!F30</f>
        <v>0</v>
      </c>
      <c r="I30" s="11">
        <f>'8'!J30</f>
        <v>202</v>
      </c>
      <c r="J30" s="36">
        <f>'9'!P30</f>
        <v>263.5</v>
      </c>
      <c r="K30" s="11">
        <f t="shared" si="0"/>
        <v>465.5</v>
      </c>
      <c r="L30" s="46">
        <f t="shared" si="1"/>
        <v>0.31731424676209952</v>
      </c>
    </row>
    <row r="31" spans="1:12" x14ac:dyDescent="0.25">
      <c r="A31" s="9" t="str">
        <f>'2'!A31</f>
        <v>Benton Area SD</v>
      </c>
      <c r="B31" s="29" t="str">
        <f>'2'!B31</f>
        <v>Columbia</v>
      </c>
      <c r="C31" s="84">
        <f>'2'!C31</f>
        <v>134</v>
      </c>
      <c r="D31" s="84">
        <f>'2'!D31</f>
        <v>109</v>
      </c>
      <c r="E31" s="84">
        <f>'2'!E31</f>
        <v>243</v>
      </c>
      <c r="F31" s="11">
        <f>'5'!N31</f>
        <v>48</v>
      </c>
      <c r="G31" s="11">
        <f>'6'!H31</f>
        <v>0</v>
      </c>
      <c r="H31" s="11">
        <f>'7'!F31</f>
        <v>0</v>
      </c>
      <c r="I31" s="11">
        <f>'8'!J31</f>
        <v>12</v>
      </c>
      <c r="J31" s="36">
        <f>'9'!P31</f>
        <v>3.3</v>
      </c>
      <c r="K31" s="11">
        <f t="shared" ref="K31:K94" si="2">SUM(F31:J31)</f>
        <v>63.3</v>
      </c>
      <c r="L31" s="46">
        <f t="shared" si="1"/>
        <v>0.58073394495412844</v>
      </c>
    </row>
    <row r="32" spans="1:12" x14ac:dyDescent="0.25">
      <c r="A32" s="9" t="str">
        <f>'2'!A32</f>
        <v>Bentworth SD</v>
      </c>
      <c r="B32" s="29" t="str">
        <f>'2'!B32</f>
        <v>Washington</v>
      </c>
      <c r="C32" s="84">
        <f>'2'!C32</f>
        <v>276</v>
      </c>
      <c r="D32" s="84">
        <f>'2'!D32</f>
        <v>175</v>
      </c>
      <c r="E32" s="84">
        <f>'2'!E32</f>
        <v>451</v>
      </c>
      <c r="F32" s="11">
        <f>'5'!N32</f>
        <v>32</v>
      </c>
      <c r="G32" s="11">
        <f>'6'!H32</f>
        <v>0</v>
      </c>
      <c r="H32" s="11">
        <f>'7'!F32</f>
        <v>0</v>
      </c>
      <c r="I32" s="11">
        <f>'8'!J32</f>
        <v>14</v>
      </c>
      <c r="J32" s="36">
        <f>'9'!P32</f>
        <v>17.8</v>
      </c>
      <c r="K32" s="11">
        <f t="shared" si="2"/>
        <v>63.8</v>
      </c>
      <c r="L32" s="46">
        <f t="shared" si="1"/>
        <v>0.36457142857142855</v>
      </c>
    </row>
    <row r="33" spans="1:12" x14ac:dyDescent="0.25">
      <c r="A33" s="9" t="str">
        <f>'2'!A33</f>
        <v>Berlin Brothersvalley SD</v>
      </c>
      <c r="B33" s="29" t="str">
        <f>'2'!B33</f>
        <v>Somerset</v>
      </c>
      <c r="C33" s="84">
        <f>'2'!C33</f>
        <v>177</v>
      </c>
      <c r="D33" s="84">
        <f>'2'!D33</f>
        <v>102</v>
      </c>
      <c r="E33" s="84">
        <f>'2'!E33</f>
        <v>279</v>
      </c>
      <c r="F33" s="11">
        <f>'5'!N33</f>
        <v>17</v>
      </c>
      <c r="G33" s="11">
        <f>'6'!H33</f>
        <v>16</v>
      </c>
      <c r="H33" s="11">
        <f>'7'!F33</f>
        <v>0</v>
      </c>
      <c r="I33" s="11">
        <f>'8'!J33</f>
        <v>15</v>
      </c>
      <c r="J33" s="36">
        <f>'9'!P33</f>
        <v>21.9</v>
      </c>
      <c r="K33" s="11">
        <f t="shared" si="2"/>
        <v>69.900000000000006</v>
      </c>
      <c r="L33" s="46">
        <f t="shared" si="1"/>
        <v>0.68529411764705883</v>
      </c>
    </row>
    <row r="34" spans="1:12" x14ac:dyDescent="0.25">
      <c r="A34" s="9" t="str">
        <f>'2'!A34</f>
        <v>Bermudian Springs SD</v>
      </c>
      <c r="B34" s="29" t="str">
        <f>'2'!B34</f>
        <v>Adams</v>
      </c>
      <c r="C34" s="84">
        <f>'2'!C34</f>
        <v>481</v>
      </c>
      <c r="D34" s="84">
        <f>'2'!D34</f>
        <v>339</v>
      </c>
      <c r="E34" s="84">
        <f>'2'!E34</f>
        <v>820</v>
      </c>
      <c r="F34" s="11">
        <f>'5'!N34</f>
        <v>18</v>
      </c>
      <c r="G34" s="11">
        <f>'6'!H34</f>
        <v>0</v>
      </c>
      <c r="H34" s="11">
        <f>'7'!F34</f>
        <v>0</v>
      </c>
      <c r="I34" s="11">
        <f>'8'!J34</f>
        <v>37</v>
      </c>
      <c r="J34" s="36">
        <f>'9'!P34</f>
        <v>54.5</v>
      </c>
      <c r="K34" s="11">
        <f t="shared" si="2"/>
        <v>109.5</v>
      </c>
      <c r="L34" s="46">
        <f t="shared" si="1"/>
        <v>0.32300884955752213</v>
      </c>
    </row>
    <row r="35" spans="1:12" x14ac:dyDescent="0.25">
      <c r="A35" s="9" t="str">
        <f>'2'!A35</f>
        <v>Berwick Area SD</v>
      </c>
      <c r="B35" s="29" t="str">
        <f>'2'!B35</f>
        <v>Columbia</v>
      </c>
      <c r="C35" s="84">
        <f>'2'!C35</f>
        <v>712</v>
      </c>
      <c r="D35" s="84">
        <f>'2'!D35</f>
        <v>462</v>
      </c>
      <c r="E35" s="84">
        <f>'2'!E35</f>
        <v>1174</v>
      </c>
      <c r="F35" s="11">
        <f>'5'!N35</f>
        <v>107</v>
      </c>
      <c r="G35" s="11">
        <f>'6'!H35</f>
        <v>0</v>
      </c>
      <c r="H35" s="11">
        <f>'7'!F35</f>
        <v>28</v>
      </c>
      <c r="I35" s="11">
        <f>'8'!J35</f>
        <v>85</v>
      </c>
      <c r="J35" s="36">
        <f>'9'!P35</f>
        <v>31.5</v>
      </c>
      <c r="K35" s="11">
        <f t="shared" si="2"/>
        <v>251.5</v>
      </c>
      <c r="L35" s="46">
        <f t="shared" si="1"/>
        <v>0.5443722943722944</v>
      </c>
    </row>
    <row r="36" spans="1:12" x14ac:dyDescent="0.25">
      <c r="A36" s="9" t="str">
        <f>'2'!A36</f>
        <v>Bethel Park SD</v>
      </c>
      <c r="B36" s="29" t="str">
        <f>'2'!B36</f>
        <v>Allegheny</v>
      </c>
      <c r="C36" s="84">
        <f>'2'!C36</f>
        <v>854</v>
      </c>
      <c r="D36" s="84">
        <f>'2'!D36</f>
        <v>661</v>
      </c>
      <c r="E36" s="84">
        <f>'2'!E36</f>
        <v>1515</v>
      </c>
      <c r="F36" s="11">
        <f>'5'!N36</f>
        <v>3</v>
      </c>
      <c r="G36" s="11">
        <f>'6'!H36</f>
        <v>47</v>
      </c>
      <c r="H36" s="11">
        <f>'7'!F36</f>
        <v>0</v>
      </c>
      <c r="I36" s="11">
        <f>'8'!J36</f>
        <v>74</v>
      </c>
      <c r="J36" s="36">
        <f>'9'!P36</f>
        <v>149.9</v>
      </c>
      <c r="K36" s="11">
        <f t="shared" si="2"/>
        <v>273.89999999999998</v>
      </c>
      <c r="L36" s="46">
        <f t="shared" si="1"/>
        <v>0.41437216338880478</v>
      </c>
    </row>
    <row r="37" spans="1:12" x14ac:dyDescent="0.25">
      <c r="A37" s="9" t="str">
        <f>'2'!A37</f>
        <v>Bethlehem Area SD</v>
      </c>
      <c r="B37" s="29" t="str">
        <f>'2'!B37</f>
        <v>Northampton</v>
      </c>
      <c r="C37" s="84">
        <f>'2'!C37</f>
        <v>3669</v>
      </c>
      <c r="D37" s="84">
        <f>'2'!D37</f>
        <v>2645</v>
      </c>
      <c r="E37" s="84">
        <f>'2'!E37</f>
        <v>6314</v>
      </c>
      <c r="F37" s="11">
        <f>'5'!N37</f>
        <v>216</v>
      </c>
      <c r="G37" s="11">
        <f>'6'!H37</f>
        <v>96</v>
      </c>
      <c r="H37" s="11">
        <f>'7'!F37</f>
        <v>76</v>
      </c>
      <c r="I37" s="11">
        <f>'8'!J37</f>
        <v>318</v>
      </c>
      <c r="J37" s="36">
        <f>'9'!P37</f>
        <v>453.5</v>
      </c>
      <c r="K37" s="11">
        <f t="shared" si="2"/>
        <v>1159.5</v>
      </c>
      <c r="L37" s="46">
        <f t="shared" si="1"/>
        <v>0.4383742911153119</v>
      </c>
    </row>
    <row r="38" spans="1:12" x14ac:dyDescent="0.25">
      <c r="A38" s="9" t="str">
        <f>'2'!A38</f>
        <v>Bethlehem-Center SD</v>
      </c>
      <c r="B38" s="29" t="str">
        <f>'2'!B38</f>
        <v>Washington</v>
      </c>
      <c r="C38" s="84">
        <f>'2'!C38</f>
        <v>280</v>
      </c>
      <c r="D38" s="84">
        <f>'2'!D38</f>
        <v>172</v>
      </c>
      <c r="E38" s="84">
        <f>'2'!E38</f>
        <v>452</v>
      </c>
      <c r="F38" s="11">
        <f>'5'!N38</f>
        <v>20</v>
      </c>
      <c r="G38" s="11">
        <f>'6'!H38</f>
        <v>19</v>
      </c>
      <c r="H38" s="11">
        <f>'7'!F38</f>
        <v>0</v>
      </c>
      <c r="I38" s="11">
        <f>'8'!J38</f>
        <v>29</v>
      </c>
      <c r="J38" s="36">
        <f>'9'!P38</f>
        <v>0</v>
      </c>
      <c r="K38" s="11">
        <f t="shared" si="2"/>
        <v>68</v>
      </c>
      <c r="L38" s="46">
        <f t="shared" si="1"/>
        <v>0.39534883720930231</v>
      </c>
    </row>
    <row r="39" spans="1:12" x14ac:dyDescent="0.25">
      <c r="A39" s="9" t="str">
        <f>'2'!A39</f>
        <v>Big Beaver Falls Area SD</v>
      </c>
      <c r="B39" s="29" t="str">
        <f>'2'!B39</f>
        <v>Beaver</v>
      </c>
      <c r="C39" s="84">
        <f>'2'!C39</f>
        <v>544</v>
      </c>
      <c r="D39" s="84">
        <f>'2'!D39</f>
        <v>307</v>
      </c>
      <c r="E39" s="84">
        <f>'2'!E39</f>
        <v>851</v>
      </c>
      <c r="F39" s="11">
        <f>'5'!N39</f>
        <v>0</v>
      </c>
      <c r="G39" s="11">
        <f>'6'!H39</f>
        <v>20</v>
      </c>
      <c r="H39" s="11">
        <f>'7'!F39</f>
        <v>20</v>
      </c>
      <c r="I39" s="11">
        <f>'8'!J39</f>
        <v>43</v>
      </c>
      <c r="J39" s="36">
        <f>'9'!P39</f>
        <v>84.2</v>
      </c>
      <c r="K39" s="11">
        <f t="shared" si="2"/>
        <v>167.2</v>
      </c>
      <c r="L39" s="46">
        <f t="shared" si="1"/>
        <v>0.54462540716612373</v>
      </c>
    </row>
    <row r="40" spans="1:12" x14ac:dyDescent="0.25">
      <c r="A40" s="9" t="str">
        <f>'2'!A40</f>
        <v>Big Spring SD</v>
      </c>
      <c r="B40" s="29" t="str">
        <f>'2'!B40</f>
        <v>Cumberland</v>
      </c>
      <c r="C40" s="84">
        <f>'2'!C40</f>
        <v>734</v>
      </c>
      <c r="D40" s="84">
        <f>'2'!D40</f>
        <v>455</v>
      </c>
      <c r="E40" s="84">
        <f>'2'!E40</f>
        <v>1189</v>
      </c>
      <c r="F40" s="11">
        <f>'5'!N40</f>
        <v>30</v>
      </c>
      <c r="G40" s="11">
        <f>'6'!H40</f>
        <v>18</v>
      </c>
      <c r="H40" s="11">
        <f>'7'!F40</f>
        <v>0</v>
      </c>
      <c r="I40" s="11">
        <f>'8'!J40</f>
        <v>45</v>
      </c>
      <c r="J40" s="36">
        <f>'9'!P40</f>
        <v>0</v>
      </c>
      <c r="K40" s="11">
        <f t="shared" si="2"/>
        <v>93</v>
      </c>
      <c r="L40" s="46">
        <f t="shared" si="1"/>
        <v>0.20439560439560439</v>
      </c>
    </row>
    <row r="41" spans="1:12" x14ac:dyDescent="0.25">
      <c r="A41" s="9" t="str">
        <f>'2'!A41</f>
        <v>Blackhawk SD</v>
      </c>
      <c r="B41" s="29" t="str">
        <f>'2'!B41</f>
        <v>Beaver</v>
      </c>
      <c r="C41" s="84">
        <f>'2'!C41</f>
        <v>478</v>
      </c>
      <c r="D41" s="84">
        <f>'2'!D41</f>
        <v>345</v>
      </c>
      <c r="E41" s="84">
        <f>'2'!E41</f>
        <v>823</v>
      </c>
      <c r="F41" s="11">
        <f>'5'!N41</f>
        <v>0</v>
      </c>
      <c r="G41" s="11">
        <f>'6'!H41</f>
        <v>0</v>
      </c>
      <c r="H41" s="11">
        <f>'7'!F41</f>
        <v>18</v>
      </c>
      <c r="I41" s="11">
        <f>'8'!J41</f>
        <v>56</v>
      </c>
      <c r="J41" s="36">
        <f>'9'!P41</f>
        <v>0</v>
      </c>
      <c r="K41" s="11">
        <f t="shared" si="2"/>
        <v>74</v>
      </c>
      <c r="L41" s="46">
        <f t="shared" si="1"/>
        <v>0.2144927536231884</v>
      </c>
    </row>
    <row r="42" spans="1:12" x14ac:dyDescent="0.25">
      <c r="A42" s="9" t="str">
        <f>'2'!A42</f>
        <v>Blacklick Valley SD</v>
      </c>
      <c r="B42" s="29" t="str">
        <f>'2'!B42</f>
        <v>Cambria</v>
      </c>
      <c r="C42" s="84">
        <f>'2'!C42</f>
        <v>168</v>
      </c>
      <c r="D42" s="84">
        <f>'2'!D42</f>
        <v>138</v>
      </c>
      <c r="E42" s="84">
        <f>'2'!E42</f>
        <v>306</v>
      </c>
      <c r="F42" s="11">
        <f>'5'!N42</f>
        <v>5</v>
      </c>
      <c r="G42" s="11">
        <f>'6'!H42</f>
        <v>0</v>
      </c>
      <c r="H42" s="11">
        <f>'7'!F42</f>
        <v>30</v>
      </c>
      <c r="I42" s="11">
        <f>'8'!J42</f>
        <v>21</v>
      </c>
      <c r="J42" s="36">
        <f>'9'!P42</f>
        <v>11.5</v>
      </c>
      <c r="K42" s="11">
        <f t="shared" si="2"/>
        <v>67.5</v>
      </c>
      <c r="L42" s="46">
        <f t="shared" si="1"/>
        <v>0.4891304347826087</v>
      </c>
    </row>
    <row r="43" spans="1:12" x14ac:dyDescent="0.25">
      <c r="A43" s="9" t="str">
        <f>'2'!A43</f>
        <v>Blairsville-Saltsburg SD</v>
      </c>
      <c r="B43" s="29" t="str">
        <f>'2'!B43</f>
        <v>Indiana</v>
      </c>
      <c r="C43" s="84">
        <f>'2'!C43</f>
        <v>396</v>
      </c>
      <c r="D43" s="84">
        <f>'2'!D43</f>
        <v>300</v>
      </c>
      <c r="E43" s="84">
        <f>'2'!E43</f>
        <v>696</v>
      </c>
      <c r="F43" s="11">
        <f>'5'!N43</f>
        <v>0</v>
      </c>
      <c r="G43" s="11">
        <f>'6'!H43</f>
        <v>59</v>
      </c>
      <c r="H43" s="11">
        <f>'7'!F43</f>
        <v>34</v>
      </c>
      <c r="I43" s="11">
        <f>'8'!J43</f>
        <v>49</v>
      </c>
      <c r="J43" s="36">
        <f>'9'!P43</f>
        <v>20.9</v>
      </c>
      <c r="K43" s="11">
        <f t="shared" si="2"/>
        <v>162.9</v>
      </c>
      <c r="L43" s="46">
        <f t="shared" si="1"/>
        <v>0.54300000000000004</v>
      </c>
    </row>
    <row r="44" spans="1:12" x14ac:dyDescent="0.25">
      <c r="A44" s="9" t="str">
        <f>'2'!A44</f>
        <v>Bloomsburg Area SD</v>
      </c>
      <c r="B44" s="29" t="str">
        <f>'2'!B44</f>
        <v>Columbia</v>
      </c>
      <c r="C44" s="84">
        <f>'2'!C44</f>
        <v>440</v>
      </c>
      <c r="D44" s="84">
        <f>'2'!D44</f>
        <v>315</v>
      </c>
      <c r="E44" s="84">
        <f>'2'!E44</f>
        <v>755</v>
      </c>
      <c r="F44" s="11">
        <f>'5'!N44</f>
        <v>50</v>
      </c>
      <c r="G44" s="11">
        <f>'6'!H44</f>
        <v>0</v>
      </c>
      <c r="H44" s="11">
        <f>'7'!F44</f>
        <v>0</v>
      </c>
      <c r="I44" s="11">
        <f>'8'!J44</f>
        <v>37</v>
      </c>
      <c r="J44" s="36">
        <f>'9'!P44</f>
        <v>0</v>
      </c>
      <c r="K44" s="11">
        <f t="shared" si="2"/>
        <v>87</v>
      </c>
      <c r="L44" s="46">
        <f t="shared" si="1"/>
        <v>0.27619047619047621</v>
      </c>
    </row>
    <row r="45" spans="1:12" x14ac:dyDescent="0.25">
      <c r="A45" s="9" t="str">
        <f>'2'!A45</f>
        <v>Blue Mountain SD</v>
      </c>
      <c r="B45" s="29" t="str">
        <f>'2'!B45</f>
        <v>Schuylkill</v>
      </c>
      <c r="C45" s="84">
        <f>'2'!C45</f>
        <v>554</v>
      </c>
      <c r="D45" s="84">
        <f>'2'!D45</f>
        <v>466</v>
      </c>
      <c r="E45" s="84">
        <f>'2'!E45</f>
        <v>1020</v>
      </c>
      <c r="F45" s="11">
        <f>'5'!N45</f>
        <v>8</v>
      </c>
      <c r="G45" s="11">
        <f>'6'!H45</f>
        <v>0</v>
      </c>
      <c r="H45" s="11">
        <f>'7'!F45</f>
        <v>0</v>
      </c>
      <c r="I45" s="11">
        <f>'8'!J45</f>
        <v>60</v>
      </c>
      <c r="J45" s="36">
        <f>'9'!P45</f>
        <v>19.8</v>
      </c>
      <c r="K45" s="11">
        <f t="shared" si="2"/>
        <v>87.8</v>
      </c>
      <c r="L45" s="46">
        <f t="shared" si="1"/>
        <v>0.18841201716738196</v>
      </c>
    </row>
    <row r="46" spans="1:12" x14ac:dyDescent="0.25">
      <c r="A46" s="9" t="str">
        <f>'2'!A46</f>
        <v>Blue Ridge SD</v>
      </c>
      <c r="B46" s="29" t="str">
        <f>'2'!B46</f>
        <v>Susquehanna</v>
      </c>
      <c r="C46" s="84">
        <f>'2'!C46</f>
        <v>248</v>
      </c>
      <c r="D46" s="84">
        <f>'2'!D46</f>
        <v>166</v>
      </c>
      <c r="E46" s="84">
        <f>'2'!E46</f>
        <v>414</v>
      </c>
      <c r="F46" s="11">
        <f>'5'!N46</f>
        <v>49</v>
      </c>
      <c r="G46" s="11">
        <f>'6'!H46</f>
        <v>0</v>
      </c>
      <c r="H46" s="11">
        <f>'7'!F46</f>
        <v>64</v>
      </c>
      <c r="I46" s="11">
        <f>'8'!J46</f>
        <v>21</v>
      </c>
      <c r="J46" s="36">
        <f>'9'!P46</f>
        <v>29.4</v>
      </c>
      <c r="K46" s="11">
        <f t="shared" si="2"/>
        <v>163.4</v>
      </c>
      <c r="L46" s="46">
        <f t="shared" si="1"/>
        <v>0.98433734939759043</v>
      </c>
    </row>
    <row r="47" spans="1:12" x14ac:dyDescent="0.25">
      <c r="A47" s="9" t="str">
        <f>'2'!A47</f>
        <v>Boyertown Area SD</v>
      </c>
      <c r="B47" s="29" t="str">
        <f>'2'!B47</f>
        <v>Berks</v>
      </c>
      <c r="C47" s="84">
        <f>'2'!C47</f>
        <v>1542</v>
      </c>
      <c r="D47" s="84">
        <f>'2'!D47</f>
        <v>1203</v>
      </c>
      <c r="E47" s="84">
        <f>'2'!E47</f>
        <v>2745</v>
      </c>
      <c r="F47" s="11">
        <f>'5'!N47</f>
        <v>11</v>
      </c>
      <c r="G47" s="11">
        <f>'6'!H47</f>
        <v>0</v>
      </c>
      <c r="H47" s="11">
        <f>'7'!F47</f>
        <v>0</v>
      </c>
      <c r="I47" s="11">
        <f>'8'!J47</f>
        <v>122</v>
      </c>
      <c r="J47" s="36">
        <f>'9'!P47</f>
        <v>248.4</v>
      </c>
      <c r="K47" s="11">
        <f t="shared" si="2"/>
        <v>381.4</v>
      </c>
      <c r="L47" s="46">
        <f t="shared" si="1"/>
        <v>0.3170407315045719</v>
      </c>
    </row>
    <row r="48" spans="1:12" x14ac:dyDescent="0.25">
      <c r="A48" s="9" t="str">
        <f>'2'!A48</f>
        <v>Bradford Area SD</v>
      </c>
      <c r="B48" s="29" t="str">
        <f>'2'!B48</f>
        <v>McKean</v>
      </c>
      <c r="C48" s="84">
        <f>'2'!C48</f>
        <v>626</v>
      </c>
      <c r="D48" s="84">
        <f>'2'!D48</f>
        <v>457</v>
      </c>
      <c r="E48" s="84">
        <f>'2'!E48</f>
        <v>1083</v>
      </c>
      <c r="F48" s="11">
        <f>'5'!N48</f>
        <v>118</v>
      </c>
      <c r="G48" s="11">
        <f>'6'!H48</f>
        <v>51</v>
      </c>
      <c r="H48" s="11">
        <f>'7'!F48</f>
        <v>111</v>
      </c>
      <c r="I48" s="11">
        <f>'8'!J48</f>
        <v>79</v>
      </c>
      <c r="J48" s="36">
        <f>'9'!P48</f>
        <v>95</v>
      </c>
      <c r="K48" s="11">
        <f t="shared" si="2"/>
        <v>454</v>
      </c>
      <c r="L48" s="46">
        <f t="shared" si="1"/>
        <v>0.99343544857768051</v>
      </c>
    </row>
    <row r="49" spans="1:12" x14ac:dyDescent="0.25">
      <c r="A49" s="9" t="str">
        <f>'2'!A49</f>
        <v>Brandywine Heights Area SD</v>
      </c>
      <c r="B49" s="29" t="str">
        <f>'2'!B49</f>
        <v>Berks</v>
      </c>
      <c r="C49" s="84">
        <f>'2'!C49</f>
        <v>331</v>
      </c>
      <c r="D49" s="84">
        <f>'2'!D49</f>
        <v>262</v>
      </c>
      <c r="E49" s="84">
        <f>'2'!E49</f>
        <v>593</v>
      </c>
      <c r="F49" s="11">
        <f>'5'!N49</f>
        <v>6</v>
      </c>
      <c r="G49" s="11">
        <f>'6'!H49</f>
        <v>0</v>
      </c>
      <c r="H49" s="11">
        <f>'7'!F49</f>
        <v>0</v>
      </c>
      <c r="I49" s="11">
        <f>'8'!J49</f>
        <v>39</v>
      </c>
      <c r="J49" s="36">
        <f>'9'!P49</f>
        <v>35.5</v>
      </c>
      <c r="K49" s="11">
        <f t="shared" si="2"/>
        <v>80.5</v>
      </c>
      <c r="L49" s="46">
        <f t="shared" si="1"/>
        <v>0.30725190839694655</v>
      </c>
    </row>
    <row r="50" spans="1:12" x14ac:dyDescent="0.25">
      <c r="A50" s="9" t="str">
        <f>'2'!A50</f>
        <v>Brentwood Borough SD</v>
      </c>
      <c r="B50" s="29" t="str">
        <f>'2'!B50</f>
        <v>Allegheny</v>
      </c>
      <c r="C50" s="84">
        <f>'2'!C50</f>
        <v>323</v>
      </c>
      <c r="D50" s="84">
        <f>'2'!D50</f>
        <v>227</v>
      </c>
      <c r="E50" s="84">
        <f>'2'!E50</f>
        <v>550</v>
      </c>
      <c r="F50" s="11">
        <f>'5'!N50</f>
        <v>3</v>
      </c>
      <c r="G50" s="11">
        <f>'6'!H50</f>
        <v>0</v>
      </c>
      <c r="H50" s="11">
        <f>'7'!F50</f>
        <v>0</v>
      </c>
      <c r="I50" s="11">
        <f>'8'!J50</f>
        <v>30</v>
      </c>
      <c r="J50" s="36">
        <f>'9'!P50</f>
        <v>55.5</v>
      </c>
      <c r="K50" s="11">
        <f t="shared" si="2"/>
        <v>88.5</v>
      </c>
      <c r="L50" s="46">
        <f t="shared" si="1"/>
        <v>0.38986784140969161</v>
      </c>
    </row>
    <row r="51" spans="1:12" x14ac:dyDescent="0.25">
      <c r="A51" s="9" t="str">
        <f>'2'!A51</f>
        <v>Bristol Borough SD</v>
      </c>
      <c r="B51" s="29" t="str">
        <f>'2'!B51</f>
        <v>Bucks</v>
      </c>
      <c r="C51" s="84">
        <f>'2'!C51</f>
        <v>392</v>
      </c>
      <c r="D51" s="84">
        <f>'2'!D51</f>
        <v>257</v>
      </c>
      <c r="E51" s="84">
        <f>'2'!E51</f>
        <v>649</v>
      </c>
      <c r="F51" s="11">
        <f>'5'!N51</f>
        <v>0</v>
      </c>
      <c r="G51" s="11">
        <f>'6'!H51</f>
        <v>20</v>
      </c>
      <c r="H51" s="11">
        <f>'7'!F51</f>
        <v>0</v>
      </c>
      <c r="I51" s="11">
        <f>'8'!J51</f>
        <v>39</v>
      </c>
      <c r="J51" s="36">
        <f>'9'!P51</f>
        <v>0</v>
      </c>
      <c r="K51" s="11">
        <f t="shared" si="2"/>
        <v>59</v>
      </c>
      <c r="L51" s="46">
        <f t="shared" si="1"/>
        <v>0.22957198443579765</v>
      </c>
    </row>
    <row r="52" spans="1:12" x14ac:dyDescent="0.25">
      <c r="A52" s="9" t="str">
        <f>'2'!A52</f>
        <v>Bristol Township SD</v>
      </c>
      <c r="B52" s="29" t="str">
        <f>'2'!B52</f>
        <v>Bucks</v>
      </c>
      <c r="C52" s="84">
        <f>'2'!C52</f>
        <v>2153</v>
      </c>
      <c r="D52" s="84">
        <f>'2'!D52</f>
        <v>1408</v>
      </c>
      <c r="E52" s="84">
        <f>'2'!E52</f>
        <v>3561</v>
      </c>
      <c r="F52" s="11">
        <f>'5'!N52</f>
        <v>15</v>
      </c>
      <c r="G52" s="11">
        <f>'6'!H52</f>
        <v>0</v>
      </c>
      <c r="H52" s="11">
        <f>'7'!F52</f>
        <v>0</v>
      </c>
      <c r="I52" s="11">
        <f>'8'!J52</f>
        <v>203</v>
      </c>
      <c r="J52" s="36">
        <f>'9'!P52</f>
        <v>386</v>
      </c>
      <c r="K52" s="11">
        <f t="shared" si="2"/>
        <v>604</v>
      </c>
      <c r="L52" s="46">
        <f t="shared" si="1"/>
        <v>0.42897727272727271</v>
      </c>
    </row>
    <row r="53" spans="1:12" x14ac:dyDescent="0.25">
      <c r="A53" s="9" t="str">
        <f>'2'!A53</f>
        <v>Brockway Area SD</v>
      </c>
      <c r="B53" s="29" t="str">
        <f>'2'!B53</f>
        <v>Jefferson</v>
      </c>
      <c r="C53" s="84">
        <f>'2'!C53</f>
        <v>289</v>
      </c>
      <c r="D53" s="84">
        <f>'2'!D53</f>
        <v>169</v>
      </c>
      <c r="E53" s="84">
        <f>'2'!E53</f>
        <v>458</v>
      </c>
      <c r="F53" s="11">
        <f>'5'!N53</f>
        <v>0</v>
      </c>
      <c r="G53" s="11">
        <f>'6'!H53</f>
        <v>0</v>
      </c>
      <c r="H53" s="11">
        <f>'7'!F53</f>
        <v>0</v>
      </c>
      <c r="I53" s="11">
        <f>'8'!J53</f>
        <v>26</v>
      </c>
      <c r="J53" s="36">
        <f>'9'!P53</f>
        <v>37</v>
      </c>
      <c r="K53" s="11">
        <f t="shared" si="2"/>
        <v>63</v>
      </c>
      <c r="L53" s="46">
        <f t="shared" si="1"/>
        <v>0.37278106508875741</v>
      </c>
    </row>
    <row r="54" spans="1:12" x14ac:dyDescent="0.25">
      <c r="A54" s="9" t="str">
        <f>'2'!A54</f>
        <v>Brookville Area SD</v>
      </c>
      <c r="B54" s="29" t="str">
        <f>'2'!B54</f>
        <v>Jefferson</v>
      </c>
      <c r="C54" s="84">
        <f>'2'!C54</f>
        <v>366</v>
      </c>
      <c r="D54" s="84">
        <f>'2'!D54</f>
        <v>274</v>
      </c>
      <c r="E54" s="84">
        <f>'2'!E54</f>
        <v>640</v>
      </c>
      <c r="F54" s="11">
        <f>'5'!N54</f>
        <v>36</v>
      </c>
      <c r="G54" s="11">
        <f>'6'!H54</f>
        <v>18</v>
      </c>
      <c r="H54" s="11">
        <f>'7'!F54</f>
        <v>0</v>
      </c>
      <c r="I54" s="11">
        <f>'8'!J54</f>
        <v>37</v>
      </c>
      <c r="J54" s="36">
        <f>'9'!P54</f>
        <v>38.700000000000003</v>
      </c>
      <c r="K54" s="11">
        <f t="shared" si="2"/>
        <v>129.69999999999999</v>
      </c>
      <c r="L54" s="46">
        <f t="shared" si="1"/>
        <v>0.47335766423357661</v>
      </c>
    </row>
    <row r="55" spans="1:12" x14ac:dyDescent="0.25">
      <c r="A55" s="9" t="str">
        <f>'2'!A55</f>
        <v>Brownsville Area SD</v>
      </c>
      <c r="B55" s="29" t="str">
        <f>'2'!B55</f>
        <v>Fayette</v>
      </c>
      <c r="C55" s="84">
        <f>'2'!C55</f>
        <v>413</v>
      </c>
      <c r="D55" s="84">
        <f>'2'!D55</f>
        <v>250</v>
      </c>
      <c r="E55" s="84">
        <f>'2'!E55</f>
        <v>663</v>
      </c>
      <c r="F55" s="11">
        <f>'5'!N55</f>
        <v>108</v>
      </c>
      <c r="G55" s="11">
        <f>'6'!H55</f>
        <v>0</v>
      </c>
      <c r="H55" s="11">
        <f>'7'!F55</f>
        <v>0</v>
      </c>
      <c r="I55" s="11">
        <f>'8'!J55</f>
        <v>49</v>
      </c>
      <c r="J55" s="36">
        <f>'9'!P55</f>
        <v>0</v>
      </c>
      <c r="K55" s="11">
        <f t="shared" si="2"/>
        <v>157</v>
      </c>
      <c r="L55" s="46">
        <f t="shared" si="1"/>
        <v>0.628</v>
      </c>
    </row>
    <row r="56" spans="1:12" x14ac:dyDescent="0.25">
      <c r="A56" s="9" t="str">
        <f>'2'!A56</f>
        <v>Bryn Athyn SD</v>
      </c>
      <c r="B56" s="29" t="str">
        <f>'2'!B56</f>
        <v>Montgomery</v>
      </c>
      <c r="C56" s="84">
        <f>'2'!C56</f>
        <v>33</v>
      </c>
      <c r="D56" s="84">
        <f>'2'!D56</f>
        <v>23</v>
      </c>
      <c r="E56" s="84">
        <f>'2'!E56</f>
        <v>56</v>
      </c>
      <c r="F56" s="11">
        <f>'5'!N56</f>
        <v>0</v>
      </c>
      <c r="G56" s="11">
        <f>'6'!H56</f>
        <v>0</v>
      </c>
      <c r="H56" s="11">
        <f>'7'!F56</f>
        <v>0</v>
      </c>
      <c r="I56" s="11">
        <f>'8'!J56</f>
        <v>0</v>
      </c>
      <c r="J56" s="36">
        <f>'9'!P56</f>
        <v>55.8</v>
      </c>
      <c r="K56" s="11">
        <f t="shared" si="2"/>
        <v>55.8</v>
      </c>
      <c r="L56" s="46">
        <f t="shared" si="1"/>
        <v>2.4260869565217389</v>
      </c>
    </row>
    <row r="57" spans="1:12" x14ac:dyDescent="0.25">
      <c r="A57" s="9" t="str">
        <f>'2'!A57</f>
        <v>Burgettstown Area SD</v>
      </c>
      <c r="B57" s="29" t="str">
        <f>'2'!B57</f>
        <v>Washington</v>
      </c>
      <c r="C57" s="84">
        <f>'2'!C57</f>
        <v>249</v>
      </c>
      <c r="D57" s="84">
        <f>'2'!D57</f>
        <v>190</v>
      </c>
      <c r="E57" s="84">
        <f>'2'!E57</f>
        <v>439</v>
      </c>
      <c r="F57" s="11">
        <f>'5'!N57</f>
        <v>20</v>
      </c>
      <c r="G57" s="11">
        <f>'6'!H57</f>
        <v>17</v>
      </c>
      <c r="H57" s="11">
        <f>'7'!F57</f>
        <v>0</v>
      </c>
      <c r="I57" s="11">
        <f>'8'!J57</f>
        <v>15</v>
      </c>
      <c r="J57" s="36">
        <f>'9'!P57</f>
        <v>19.5</v>
      </c>
      <c r="K57" s="11">
        <f t="shared" si="2"/>
        <v>71.5</v>
      </c>
      <c r="L57" s="46">
        <f t="shared" si="1"/>
        <v>0.37631578947368421</v>
      </c>
    </row>
    <row r="58" spans="1:12" x14ac:dyDescent="0.25">
      <c r="A58" s="9" t="str">
        <f>'2'!A58</f>
        <v>Burrell SD</v>
      </c>
      <c r="B58" s="29" t="str">
        <f>'2'!B58</f>
        <v>Westmoreland</v>
      </c>
      <c r="C58" s="84">
        <f>'2'!C58</f>
        <v>373</v>
      </c>
      <c r="D58" s="84">
        <f>'2'!D58</f>
        <v>253</v>
      </c>
      <c r="E58" s="84">
        <f>'2'!E58</f>
        <v>626</v>
      </c>
      <c r="F58" s="11">
        <f>'5'!N58</f>
        <v>0</v>
      </c>
      <c r="G58" s="11">
        <f>'6'!H58</f>
        <v>0</v>
      </c>
      <c r="H58" s="11">
        <f>'7'!F58</f>
        <v>0</v>
      </c>
      <c r="I58" s="11">
        <f>'8'!J58</f>
        <v>28</v>
      </c>
      <c r="J58" s="36">
        <f>'9'!P58</f>
        <v>183</v>
      </c>
      <c r="K58" s="11">
        <f t="shared" si="2"/>
        <v>211</v>
      </c>
      <c r="L58" s="46">
        <f t="shared" si="1"/>
        <v>0.83399209486166004</v>
      </c>
    </row>
    <row r="59" spans="1:12" x14ac:dyDescent="0.25">
      <c r="A59" s="9" t="str">
        <f>'2'!A59</f>
        <v>Butler Area SD</v>
      </c>
      <c r="B59" s="29" t="str">
        <f>'2'!B59</f>
        <v>Butler</v>
      </c>
      <c r="C59" s="84">
        <f>'2'!C59</f>
        <v>1837</v>
      </c>
      <c r="D59" s="84">
        <f>'2'!D59</f>
        <v>1255</v>
      </c>
      <c r="E59" s="84">
        <f>'2'!E59</f>
        <v>3092</v>
      </c>
      <c r="F59" s="11">
        <f>'5'!N59</f>
        <v>165</v>
      </c>
      <c r="G59" s="11">
        <f>'6'!H59</f>
        <v>45</v>
      </c>
      <c r="H59" s="11">
        <f>'7'!F59</f>
        <v>0</v>
      </c>
      <c r="I59" s="11">
        <f>'8'!J59</f>
        <v>151</v>
      </c>
      <c r="J59" s="36">
        <f>'9'!P59</f>
        <v>198.1</v>
      </c>
      <c r="K59" s="11">
        <f t="shared" si="2"/>
        <v>559.1</v>
      </c>
      <c r="L59" s="46">
        <f t="shared" si="1"/>
        <v>0.4454980079681275</v>
      </c>
    </row>
    <row r="60" spans="1:12" x14ac:dyDescent="0.25">
      <c r="A60" s="9" t="str">
        <f>'2'!A60</f>
        <v>California Area SD</v>
      </c>
      <c r="B60" s="29" t="str">
        <f>'2'!B60</f>
        <v>Washington</v>
      </c>
      <c r="C60" s="84">
        <f>'2'!C60</f>
        <v>170</v>
      </c>
      <c r="D60" s="84">
        <f>'2'!D60</f>
        <v>111</v>
      </c>
      <c r="E60" s="84">
        <f>'2'!E60</f>
        <v>281</v>
      </c>
      <c r="F60" s="11">
        <f>'5'!N60</f>
        <v>0</v>
      </c>
      <c r="G60" s="11">
        <f>'6'!H60</f>
        <v>0</v>
      </c>
      <c r="H60" s="11">
        <f>'7'!F60</f>
        <v>0</v>
      </c>
      <c r="I60" s="11">
        <f>'8'!J60</f>
        <v>12</v>
      </c>
      <c r="J60" s="36">
        <f>'9'!P60</f>
        <v>35.6</v>
      </c>
      <c r="K60" s="11">
        <f t="shared" si="2"/>
        <v>47.6</v>
      </c>
      <c r="L60" s="46">
        <f t="shared" si="1"/>
        <v>0.42882882882882883</v>
      </c>
    </row>
    <row r="61" spans="1:12" x14ac:dyDescent="0.25">
      <c r="A61" s="9" t="str">
        <f>'2'!A61</f>
        <v>Cambria Heights SD</v>
      </c>
      <c r="B61" s="29" t="str">
        <f>'2'!B61</f>
        <v>Cambria</v>
      </c>
      <c r="C61" s="84">
        <f>'2'!C61</f>
        <v>291</v>
      </c>
      <c r="D61" s="84">
        <f>'2'!D61</f>
        <v>228</v>
      </c>
      <c r="E61" s="84">
        <f>'2'!E61</f>
        <v>519</v>
      </c>
      <c r="F61" s="11">
        <f>'5'!N61</f>
        <v>0</v>
      </c>
      <c r="G61" s="11">
        <f>'6'!H61</f>
        <v>17</v>
      </c>
      <c r="H61" s="11">
        <f>'7'!F61</f>
        <v>0</v>
      </c>
      <c r="I61" s="11">
        <f>'8'!J61</f>
        <v>26</v>
      </c>
      <c r="J61" s="36">
        <f>'9'!P61</f>
        <v>16</v>
      </c>
      <c r="K61" s="11">
        <f t="shared" si="2"/>
        <v>59</v>
      </c>
      <c r="L61" s="46">
        <f t="shared" si="1"/>
        <v>0.25877192982456143</v>
      </c>
    </row>
    <row r="62" spans="1:12" x14ac:dyDescent="0.25">
      <c r="A62" s="9" t="str">
        <f>'2'!A62</f>
        <v>Cameron County SD</v>
      </c>
      <c r="B62" s="29" t="str">
        <f>'2'!B62</f>
        <v>Cameron</v>
      </c>
      <c r="C62" s="84">
        <f>'2'!C62</f>
        <v>139</v>
      </c>
      <c r="D62" s="84">
        <f>'2'!D62</f>
        <v>80</v>
      </c>
      <c r="E62" s="84">
        <f>'2'!E62</f>
        <v>219</v>
      </c>
      <c r="F62" s="11">
        <f>'5'!N62</f>
        <v>29</v>
      </c>
      <c r="G62" s="11">
        <f>'6'!H62</f>
        <v>15</v>
      </c>
      <c r="H62" s="11">
        <f>'7'!F62</f>
        <v>0</v>
      </c>
      <c r="I62" s="11">
        <f>'8'!J62</f>
        <v>23</v>
      </c>
      <c r="J62" s="36">
        <f>'9'!P62</f>
        <v>0</v>
      </c>
      <c r="K62" s="11">
        <f t="shared" si="2"/>
        <v>67</v>
      </c>
      <c r="L62" s="46">
        <f t="shared" si="1"/>
        <v>0.83750000000000002</v>
      </c>
    </row>
    <row r="63" spans="1:12" x14ac:dyDescent="0.25">
      <c r="A63" s="9" t="str">
        <f>'2'!A63</f>
        <v>Camp Hill SD</v>
      </c>
      <c r="B63" s="29" t="str">
        <f>'2'!B63</f>
        <v>Cumberland</v>
      </c>
      <c r="C63" s="84">
        <f>'2'!C63</f>
        <v>256</v>
      </c>
      <c r="D63" s="84">
        <f>'2'!D63</f>
        <v>180</v>
      </c>
      <c r="E63" s="84">
        <f>'2'!E63</f>
        <v>436</v>
      </c>
      <c r="F63" s="11">
        <f>'5'!N63</f>
        <v>0</v>
      </c>
      <c r="G63" s="11">
        <f>'6'!H63</f>
        <v>0</v>
      </c>
      <c r="H63" s="11">
        <f>'7'!F63</f>
        <v>0</v>
      </c>
      <c r="I63" s="11">
        <f>'8'!J63</f>
        <v>13</v>
      </c>
      <c r="J63" s="36">
        <f>'9'!P63</f>
        <v>264.3</v>
      </c>
      <c r="K63" s="11">
        <f t="shared" si="2"/>
        <v>277.3</v>
      </c>
      <c r="L63" s="46">
        <f t="shared" si="1"/>
        <v>1.5405555555555557</v>
      </c>
    </row>
    <row r="64" spans="1:12" x14ac:dyDescent="0.25">
      <c r="A64" s="9" t="str">
        <f>'2'!A64</f>
        <v>Canon-McMillan SD</v>
      </c>
      <c r="B64" s="29" t="str">
        <f>'2'!B64</f>
        <v>Washington</v>
      </c>
      <c r="C64" s="84">
        <f>'2'!C64</f>
        <v>1218</v>
      </c>
      <c r="D64" s="84">
        <f>'2'!D64</f>
        <v>842</v>
      </c>
      <c r="E64" s="84">
        <f>'2'!E64</f>
        <v>2060</v>
      </c>
      <c r="F64" s="11">
        <f>'5'!N64</f>
        <v>40</v>
      </c>
      <c r="G64" s="11">
        <f>'6'!H64</f>
        <v>0</v>
      </c>
      <c r="H64" s="11">
        <f>'7'!F64</f>
        <v>0</v>
      </c>
      <c r="I64" s="11">
        <f>'8'!J64</f>
        <v>69</v>
      </c>
      <c r="J64" s="36">
        <f>'9'!P64</f>
        <v>178.1</v>
      </c>
      <c r="K64" s="11">
        <f t="shared" si="2"/>
        <v>287.10000000000002</v>
      </c>
      <c r="L64" s="46">
        <f t="shared" si="1"/>
        <v>0.34097387173396676</v>
      </c>
    </row>
    <row r="65" spans="1:12" x14ac:dyDescent="0.25">
      <c r="A65" s="9" t="str">
        <f>'2'!A65</f>
        <v>Canton Area SD</v>
      </c>
      <c r="B65" s="29" t="str">
        <f>'2'!B65</f>
        <v>Bradford</v>
      </c>
      <c r="C65" s="84">
        <f>'2'!C65</f>
        <v>231</v>
      </c>
      <c r="D65" s="84">
        <f>'2'!D65</f>
        <v>169</v>
      </c>
      <c r="E65" s="84">
        <f>'2'!E65</f>
        <v>400</v>
      </c>
      <c r="F65" s="11">
        <f>'5'!N65</f>
        <v>34</v>
      </c>
      <c r="G65" s="11">
        <f>'6'!H65</f>
        <v>0</v>
      </c>
      <c r="H65" s="11">
        <f>'7'!F65</f>
        <v>0</v>
      </c>
      <c r="I65" s="11">
        <f>'8'!J65</f>
        <v>19</v>
      </c>
      <c r="J65" s="36">
        <f>'9'!P65</f>
        <v>20.3</v>
      </c>
      <c r="K65" s="11">
        <f t="shared" si="2"/>
        <v>73.3</v>
      </c>
      <c r="L65" s="46">
        <f t="shared" si="1"/>
        <v>0.43372781065088756</v>
      </c>
    </row>
    <row r="66" spans="1:12" x14ac:dyDescent="0.25">
      <c r="A66" s="9" t="str">
        <f>'2'!A66</f>
        <v>Carbondale Area SD</v>
      </c>
      <c r="B66" s="29" t="str">
        <f>'2'!B66</f>
        <v>Lackawanna</v>
      </c>
      <c r="C66" s="84">
        <f>'2'!C66</f>
        <v>416</v>
      </c>
      <c r="D66" s="84">
        <f>'2'!D66</f>
        <v>288</v>
      </c>
      <c r="E66" s="84">
        <f>'2'!E66</f>
        <v>704</v>
      </c>
      <c r="F66" s="11">
        <f>'5'!N66</f>
        <v>185</v>
      </c>
      <c r="G66" s="11">
        <f>'6'!H66</f>
        <v>53</v>
      </c>
      <c r="H66" s="11">
        <f>'7'!F66</f>
        <v>80</v>
      </c>
      <c r="I66" s="11">
        <f>'8'!J66</f>
        <v>49</v>
      </c>
      <c r="J66" s="36">
        <f>'9'!P66</f>
        <v>89.4</v>
      </c>
      <c r="K66" s="11">
        <f t="shared" si="2"/>
        <v>456.4</v>
      </c>
      <c r="L66" s="46">
        <f t="shared" si="1"/>
        <v>1.5847222222222221</v>
      </c>
    </row>
    <row r="67" spans="1:12" x14ac:dyDescent="0.25">
      <c r="A67" s="9" t="str">
        <f>'2'!A67</f>
        <v>Carlisle Area SD</v>
      </c>
      <c r="B67" s="29" t="str">
        <f>'2'!B67</f>
        <v>Cumberland</v>
      </c>
      <c r="C67" s="84">
        <f>'2'!C67</f>
        <v>1283</v>
      </c>
      <c r="D67" s="84">
        <f>'2'!D67</f>
        <v>911</v>
      </c>
      <c r="E67" s="84">
        <f>'2'!E67</f>
        <v>2194</v>
      </c>
      <c r="F67" s="11">
        <f>'5'!N67</f>
        <v>53</v>
      </c>
      <c r="G67" s="11">
        <f>'6'!H67</f>
        <v>0</v>
      </c>
      <c r="H67" s="11">
        <f>'7'!F67</f>
        <v>0</v>
      </c>
      <c r="I67" s="11">
        <f>'8'!J67</f>
        <v>101</v>
      </c>
      <c r="J67" s="36">
        <f>'9'!P67</f>
        <v>186.8</v>
      </c>
      <c r="K67" s="11">
        <f t="shared" si="2"/>
        <v>340.8</v>
      </c>
      <c r="L67" s="46">
        <f t="shared" si="1"/>
        <v>0.37409440175631176</v>
      </c>
    </row>
    <row r="68" spans="1:12" x14ac:dyDescent="0.25">
      <c r="A68" s="9" t="str">
        <f>'2'!A68</f>
        <v>Carlynton SD</v>
      </c>
      <c r="B68" s="29" t="str">
        <f>'2'!B68</f>
        <v>Allegheny</v>
      </c>
      <c r="C68" s="84">
        <f>'2'!C68</f>
        <v>536</v>
      </c>
      <c r="D68" s="84">
        <f>'2'!D68</f>
        <v>276</v>
      </c>
      <c r="E68" s="84">
        <f>'2'!E68</f>
        <v>812</v>
      </c>
      <c r="F68" s="11">
        <f>'5'!N68</f>
        <v>58</v>
      </c>
      <c r="G68" s="11">
        <f>'6'!H68</f>
        <v>30</v>
      </c>
      <c r="H68" s="11">
        <f>'7'!F68</f>
        <v>0</v>
      </c>
      <c r="I68" s="11">
        <f>'8'!J68</f>
        <v>46</v>
      </c>
      <c r="J68" s="36">
        <f>'9'!P68</f>
        <v>74.099999999999994</v>
      </c>
      <c r="K68" s="11">
        <f t="shared" si="2"/>
        <v>208.1</v>
      </c>
      <c r="L68" s="46">
        <f t="shared" ref="L68:L131" si="3">K68/D68</f>
        <v>0.75398550724637681</v>
      </c>
    </row>
    <row r="69" spans="1:12" x14ac:dyDescent="0.25">
      <c r="A69" s="9" t="str">
        <f>'2'!A69</f>
        <v>Carmichaels Area SD</v>
      </c>
      <c r="B69" s="29" t="str">
        <f>'2'!B69</f>
        <v>Greene</v>
      </c>
      <c r="C69" s="84">
        <f>'2'!C69</f>
        <v>246</v>
      </c>
      <c r="D69" s="84">
        <f>'2'!D69</f>
        <v>172</v>
      </c>
      <c r="E69" s="84">
        <f>'2'!E69</f>
        <v>418</v>
      </c>
      <c r="F69" s="11">
        <f>'5'!N69</f>
        <v>56</v>
      </c>
      <c r="G69" s="11">
        <f>'6'!H69</f>
        <v>0</v>
      </c>
      <c r="H69" s="11">
        <f>'7'!F69</f>
        <v>0</v>
      </c>
      <c r="I69" s="11">
        <f>'8'!J69</f>
        <v>28</v>
      </c>
      <c r="J69" s="36">
        <f>'9'!P69</f>
        <v>22.2</v>
      </c>
      <c r="K69" s="11">
        <f t="shared" si="2"/>
        <v>106.2</v>
      </c>
      <c r="L69" s="46">
        <f t="shared" si="3"/>
        <v>0.61744186046511629</v>
      </c>
    </row>
    <row r="70" spans="1:12" x14ac:dyDescent="0.25">
      <c r="A70" s="9" t="str">
        <f>'2'!A70</f>
        <v>Catasauqua Area SD</v>
      </c>
      <c r="B70" s="29" t="str">
        <f>'2'!B70</f>
        <v>Lehigh</v>
      </c>
      <c r="C70" s="84">
        <f>'2'!C70</f>
        <v>376</v>
      </c>
      <c r="D70" s="84">
        <f>'2'!D70</f>
        <v>237</v>
      </c>
      <c r="E70" s="84">
        <f>'2'!E70</f>
        <v>613</v>
      </c>
      <c r="F70" s="11">
        <f>'5'!N70</f>
        <v>0</v>
      </c>
      <c r="G70" s="11">
        <f>'6'!H70</f>
        <v>0</v>
      </c>
      <c r="H70" s="11">
        <f>'7'!F70</f>
        <v>0</v>
      </c>
      <c r="I70" s="11">
        <f>'8'!J70</f>
        <v>24</v>
      </c>
      <c r="J70" s="36">
        <f>'9'!P70</f>
        <v>0</v>
      </c>
      <c r="K70" s="11">
        <f t="shared" si="2"/>
        <v>24</v>
      </c>
      <c r="L70" s="46">
        <f t="shared" si="3"/>
        <v>0.10126582278481013</v>
      </c>
    </row>
    <row r="71" spans="1:12" x14ac:dyDescent="0.25">
      <c r="A71" s="9" t="str">
        <f>'2'!A71</f>
        <v>Centennial SD</v>
      </c>
      <c r="B71" s="29" t="str">
        <f>'2'!B71</f>
        <v>Bucks</v>
      </c>
      <c r="C71" s="84">
        <f>'2'!C71</f>
        <v>1358</v>
      </c>
      <c r="D71" s="84">
        <f>'2'!D71</f>
        <v>1034</v>
      </c>
      <c r="E71" s="84">
        <f>'2'!E71</f>
        <v>2392</v>
      </c>
      <c r="F71" s="11">
        <f>'5'!N71</f>
        <v>0</v>
      </c>
      <c r="G71" s="11">
        <f>'6'!H71</f>
        <v>22</v>
      </c>
      <c r="H71" s="11">
        <f>'7'!F71</f>
        <v>0</v>
      </c>
      <c r="I71" s="11">
        <f>'8'!J71</f>
        <v>112</v>
      </c>
      <c r="J71" s="36">
        <f>'9'!P71</f>
        <v>208.8</v>
      </c>
      <c r="K71" s="11">
        <f t="shared" si="2"/>
        <v>342.8</v>
      </c>
      <c r="L71" s="46">
        <f t="shared" si="3"/>
        <v>0.33152804642166345</v>
      </c>
    </row>
    <row r="72" spans="1:12" x14ac:dyDescent="0.25">
      <c r="A72" s="9" t="str">
        <f>'2'!A72</f>
        <v>Center Valley SD</v>
      </c>
      <c r="B72" s="29" t="str">
        <f>'2'!B72</f>
        <v>Beaver</v>
      </c>
      <c r="C72" s="84">
        <f>'2'!C72</f>
        <v>602</v>
      </c>
      <c r="D72" s="84">
        <f>'2'!D72</f>
        <v>394</v>
      </c>
      <c r="E72" s="84">
        <f>'2'!E72</f>
        <v>996</v>
      </c>
      <c r="F72" s="11">
        <f>'5'!N72</f>
        <v>0</v>
      </c>
      <c r="G72" s="11">
        <f>'6'!H72</f>
        <v>0</v>
      </c>
      <c r="H72" s="11">
        <f>'7'!F72</f>
        <v>0</v>
      </c>
      <c r="I72" s="11">
        <f>'8'!J72</f>
        <v>47</v>
      </c>
      <c r="J72" s="36">
        <f>'9'!P72</f>
        <v>3.5</v>
      </c>
      <c r="K72" s="11">
        <f t="shared" si="2"/>
        <v>50.5</v>
      </c>
      <c r="L72" s="46">
        <f t="shared" si="3"/>
        <v>0.12817258883248731</v>
      </c>
    </row>
    <row r="73" spans="1:12" x14ac:dyDescent="0.25">
      <c r="A73" s="9" t="str">
        <f>'2'!A73</f>
        <v>Central Bucks SD</v>
      </c>
      <c r="B73" s="29" t="str">
        <f>'2'!B73</f>
        <v>Bucks</v>
      </c>
      <c r="C73" s="84">
        <f>'2'!C73</f>
        <v>3256</v>
      </c>
      <c r="D73" s="84">
        <f>'2'!D73</f>
        <v>2630</v>
      </c>
      <c r="E73" s="84">
        <f>'2'!E73</f>
        <v>5886</v>
      </c>
      <c r="F73" s="11">
        <f>'5'!N73</f>
        <v>0</v>
      </c>
      <c r="G73" s="11">
        <f>'6'!H73</f>
        <v>0</v>
      </c>
      <c r="H73" s="11">
        <f>'7'!F73</f>
        <v>0</v>
      </c>
      <c r="I73" s="11">
        <f>'8'!J73</f>
        <v>348</v>
      </c>
      <c r="J73" s="36">
        <f>'9'!P73</f>
        <v>809.2</v>
      </c>
      <c r="K73" s="11">
        <f t="shared" si="2"/>
        <v>1157.2</v>
      </c>
      <c r="L73" s="46">
        <f t="shared" si="3"/>
        <v>0.44</v>
      </c>
    </row>
    <row r="74" spans="1:12" x14ac:dyDescent="0.25">
      <c r="A74" s="9" t="str">
        <f>'2'!A74</f>
        <v>Central Cambria SD</v>
      </c>
      <c r="B74" s="29" t="str">
        <f>'2'!B74</f>
        <v>Cambria</v>
      </c>
      <c r="C74" s="84">
        <f>'2'!C74</f>
        <v>391</v>
      </c>
      <c r="D74" s="84">
        <f>'2'!D74</f>
        <v>291</v>
      </c>
      <c r="E74" s="84">
        <f>'2'!E74</f>
        <v>682</v>
      </c>
      <c r="F74" s="11">
        <f>'5'!N74</f>
        <v>68</v>
      </c>
      <c r="G74" s="11">
        <f>'6'!H74</f>
        <v>36</v>
      </c>
      <c r="H74" s="11">
        <f>'7'!F74</f>
        <v>0</v>
      </c>
      <c r="I74" s="11">
        <f>'8'!J74</f>
        <v>27</v>
      </c>
      <c r="J74" s="36">
        <f>'9'!P74</f>
        <v>63.9</v>
      </c>
      <c r="K74" s="11">
        <f t="shared" si="2"/>
        <v>194.9</v>
      </c>
      <c r="L74" s="46">
        <f t="shared" si="3"/>
        <v>0.66975945017182137</v>
      </c>
    </row>
    <row r="75" spans="1:12" x14ac:dyDescent="0.25">
      <c r="A75" s="9" t="str">
        <f>'2'!A75</f>
        <v>Central Columbia SD</v>
      </c>
      <c r="B75" s="29" t="str">
        <f>'2'!B75</f>
        <v>Columbia</v>
      </c>
      <c r="C75" s="84">
        <f>'2'!C75</f>
        <v>416</v>
      </c>
      <c r="D75" s="84">
        <f>'2'!D75</f>
        <v>334</v>
      </c>
      <c r="E75" s="84">
        <f>'2'!E75</f>
        <v>750</v>
      </c>
      <c r="F75" s="11">
        <f>'5'!N75</f>
        <v>12</v>
      </c>
      <c r="G75" s="11">
        <f>'6'!H75</f>
        <v>0</v>
      </c>
      <c r="H75" s="11">
        <f>'7'!F75</f>
        <v>0</v>
      </c>
      <c r="I75" s="11">
        <f>'8'!J75</f>
        <v>36</v>
      </c>
      <c r="J75" s="36">
        <f>'9'!P75</f>
        <v>183</v>
      </c>
      <c r="K75" s="11">
        <f t="shared" si="2"/>
        <v>231</v>
      </c>
      <c r="L75" s="46">
        <f t="shared" si="3"/>
        <v>0.69161676646706582</v>
      </c>
    </row>
    <row r="76" spans="1:12" x14ac:dyDescent="0.25">
      <c r="A76" s="9" t="str">
        <f>'2'!A76</f>
        <v>Central Dauphin SD</v>
      </c>
      <c r="B76" s="29" t="str">
        <f>'2'!B76</f>
        <v>Dauphin</v>
      </c>
      <c r="C76" s="84">
        <f>'2'!C76</f>
        <v>3112</v>
      </c>
      <c r="D76" s="84">
        <f>'2'!D76</f>
        <v>2047</v>
      </c>
      <c r="E76" s="84">
        <f>'2'!E76</f>
        <v>5159</v>
      </c>
      <c r="F76" s="11">
        <f>'5'!N76</f>
        <v>32</v>
      </c>
      <c r="G76" s="11">
        <f>'6'!H76</f>
        <v>0</v>
      </c>
      <c r="H76" s="11">
        <f>'7'!F76</f>
        <v>0</v>
      </c>
      <c r="I76" s="11">
        <f>'8'!J76</f>
        <v>214</v>
      </c>
      <c r="J76" s="36">
        <f>'9'!P76</f>
        <v>830.8</v>
      </c>
      <c r="K76" s="11">
        <f t="shared" si="2"/>
        <v>1076.8</v>
      </c>
      <c r="L76" s="46">
        <f t="shared" si="3"/>
        <v>0.52603810454323396</v>
      </c>
    </row>
    <row r="77" spans="1:12" x14ac:dyDescent="0.25">
      <c r="A77" s="9" t="str">
        <f>'2'!A77</f>
        <v>Central Fulton SD</v>
      </c>
      <c r="B77" s="29" t="str">
        <f>'2'!B77</f>
        <v>Fulton</v>
      </c>
      <c r="C77" s="84">
        <f>'2'!C77</f>
        <v>270</v>
      </c>
      <c r="D77" s="84">
        <f>'2'!D77</f>
        <v>183</v>
      </c>
      <c r="E77" s="84">
        <f>'2'!E77</f>
        <v>453</v>
      </c>
      <c r="F77" s="11">
        <f>'5'!N77</f>
        <v>24</v>
      </c>
      <c r="G77" s="11">
        <f>'6'!H77</f>
        <v>0</v>
      </c>
      <c r="H77" s="11">
        <f>'7'!F77</f>
        <v>65</v>
      </c>
      <c r="I77" s="11">
        <f>'8'!J77</f>
        <v>27</v>
      </c>
      <c r="J77" s="36">
        <f>'9'!P77</f>
        <v>49.9</v>
      </c>
      <c r="K77" s="11">
        <f t="shared" si="2"/>
        <v>165.9</v>
      </c>
      <c r="L77" s="46">
        <f t="shared" si="3"/>
        <v>0.90655737704918038</v>
      </c>
    </row>
    <row r="78" spans="1:12" x14ac:dyDescent="0.25">
      <c r="A78" s="9" t="str">
        <f>'2'!A78</f>
        <v>Central Greene SD</v>
      </c>
      <c r="B78" s="29" t="str">
        <f>'2'!B78</f>
        <v>Greene</v>
      </c>
      <c r="C78" s="84">
        <f>'2'!C78</f>
        <v>440</v>
      </c>
      <c r="D78" s="84">
        <f>'2'!D78</f>
        <v>325</v>
      </c>
      <c r="E78" s="84">
        <f>'2'!E78</f>
        <v>765</v>
      </c>
      <c r="F78" s="11">
        <f>'5'!N78</f>
        <v>52</v>
      </c>
      <c r="G78" s="11">
        <f>'6'!H78</f>
        <v>28</v>
      </c>
      <c r="H78" s="11">
        <f>'7'!F78</f>
        <v>0</v>
      </c>
      <c r="I78" s="11">
        <f>'8'!J78</f>
        <v>23</v>
      </c>
      <c r="J78" s="36">
        <f>'9'!P78</f>
        <v>20.3</v>
      </c>
      <c r="K78" s="11">
        <f t="shared" si="2"/>
        <v>123.3</v>
      </c>
      <c r="L78" s="46">
        <f t="shared" si="3"/>
        <v>0.37938461538461538</v>
      </c>
    </row>
    <row r="79" spans="1:12" x14ac:dyDescent="0.25">
      <c r="A79" s="9" t="str">
        <f>'2'!A79</f>
        <v>Central York SD</v>
      </c>
      <c r="B79" s="29" t="str">
        <f>'2'!B79</f>
        <v>York</v>
      </c>
      <c r="C79" s="84">
        <f>'2'!C79</f>
        <v>1152</v>
      </c>
      <c r="D79" s="84">
        <f>'2'!D79</f>
        <v>860</v>
      </c>
      <c r="E79" s="84">
        <f>'2'!E79</f>
        <v>2012</v>
      </c>
      <c r="F79" s="11">
        <f>'5'!N79</f>
        <v>0</v>
      </c>
      <c r="G79" s="11">
        <f>'6'!H79</f>
        <v>0</v>
      </c>
      <c r="H79" s="11">
        <f>'7'!F79</f>
        <v>0</v>
      </c>
      <c r="I79" s="11">
        <f>'8'!J79</f>
        <v>69</v>
      </c>
      <c r="J79" s="36">
        <f>'9'!P79</f>
        <v>56.2</v>
      </c>
      <c r="K79" s="11">
        <f t="shared" si="2"/>
        <v>125.2</v>
      </c>
      <c r="L79" s="46">
        <f t="shared" si="3"/>
        <v>0.14558139534883721</v>
      </c>
    </row>
    <row r="80" spans="1:12" x14ac:dyDescent="0.25">
      <c r="A80" s="9" t="str">
        <f>'2'!A80</f>
        <v>Chambersburg Area SD</v>
      </c>
      <c r="B80" s="29" t="str">
        <f>'2'!B80</f>
        <v>Franklin</v>
      </c>
      <c r="C80" s="84">
        <f>'2'!C80</f>
        <v>2604</v>
      </c>
      <c r="D80" s="84">
        <f>'2'!D80</f>
        <v>1782</v>
      </c>
      <c r="E80" s="84">
        <f>'2'!E80</f>
        <v>4386</v>
      </c>
      <c r="F80" s="11">
        <f>'5'!N80</f>
        <v>273</v>
      </c>
      <c r="G80" s="11">
        <f>'6'!H80</f>
        <v>60</v>
      </c>
      <c r="H80" s="11">
        <f>'7'!F80</f>
        <v>0</v>
      </c>
      <c r="I80" s="11">
        <f>'8'!J80</f>
        <v>205</v>
      </c>
      <c r="J80" s="36">
        <f>'9'!P80</f>
        <v>260.60000000000002</v>
      </c>
      <c r="K80" s="11">
        <f t="shared" si="2"/>
        <v>798.6</v>
      </c>
      <c r="L80" s="46">
        <f t="shared" si="3"/>
        <v>0.44814814814814818</v>
      </c>
    </row>
    <row r="81" spans="1:12" x14ac:dyDescent="0.25">
      <c r="A81" s="9" t="str">
        <f>'2'!A81</f>
        <v>Charleroi SD</v>
      </c>
      <c r="B81" s="29" t="str">
        <f>'2'!B81</f>
        <v>Washington</v>
      </c>
      <c r="C81" s="84">
        <f>'2'!C81</f>
        <v>348</v>
      </c>
      <c r="D81" s="84">
        <f>'2'!D81</f>
        <v>238</v>
      </c>
      <c r="E81" s="84">
        <f>'2'!E81</f>
        <v>586</v>
      </c>
      <c r="F81" s="11">
        <f>'5'!N81</f>
        <v>72</v>
      </c>
      <c r="G81" s="11">
        <f>'6'!H81</f>
        <v>0</v>
      </c>
      <c r="H81" s="11">
        <f>'7'!F81</f>
        <v>0</v>
      </c>
      <c r="I81" s="11">
        <f>'8'!J81</f>
        <v>34</v>
      </c>
      <c r="J81" s="36">
        <f>'9'!P81</f>
        <v>17.8</v>
      </c>
      <c r="K81" s="11">
        <f t="shared" si="2"/>
        <v>123.8</v>
      </c>
      <c r="L81" s="46">
        <f t="shared" si="3"/>
        <v>0.5201680672268908</v>
      </c>
    </row>
    <row r="82" spans="1:12" x14ac:dyDescent="0.25">
      <c r="A82" s="9" t="str">
        <f>'2'!A82</f>
        <v>Chartiers Valley SD</v>
      </c>
      <c r="B82" s="29" t="str">
        <f>'2'!B82</f>
        <v>Allegheny</v>
      </c>
      <c r="C82" s="84">
        <f>'2'!C82</f>
        <v>926</v>
      </c>
      <c r="D82" s="84">
        <f>'2'!D82</f>
        <v>637</v>
      </c>
      <c r="E82" s="84">
        <f>'2'!E82</f>
        <v>1563</v>
      </c>
      <c r="F82" s="11">
        <f>'5'!N82</f>
        <v>6</v>
      </c>
      <c r="G82" s="11">
        <f>'6'!H82</f>
        <v>0</v>
      </c>
      <c r="H82" s="11">
        <f>'7'!F82</f>
        <v>0</v>
      </c>
      <c r="I82" s="11">
        <f>'8'!J82</f>
        <v>81</v>
      </c>
      <c r="J82" s="36">
        <f>'9'!P82</f>
        <v>74.099999999999994</v>
      </c>
      <c r="K82" s="11">
        <f t="shared" si="2"/>
        <v>161.1</v>
      </c>
      <c r="L82" s="46">
        <f t="shared" si="3"/>
        <v>0.25290423861852435</v>
      </c>
    </row>
    <row r="83" spans="1:12" x14ac:dyDescent="0.25">
      <c r="A83" s="9" t="str">
        <f>'2'!A83</f>
        <v>Chartiers-Houston SD</v>
      </c>
      <c r="B83" s="29" t="str">
        <f>'2'!B83</f>
        <v>Washington</v>
      </c>
      <c r="C83" s="84">
        <f>'2'!C83</f>
        <v>229</v>
      </c>
      <c r="D83" s="84">
        <f>'2'!D83</f>
        <v>179</v>
      </c>
      <c r="E83" s="84">
        <f>'2'!E83</f>
        <v>408</v>
      </c>
      <c r="F83" s="11">
        <f>'5'!N83</f>
        <v>0</v>
      </c>
      <c r="G83" s="11">
        <f>'6'!H83</f>
        <v>0</v>
      </c>
      <c r="H83" s="11">
        <f>'7'!F83</f>
        <v>0</v>
      </c>
      <c r="I83" s="11">
        <f>'8'!J83</f>
        <v>13</v>
      </c>
      <c r="J83" s="36">
        <f>'9'!P83</f>
        <v>41</v>
      </c>
      <c r="K83" s="11">
        <f t="shared" si="2"/>
        <v>54</v>
      </c>
      <c r="L83" s="46">
        <f t="shared" si="3"/>
        <v>0.3016759776536313</v>
      </c>
    </row>
    <row r="84" spans="1:12" x14ac:dyDescent="0.25">
      <c r="A84" s="9" t="str">
        <f>'2'!A84</f>
        <v>Cheltenham Township SD</v>
      </c>
      <c r="B84" s="29" t="str">
        <f>'2'!B84</f>
        <v>Montgomery</v>
      </c>
      <c r="C84" s="84">
        <f>'2'!C84</f>
        <v>1155</v>
      </c>
      <c r="D84" s="84">
        <f>'2'!D84</f>
        <v>782</v>
      </c>
      <c r="E84" s="84">
        <f>'2'!E84</f>
        <v>1937</v>
      </c>
      <c r="F84" s="11">
        <f>'5'!N84</f>
        <v>0</v>
      </c>
      <c r="G84" s="11">
        <f>'6'!H84</f>
        <v>0</v>
      </c>
      <c r="H84" s="11">
        <f>'7'!F84</f>
        <v>0</v>
      </c>
      <c r="I84" s="11">
        <f>'8'!J84</f>
        <v>79</v>
      </c>
      <c r="J84" s="36">
        <f>'9'!P84</f>
        <v>334.7</v>
      </c>
      <c r="K84" s="11">
        <f t="shared" si="2"/>
        <v>413.7</v>
      </c>
      <c r="L84" s="46">
        <f t="shared" si="3"/>
        <v>0.52902813299232732</v>
      </c>
    </row>
    <row r="85" spans="1:12" x14ac:dyDescent="0.25">
      <c r="A85" s="9" t="str">
        <f>'2'!A85</f>
        <v>Chester-Upland SD</v>
      </c>
      <c r="B85" s="29" t="str">
        <f>'2'!B85</f>
        <v>Delaware</v>
      </c>
      <c r="C85" s="84">
        <f>'2'!C85</f>
        <v>2039</v>
      </c>
      <c r="D85" s="84">
        <f>'2'!D85</f>
        <v>1306</v>
      </c>
      <c r="E85" s="84">
        <f>'2'!E85</f>
        <v>3345</v>
      </c>
      <c r="F85" s="11">
        <f>'5'!N85</f>
        <v>289</v>
      </c>
      <c r="G85" s="11">
        <f>'6'!H85</f>
        <v>101</v>
      </c>
      <c r="H85" s="11">
        <f>'7'!F85</f>
        <v>99</v>
      </c>
      <c r="I85" s="11">
        <f>'8'!J85</f>
        <v>199</v>
      </c>
      <c r="J85" s="36">
        <f>'9'!P85</f>
        <v>220.2</v>
      </c>
      <c r="K85" s="11">
        <f t="shared" si="2"/>
        <v>908.2</v>
      </c>
      <c r="L85" s="46">
        <f t="shared" si="3"/>
        <v>0.695405819295559</v>
      </c>
    </row>
    <row r="86" spans="1:12" x14ac:dyDescent="0.25">
      <c r="A86" s="9" t="str">
        <f>'2'!A86</f>
        <v>Chestnut Ridge SD</v>
      </c>
      <c r="B86" s="29" t="str">
        <f>'2'!B86</f>
        <v>Bedford</v>
      </c>
      <c r="C86" s="84">
        <f>'2'!C86</f>
        <v>335</v>
      </c>
      <c r="D86" s="84">
        <f>'2'!D86</f>
        <v>232</v>
      </c>
      <c r="E86" s="84">
        <f>'2'!E86</f>
        <v>567</v>
      </c>
      <c r="F86" s="11">
        <f>'5'!N86</f>
        <v>22</v>
      </c>
      <c r="G86" s="11">
        <f>'6'!H86</f>
        <v>64</v>
      </c>
      <c r="H86" s="11">
        <f>'7'!F86</f>
        <v>66</v>
      </c>
      <c r="I86" s="11">
        <f>'8'!J86</f>
        <v>26</v>
      </c>
      <c r="J86" s="36">
        <f>'9'!P86</f>
        <v>20</v>
      </c>
      <c r="K86" s="11">
        <f t="shared" si="2"/>
        <v>198</v>
      </c>
      <c r="L86" s="46">
        <f t="shared" si="3"/>
        <v>0.85344827586206895</v>
      </c>
    </row>
    <row r="87" spans="1:12" x14ac:dyDescent="0.25">
      <c r="A87" s="9" t="str">
        <f>'2'!A87</f>
        <v>Chichester SD</v>
      </c>
      <c r="B87" s="29" t="str">
        <f>'2'!B87</f>
        <v>Delaware</v>
      </c>
      <c r="C87" s="84">
        <f>'2'!C87</f>
        <v>986</v>
      </c>
      <c r="D87" s="84">
        <f>'2'!D87</f>
        <v>612</v>
      </c>
      <c r="E87" s="84">
        <f>'2'!E87</f>
        <v>1598</v>
      </c>
      <c r="F87" s="11">
        <f>'5'!N87</f>
        <v>61</v>
      </c>
      <c r="G87" s="11">
        <f>'6'!H87</f>
        <v>41</v>
      </c>
      <c r="H87" s="11">
        <f>'7'!F87</f>
        <v>0</v>
      </c>
      <c r="I87" s="11">
        <f>'8'!J87</f>
        <v>75</v>
      </c>
      <c r="J87" s="36">
        <f>'9'!P87</f>
        <v>56.8</v>
      </c>
      <c r="K87" s="11">
        <f t="shared" si="2"/>
        <v>233.8</v>
      </c>
      <c r="L87" s="46">
        <f t="shared" si="3"/>
        <v>0.3820261437908497</v>
      </c>
    </row>
    <row r="88" spans="1:12" x14ac:dyDescent="0.25">
      <c r="A88" s="9" t="str">
        <f>'2'!A88</f>
        <v>Clairton City SD</v>
      </c>
      <c r="B88" s="29" t="str">
        <f>'2'!B88</f>
        <v>Allegheny</v>
      </c>
      <c r="C88" s="84">
        <f>'2'!C88</f>
        <v>283</v>
      </c>
      <c r="D88" s="84">
        <f>'2'!D88</f>
        <v>190</v>
      </c>
      <c r="E88" s="84">
        <f>'2'!E88</f>
        <v>473</v>
      </c>
      <c r="F88" s="11">
        <f>'5'!N88</f>
        <v>62</v>
      </c>
      <c r="G88" s="11">
        <f>'6'!H88</f>
        <v>17</v>
      </c>
      <c r="H88" s="11">
        <f>'7'!F88</f>
        <v>0</v>
      </c>
      <c r="I88" s="11">
        <f>'8'!J88</f>
        <v>40</v>
      </c>
      <c r="J88" s="36">
        <f>'9'!P88</f>
        <v>0</v>
      </c>
      <c r="K88" s="11">
        <f t="shared" si="2"/>
        <v>119</v>
      </c>
      <c r="L88" s="46">
        <f t="shared" si="3"/>
        <v>0.62631578947368416</v>
      </c>
    </row>
    <row r="89" spans="1:12" x14ac:dyDescent="0.25">
      <c r="A89" s="9" t="str">
        <f>'2'!A89</f>
        <v>Clarion Area SD</v>
      </c>
      <c r="B89" s="29" t="str">
        <f>'2'!B89</f>
        <v>Clarion</v>
      </c>
      <c r="C89" s="84">
        <f>'2'!C89</f>
        <v>182</v>
      </c>
      <c r="D89" s="84">
        <f>'2'!D89</f>
        <v>121</v>
      </c>
      <c r="E89" s="84">
        <f>'2'!E89</f>
        <v>303</v>
      </c>
      <c r="F89" s="11">
        <f>'5'!N89</f>
        <v>18</v>
      </c>
      <c r="G89" s="11">
        <f>'6'!H89</f>
        <v>18</v>
      </c>
      <c r="H89" s="11">
        <f>'7'!F89</f>
        <v>0</v>
      </c>
      <c r="I89" s="11">
        <f>'8'!J89</f>
        <v>19</v>
      </c>
      <c r="J89" s="36">
        <f>'9'!P89</f>
        <v>95.4</v>
      </c>
      <c r="K89" s="11">
        <f t="shared" si="2"/>
        <v>150.4</v>
      </c>
      <c r="L89" s="46">
        <f t="shared" si="3"/>
        <v>1.2429752066115702</v>
      </c>
    </row>
    <row r="90" spans="1:12" x14ac:dyDescent="0.25">
      <c r="A90" s="9" t="str">
        <f>'2'!A90</f>
        <v>Clarion-Limestone Area SD</v>
      </c>
      <c r="B90" s="29" t="str">
        <f>'2'!B90</f>
        <v>Clarion</v>
      </c>
      <c r="C90" s="84">
        <f>'2'!C90</f>
        <v>239</v>
      </c>
      <c r="D90" s="84">
        <f>'2'!D90</f>
        <v>164</v>
      </c>
      <c r="E90" s="84">
        <f>'2'!E90</f>
        <v>403</v>
      </c>
      <c r="F90" s="11">
        <f>'5'!N90</f>
        <v>18</v>
      </c>
      <c r="G90" s="11">
        <f>'6'!H90</f>
        <v>0</v>
      </c>
      <c r="H90" s="11">
        <f>'7'!F90</f>
        <v>0</v>
      </c>
      <c r="I90" s="11">
        <f>'8'!J90</f>
        <v>33</v>
      </c>
      <c r="J90" s="36">
        <f>'9'!P90</f>
        <v>0</v>
      </c>
      <c r="K90" s="11">
        <f t="shared" si="2"/>
        <v>51</v>
      </c>
      <c r="L90" s="46">
        <f t="shared" si="3"/>
        <v>0.31097560975609756</v>
      </c>
    </row>
    <row r="91" spans="1:12" x14ac:dyDescent="0.25">
      <c r="A91" s="9" t="str">
        <f>'2'!A91</f>
        <v>Claysburg-Kimmel SD</v>
      </c>
      <c r="B91" s="29" t="str">
        <f>'2'!B91</f>
        <v>Blair</v>
      </c>
      <c r="C91" s="84">
        <f>'2'!C91</f>
        <v>217</v>
      </c>
      <c r="D91" s="84">
        <f>'2'!D91</f>
        <v>132</v>
      </c>
      <c r="E91" s="84">
        <f>'2'!E91</f>
        <v>349</v>
      </c>
      <c r="F91" s="11">
        <f>'5'!N91</f>
        <v>32</v>
      </c>
      <c r="G91" s="11">
        <f>'6'!H91</f>
        <v>17</v>
      </c>
      <c r="H91" s="11">
        <f>'7'!F91</f>
        <v>0</v>
      </c>
      <c r="I91" s="11">
        <f>'8'!J91</f>
        <v>21</v>
      </c>
      <c r="J91" s="36">
        <f>'9'!P91</f>
        <v>22.2</v>
      </c>
      <c r="K91" s="11">
        <f t="shared" si="2"/>
        <v>92.2</v>
      </c>
      <c r="L91" s="46">
        <f t="shared" si="3"/>
        <v>0.69848484848484849</v>
      </c>
    </row>
    <row r="92" spans="1:12" x14ac:dyDescent="0.25">
      <c r="A92" s="9" t="str">
        <f>'2'!A92</f>
        <v>Clearfield Area SD</v>
      </c>
      <c r="B92" s="29" t="str">
        <f>'2'!B92</f>
        <v>Clearfield</v>
      </c>
      <c r="C92" s="84">
        <f>'2'!C92</f>
        <v>589</v>
      </c>
      <c r="D92" s="84">
        <f>'2'!D92</f>
        <v>404</v>
      </c>
      <c r="E92" s="84">
        <f>'2'!E92</f>
        <v>993</v>
      </c>
      <c r="F92" s="11">
        <f>'5'!N92</f>
        <v>131</v>
      </c>
      <c r="G92" s="11">
        <f>'6'!H92</f>
        <v>35</v>
      </c>
      <c r="H92" s="11">
        <f>'7'!F92</f>
        <v>0</v>
      </c>
      <c r="I92" s="11">
        <f>'8'!J92</f>
        <v>107</v>
      </c>
      <c r="J92" s="36">
        <f>'9'!P92</f>
        <v>94.4</v>
      </c>
      <c r="K92" s="11">
        <f t="shared" si="2"/>
        <v>367.4</v>
      </c>
      <c r="L92" s="46">
        <f t="shared" si="3"/>
        <v>0.90940594059405933</v>
      </c>
    </row>
    <row r="93" spans="1:12" x14ac:dyDescent="0.25">
      <c r="A93" s="9" t="str">
        <f>'2'!A93</f>
        <v>Coatesville Area SD</v>
      </c>
      <c r="B93" s="29" t="str">
        <f>'2'!B93</f>
        <v>Chester</v>
      </c>
      <c r="C93" s="84">
        <f>'2'!C93</f>
        <v>2997</v>
      </c>
      <c r="D93" s="84">
        <f>'2'!D93</f>
        <v>1925</v>
      </c>
      <c r="E93" s="84">
        <f>'2'!E93</f>
        <v>4922</v>
      </c>
      <c r="F93" s="11">
        <f>'5'!N93</f>
        <v>206</v>
      </c>
      <c r="G93" s="11">
        <f>'6'!H93</f>
        <v>0</v>
      </c>
      <c r="H93" s="11">
        <f>'7'!F93</f>
        <v>0</v>
      </c>
      <c r="I93" s="11">
        <f>'8'!J93</f>
        <v>333</v>
      </c>
      <c r="J93" s="36">
        <f>'9'!P93</f>
        <v>444.3</v>
      </c>
      <c r="K93" s="11">
        <f t="shared" si="2"/>
        <v>983.3</v>
      </c>
      <c r="L93" s="46">
        <f t="shared" si="3"/>
        <v>0.51080519480519482</v>
      </c>
    </row>
    <row r="94" spans="1:12" x14ac:dyDescent="0.25">
      <c r="A94" s="9" t="str">
        <f>'2'!A94</f>
        <v>Cocalico SD</v>
      </c>
      <c r="B94" s="29" t="str">
        <f>'2'!B94</f>
        <v>Lancaster</v>
      </c>
      <c r="C94" s="84">
        <f>'2'!C94</f>
        <v>971</v>
      </c>
      <c r="D94" s="84">
        <f>'2'!D94</f>
        <v>667</v>
      </c>
      <c r="E94" s="84">
        <f>'2'!E94</f>
        <v>1638</v>
      </c>
      <c r="F94" s="11">
        <f>'5'!N94</f>
        <v>0</v>
      </c>
      <c r="G94" s="11">
        <f>'6'!H94</f>
        <v>50</v>
      </c>
      <c r="H94" s="11">
        <f>'7'!F94</f>
        <v>30</v>
      </c>
      <c r="I94" s="11">
        <f>'8'!J94</f>
        <v>57</v>
      </c>
      <c r="J94" s="36">
        <f>'9'!P94</f>
        <v>53.5</v>
      </c>
      <c r="K94" s="11">
        <f t="shared" si="2"/>
        <v>190.5</v>
      </c>
      <c r="L94" s="46">
        <f t="shared" si="3"/>
        <v>0.2856071964017991</v>
      </c>
    </row>
    <row r="95" spans="1:12" x14ac:dyDescent="0.25">
      <c r="A95" s="9" t="str">
        <f>'2'!A95</f>
        <v>Colonial SD</v>
      </c>
      <c r="B95" s="29" t="str">
        <f>'2'!B95</f>
        <v>Montgomery</v>
      </c>
      <c r="C95" s="84">
        <f>'2'!C95</f>
        <v>1364</v>
      </c>
      <c r="D95" s="84">
        <f>'2'!D95</f>
        <v>841</v>
      </c>
      <c r="E95" s="84">
        <f>'2'!E95</f>
        <v>2205</v>
      </c>
      <c r="F95" s="11">
        <f>'5'!N95</f>
        <v>0</v>
      </c>
      <c r="G95" s="11">
        <f>'6'!H95</f>
        <v>0</v>
      </c>
      <c r="H95" s="11">
        <f>'7'!F95</f>
        <v>0</v>
      </c>
      <c r="I95" s="11">
        <f>'8'!J95</f>
        <v>82</v>
      </c>
      <c r="J95" s="36">
        <f>'9'!P95</f>
        <v>204.5</v>
      </c>
      <c r="K95" s="11">
        <f t="shared" ref="K95:K158" si="4">SUM(F95:J95)</f>
        <v>286.5</v>
      </c>
      <c r="L95" s="46">
        <f t="shared" si="3"/>
        <v>0.34066587395957193</v>
      </c>
    </row>
    <row r="96" spans="1:12" x14ac:dyDescent="0.25">
      <c r="A96" s="9" t="str">
        <f>'2'!A96</f>
        <v>Columbia Borough SD</v>
      </c>
      <c r="B96" s="29" t="str">
        <f>'2'!B96</f>
        <v>Lancaster</v>
      </c>
      <c r="C96" s="84">
        <f>'2'!C96</f>
        <v>467</v>
      </c>
      <c r="D96" s="84">
        <f>'2'!D96</f>
        <v>296</v>
      </c>
      <c r="E96" s="84">
        <f>'2'!E96</f>
        <v>763</v>
      </c>
      <c r="F96" s="11">
        <f>'5'!N96</f>
        <v>168</v>
      </c>
      <c r="G96" s="11">
        <f>'6'!H96</f>
        <v>0</v>
      </c>
      <c r="H96" s="11">
        <f>'7'!F96</f>
        <v>0</v>
      </c>
      <c r="I96" s="11">
        <f>'8'!J96</f>
        <v>44</v>
      </c>
      <c r="J96" s="36">
        <f>'9'!P96</f>
        <v>71.400000000000006</v>
      </c>
      <c r="K96" s="11">
        <f t="shared" si="4"/>
        <v>283.39999999999998</v>
      </c>
      <c r="L96" s="46">
        <f t="shared" si="3"/>
        <v>0.95743243243243237</v>
      </c>
    </row>
    <row r="97" spans="1:12" x14ac:dyDescent="0.25">
      <c r="A97" s="9" t="str">
        <f>'2'!A97</f>
        <v>Commodore Perry SD</v>
      </c>
      <c r="B97" s="29" t="str">
        <f>'2'!B97</f>
        <v>Mercer</v>
      </c>
      <c r="C97" s="84">
        <f>'2'!C97</f>
        <v>131</v>
      </c>
      <c r="D97" s="84">
        <f>'2'!D97</f>
        <v>80</v>
      </c>
      <c r="E97" s="84">
        <f>'2'!E97</f>
        <v>211</v>
      </c>
      <c r="F97" s="11">
        <f>'5'!N97</f>
        <v>15</v>
      </c>
      <c r="G97" s="11">
        <f>'6'!H97</f>
        <v>0</v>
      </c>
      <c r="H97" s="11">
        <f>'7'!F97</f>
        <v>0</v>
      </c>
      <c r="I97" s="11">
        <f>'8'!J97</f>
        <v>12</v>
      </c>
      <c r="J97" s="36">
        <f>'9'!P97</f>
        <v>20</v>
      </c>
      <c r="K97" s="11">
        <f t="shared" si="4"/>
        <v>47</v>
      </c>
      <c r="L97" s="46">
        <f t="shared" si="3"/>
        <v>0.58750000000000002</v>
      </c>
    </row>
    <row r="98" spans="1:12" x14ac:dyDescent="0.25">
      <c r="A98" s="9" t="str">
        <f>'2'!A98</f>
        <v>Conemaugh Township Area SD</v>
      </c>
      <c r="B98" s="29" t="str">
        <f>'2'!B98</f>
        <v>Somerset</v>
      </c>
      <c r="C98" s="84">
        <f>'2'!C98</f>
        <v>207</v>
      </c>
      <c r="D98" s="84">
        <f>'2'!D98</f>
        <v>143</v>
      </c>
      <c r="E98" s="84">
        <f>'2'!E98</f>
        <v>350</v>
      </c>
      <c r="F98" s="11">
        <f>'5'!N98</f>
        <v>12</v>
      </c>
      <c r="G98" s="11">
        <f>'6'!H98</f>
        <v>0</v>
      </c>
      <c r="H98" s="11">
        <f>'7'!F98</f>
        <v>0</v>
      </c>
      <c r="I98" s="11">
        <f>'8'!J98</f>
        <v>13</v>
      </c>
      <c r="J98" s="36">
        <f>'9'!P98</f>
        <v>21.9</v>
      </c>
      <c r="K98" s="11">
        <f t="shared" si="4"/>
        <v>46.9</v>
      </c>
      <c r="L98" s="46">
        <f t="shared" si="3"/>
        <v>0.32797202797202796</v>
      </c>
    </row>
    <row r="99" spans="1:12" x14ac:dyDescent="0.25">
      <c r="A99" s="9" t="str">
        <f>'2'!A99</f>
        <v>Conemaugh Valley SD</v>
      </c>
      <c r="B99" s="29" t="str">
        <f>'2'!B99</f>
        <v>Cambria</v>
      </c>
      <c r="C99" s="84">
        <f>'2'!C99</f>
        <v>178</v>
      </c>
      <c r="D99" s="84">
        <f>'2'!D99</f>
        <v>120</v>
      </c>
      <c r="E99" s="84">
        <f>'2'!E99</f>
        <v>298</v>
      </c>
      <c r="F99" s="11">
        <f>'5'!N99</f>
        <v>0</v>
      </c>
      <c r="G99" s="11">
        <f>'6'!H99</f>
        <v>25</v>
      </c>
      <c r="H99" s="11">
        <f>'7'!F99</f>
        <v>25</v>
      </c>
      <c r="I99" s="11">
        <f>'8'!J99</f>
        <v>17</v>
      </c>
      <c r="J99" s="36">
        <f>'9'!P99</f>
        <v>16</v>
      </c>
      <c r="K99" s="11">
        <f t="shared" si="4"/>
        <v>83</v>
      </c>
      <c r="L99" s="46">
        <f t="shared" si="3"/>
        <v>0.69166666666666665</v>
      </c>
    </row>
    <row r="100" spans="1:12" x14ac:dyDescent="0.25">
      <c r="A100" s="9" t="str">
        <f>'2'!A100</f>
        <v>Conestoga Valley SD</v>
      </c>
      <c r="B100" s="29" t="str">
        <f>'2'!B100</f>
        <v>Lancaster</v>
      </c>
      <c r="C100" s="84">
        <f>'2'!C100</f>
        <v>1559</v>
      </c>
      <c r="D100" s="84">
        <f>'2'!D100</f>
        <v>983</v>
      </c>
      <c r="E100" s="84">
        <f>'2'!E100</f>
        <v>2542</v>
      </c>
      <c r="F100" s="11">
        <f>'5'!N100</f>
        <v>0</v>
      </c>
      <c r="G100" s="11">
        <f>'6'!H100</f>
        <v>19</v>
      </c>
      <c r="H100" s="11">
        <f>'7'!F100</f>
        <v>0</v>
      </c>
      <c r="I100" s="11">
        <f>'8'!J100</f>
        <v>111</v>
      </c>
      <c r="J100" s="36">
        <f>'9'!P100</f>
        <v>75.099999999999994</v>
      </c>
      <c r="K100" s="11">
        <f t="shared" si="4"/>
        <v>205.1</v>
      </c>
      <c r="L100" s="46">
        <f t="shared" si="3"/>
        <v>0.208646998982706</v>
      </c>
    </row>
    <row r="101" spans="1:12" x14ac:dyDescent="0.25">
      <c r="A101" s="9" t="str">
        <f>'2'!A101</f>
        <v>Conewago Valley SD</v>
      </c>
      <c r="B101" s="29" t="str">
        <f>'2'!B101</f>
        <v>Adams</v>
      </c>
      <c r="C101" s="84">
        <f>'2'!C101</f>
        <v>979</v>
      </c>
      <c r="D101" s="84">
        <f>'2'!D101</f>
        <v>661</v>
      </c>
      <c r="E101" s="84">
        <f>'2'!E101</f>
        <v>1640</v>
      </c>
      <c r="F101" s="11">
        <f>'5'!N101</f>
        <v>38</v>
      </c>
      <c r="G101" s="11">
        <f>'6'!H101</f>
        <v>18</v>
      </c>
      <c r="H101" s="11">
        <f>'7'!F101</f>
        <v>0</v>
      </c>
      <c r="I101" s="11">
        <f>'8'!J101</f>
        <v>69</v>
      </c>
      <c r="J101" s="36">
        <f>'9'!P101</f>
        <v>74.400000000000006</v>
      </c>
      <c r="K101" s="11">
        <f t="shared" si="4"/>
        <v>199.4</v>
      </c>
      <c r="L101" s="46">
        <f t="shared" si="3"/>
        <v>0.3016641452344932</v>
      </c>
    </row>
    <row r="102" spans="1:12" x14ac:dyDescent="0.25">
      <c r="A102" s="9" t="str">
        <f>'2'!A102</f>
        <v>Conneaut SD</v>
      </c>
      <c r="B102" s="29" t="str">
        <f>'2'!B102</f>
        <v>Crawford</v>
      </c>
      <c r="C102" s="84">
        <f>'2'!C102</f>
        <v>601</v>
      </c>
      <c r="D102" s="84">
        <f>'2'!D102</f>
        <v>432</v>
      </c>
      <c r="E102" s="84">
        <f>'2'!E102</f>
        <v>1033</v>
      </c>
      <c r="F102" s="11">
        <f>'5'!N102</f>
        <v>37</v>
      </c>
      <c r="G102" s="11">
        <f>'6'!H102</f>
        <v>37</v>
      </c>
      <c r="H102" s="11">
        <f>'7'!F102</f>
        <v>0</v>
      </c>
      <c r="I102" s="11">
        <f>'8'!J102</f>
        <v>31</v>
      </c>
      <c r="J102" s="36">
        <f>'9'!P102</f>
        <v>56.7</v>
      </c>
      <c r="K102" s="11">
        <f t="shared" si="4"/>
        <v>161.69999999999999</v>
      </c>
      <c r="L102" s="46">
        <f t="shared" si="3"/>
        <v>0.3743055555555555</v>
      </c>
    </row>
    <row r="103" spans="1:12" x14ac:dyDescent="0.25">
      <c r="A103" s="9" t="str">
        <f>'2'!A103</f>
        <v>Connellsville Area SD</v>
      </c>
      <c r="B103" s="29" t="str">
        <f>'2'!B103</f>
        <v>Fayette</v>
      </c>
      <c r="C103" s="84">
        <f>'2'!C103</f>
        <v>1047</v>
      </c>
      <c r="D103" s="84">
        <f>'2'!D103</f>
        <v>735</v>
      </c>
      <c r="E103" s="84">
        <f>'2'!E103</f>
        <v>1782</v>
      </c>
      <c r="F103" s="11">
        <f>'5'!N103</f>
        <v>123</v>
      </c>
      <c r="G103" s="11">
        <f>'6'!H103</f>
        <v>0</v>
      </c>
      <c r="H103" s="11">
        <f>'7'!F103</f>
        <v>0</v>
      </c>
      <c r="I103" s="11">
        <f>'8'!J103</f>
        <v>88</v>
      </c>
      <c r="J103" s="36">
        <f>'9'!P103</f>
        <v>89.3</v>
      </c>
      <c r="K103" s="11">
        <f t="shared" si="4"/>
        <v>300.3</v>
      </c>
      <c r="L103" s="46">
        <f t="shared" si="3"/>
        <v>0.40857142857142859</v>
      </c>
    </row>
    <row r="104" spans="1:12" x14ac:dyDescent="0.25">
      <c r="A104" s="9" t="str">
        <f>'2'!A104</f>
        <v>Conrad Weiser Area SD</v>
      </c>
      <c r="B104" s="29" t="str">
        <f>'2'!B104</f>
        <v>Berks</v>
      </c>
      <c r="C104" s="84">
        <f>'2'!C104</f>
        <v>618</v>
      </c>
      <c r="D104" s="84">
        <f>'2'!D104</f>
        <v>430</v>
      </c>
      <c r="E104" s="84">
        <f>'2'!E104</f>
        <v>1048</v>
      </c>
      <c r="F104" s="11">
        <f>'5'!N104</f>
        <v>16</v>
      </c>
      <c r="G104" s="11">
        <f>'6'!H104</f>
        <v>0</v>
      </c>
      <c r="H104" s="11">
        <f>'7'!F104</f>
        <v>0</v>
      </c>
      <c r="I104" s="11">
        <f>'8'!J104</f>
        <v>38</v>
      </c>
      <c r="J104" s="36">
        <f>'9'!P104</f>
        <v>17.7</v>
      </c>
      <c r="K104" s="11">
        <f t="shared" si="4"/>
        <v>71.7</v>
      </c>
      <c r="L104" s="46">
        <f t="shared" si="3"/>
        <v>0.16674418604651164</v>
      </c>
    </row>
    <row r="105" spans="1:12" x14ac:dyDescent="0.25">
      <c r="A105" s="9" t="str">
        <f>'2'!A105</f>
        <v>Cornell SD</v>
      </c>
      <c r="B105" s="29" t="str">
        <f>'2'!B105</f>
        <v>Allegheny</v>
      </c>
      <c r="C105" s="84">
        <f>'2'!C105</f>
        <v>234</v>
      </c>
      <c r="D105" s="84">
        <f>'2'!D105</f>
        <v>132</v>
      </c>
      <c r="E105" s="84">
        <f>'2'!E105</f>
        <v>366</v>
      </c>
      <c r="F105" s="11">
        <f>'5'!N105</f>
        <v>27</v>
      </c>
      <c r="G105" s="11">
        <f>'6'!H105</f>
        <v>19</v>
      </c>
      <c r="H105" s="11">
        <f>'7'!F105</f>
        <v>0</v>
      </c>
      <c r="I105" s="11">
        <f>'8'!J105</f>
        <v>17</v>
      </c>
      <c r="J105" s="36">
        <f>'9'!P105</f>
        <v>0</v>
      </c>
      <c r="K105" s="11">
        <f t="shared" si="4"/>
        <v>63</v>
      </c>
      <c r="L105" s="46">
        <f t="shared" si="3"/>
        <v>0.47727272727272729</v>
      </c>
    </row>
    <row r="106" spans="1:12" x14ac:dyDescent="0.25">
      <c r="A106" s="9" t="str">
        <f>'2'!A106</f>
        <v>Cornwall-Lebanon SD</v>
      </c>
      <c r="B106" s="29" t="str">
        <f>'2'!B106</f>
        <v>Lebanon</v>
      </c>
      <c r="C106" s="84">
        <f>'2'!C106</f>
        <v>1120</v>
      </c>
      <c r="D106" s="84">
        <f>'2'!D106</f>
        <v>770</v>
      </c>
      <c r="E106" s="84">
        <f>'2'!E106</f>
        <v>1890</v>
      </c>
      <c r="F106" s="11">
        <f>'5'!N106</f>
        <v>43</v>
      </c>
      <c r="G106" s="11">
        <f>'6'!H106</f>
        <v>0</v>
      </c>
      <c r="H106" s="11">
        <f>'7'!F106</f>
        <v>0</v>
      </c>
      <c r="I106" s="11">
        <f>'8'!J106</f>
        <v>110</v>
      </c>
      <c r="J106" s="36">
        <f>'9'!P106</f>
        <v>291.7</v>
      </c>
      <c r="K106" s="11">
        <f t="shared" si="4"/>
        <v>444.7</v>
      </c>
      <c r="L106" s="46">
        <f t="shared" si="3"/>
        <v>0.57753246753246756</v>
      </c>
    </row>
    <row r="107" spans="1:12" x14ac:dyDescent="0.25">
      <c r="A107" s="9" t="str">
        <f>'2'!A107</f>
        <v>Corry Area SD</v>
      </c>
      <c r="B107" s="29" t="str">
        <f>'2'!B107</f>
        <v>Erie</v>
      </c>
      <c r="C107" s="84">
        <f>'2'!C107</f>
        <v>640</v>
      </c>
      <c r="D107" s="84">
        <f>'2'!D107</f>
        <v>450</v>
      </c>
      <c r="E107" s="84">
        <f>'2'!E107</f>
        <v>1090</v>
      </c>
      <c r="F107" s="11">
        <f>'5'!N107</f>
        <v>54</v>
      </c>
      <c r="G107" s="11">
        <f>'6'!H107</f>
        <v>55</v>
      </c>
      <c r="H107" s="11">
        <f>'7'!F107</f>
        <v>68</v>
      </c>
      <c r="I107" s="11">
        <f>'8'!J107</f>
        <v>45</v>
      </c>
      <c r="J107" s="36">
        <f>'9'!P107</f>
        <v>38.200000000000003</v>
      </c>
      <c r="K107" s="11">
        <f t="shared" si="4"/>
        <v>260.2</v>
      </c>
      <c r="L107" s="46">
        <f t="shared" si="3"/>
        <v>0.57822222222222219</v>
      </c>
    </row>
    <row r="108" spans="1:12" x14ac:dyDescent="0.25">
      <c r="A108" s="9" t="str">
        <f>'2'!A108</f>
        <v>Coudersport Area SD</v>
      </c>
      <c r="B108" s="29" t="str">
        <f>'2'!B108</f>
        <v>Potter</v>
      </c>
      <c r="C108" s="84">
        <f>'2'!C108</f>
        <v>193</v>
      </c>
      <c r="D108" s="84">
        <f>'2'!D108</f>
        <v>148</v>
      </c>
      <c r="E108" s="84">
        <f>'2'!E108</f>
        <v>341</v>
      </c>
      <c r="F108" s="11">
        <f>'5'!N108</f>
        <v>29</v>
      </c>
      <c r="G108" s="11">
        <f>'6'!H108</f>
        <v>0</v>
      </c>
      <c r="H108" s="11">
        <f>'7'!F108</f>
        <v>0</v>
      </c>
      <c r="I108" s="11">
        <f>'8'!J108</f>
        <v>15</v>
      </c>
      <c r="J108" s="36">
        <f>'9'!P108</f>
        <v>0.7</v>
      </c>
      <c r="K108" s="11">
        <f t="shared" si="4"/>
        <v>44.7</v>
      </c>
      <c r="L108" s="46">
        <f t="shared" si="3"/>
        <v>0.30202702702702705</v>
      </c>
    </row>
    <row r="109" spans="1:12" x14ac:dyDescent="0.25">
      <c r="A109" s="9" t="str">
        <f>'2'!A109</f>
        <v>Council Rock SD</v>
      </c>
      <c r="B109" s="29" t="str">
        <f>'2'!B109</f>
        <v>Bucks</v>
      </c>
      <c r="C109" s="84">
        <f>'2'!C109</f>
        <v>1931</v>
      </c>
      <c r="D109" s="84">
        <f>'2'!D109</f>
        <v>1475</v>
      </c>
      <c r="E109" s="84">
        <f>'2'!E109</f>
        <v>3406</v>
      </c>
      <c r="F109" s="11">
        <f>'5'!N109</f>
        <v>0</v>
      </c>
      <c r="G109" s="11">
        <f>'6'!H109</f>
        <v>0</v>
      </c>
      <c r="H109" s="11">
        <f>'7'!F109</f>
        <v>0</v>
      </c>
      <c r="I109" s="11">
        <f>'8'!J109</f>
        <v>213</v>
      </c>
      <c r="J109" s="36">
        <f>'9'!P109</f>
        <v>357.6</v>
      </c>
      <c r="K109" s="11">
        <f t="shared" si="4"/>
        <v>570.6</v>
      </c>
      <c r="L109" s="46">
        <f t="shared" si="3"/>
        <v>0.38684745762711864</v>
      </c>
    </row>
    <row r="110" spans="1:12" x14ac:dyDescent="0.25">
      <c r="A110" s="9" t="str">
        <f>'2'!A110</f>
        <v>Cranberry Area SD</v>
      </c>
      <c r="B110" s="29" t="str">
        <f>'2'!B110</f>
        <v>Venango</v>
      </c>
      <c r="C110" s="84">
        <f>'2'!C110</f>
        <v>297</v>
      </c>
      <c r="D110" s="84">
        <f>'2'!D110</f>
        <v>213</v>
      </c>
      <c r="E110" s="84">
        <f>'2'!E110</f>
        <v>510</v>
      </c>
      <c r="F110" s="11">
        <f>'5'!N110</f>
        <v>19</v>
      </c>
      <c r="G110" s="11">
        <f>'6'!H110</f>
        <v>17</v>
      </c>
      <c r="H110" s="11">
        <f>'7'!F110</f>
        <v>0</v>
      </c>
      <c r="I110" s="11">
        <f>'8'!J110</f>
        <v>54</v>
      </c>
      <c r="J110" s="36">
        <f>'9'!P110</f>
        <v>20.3</v>
      </c>
      <c r="K110" s="11">
        <f t="shared" si="4"/>
        <v>110.3</v>
      </c>
      <c r="L110" s="46">
        <f t="shared" si="3"/>
        <v>0.51784037558685447</v>
      </c>
    </row>
    <row r="111" spans="1:12" x14ac:dyDescent="0.25">
      <c r="A111" s="9" t="str">
        <f>'2'!A111</f>
        <v>Crawford Central SD</v>
      </c>
      <c r="B111" s="29" t="str">
        <f>'2'!B111</f>
        <v>Crawford</v>
      </c>
      <c r="C111" s="84">
        <f>'2'!C111</f>
        <v>1014</v>
      </c>
      <c r="D111" s="84">
        <f>'2'!D111</f>
        <v>751</v>
      </c>
      <c r="E111" s="84">
        <f>'2'!E111</f>
        <v>1765</v>
      </c>
      <c r="F111" s="11">
        <f>'5'!N111</f>
        <v>169</v>
      </c>
      <c r="G111" s="11">
        <f>'6'!H111</f>
        <v>25</v>
      </c>
      <c r="H111" s="11">
        <f>'7'!F111</f>
        <v>0</v>
      </c>
      <c r="I111" s="11">
        <f>'8'!J111</f>
        <v>88</v>
      </c>
      <c r="J111" s="36">
        <f>'9'!P111</f>
        <v>287.7</v>
      </c>
      <c r="K111" s="11">
        <f t="shared" si="4"/>
        <v>569.70000000000005</v>
      </c>
      <c r="L111" s="46">
        <f t="shared" si="3"/>
        <v>0.7585885486018642</v>
      </c>
    </row>
    <row r="112" spans="1:12" x14ac:dyDescent="0.25">
      <c r="A112" s="9" t="str">
        <f>'2'!A112</f>
        <v>Crestwood SD</v>
      </c>
      <c r="B112" s="29" t="str">
        <f>'2'!B112</f>
        <v>Luzerne</v>
      </c>
      <c r="C112" s="84">
        <f>'2'!C112</f>
        <v>571</v>
      </c>
      <c r="D112" s="84">
        <f>'2'!D112</f>
        <v>438</v>
      </c>
      <c r="E112" s="84">
        <f>'2'!E112</f>
        <v>1009</v>
      </c>
      <c r="F112" s="11">
        <f>'5'!N112</f>
        <v>0</v>
      </c>
      <c r="G112" s="11">
        <f>'6'!H112</f>
        <v>0</v>
      </c>
      <c r="H112" s="11">
        <f>'7'!F112</f>
        <v>0</v>
      </c>
      <c r="I112" s="11">
        <f>'8'!J112</f>
        <v>42</v>
      </c>
      <c r="J112" s="36">
        <f>'9'!P112</f>
        <v>113.1</v>
      </c>
      <c r="K112" s="11">
        <f t="shared" si="4"/>
        <v>155.1</v>
      </c>
      <c r="L112" s="46">
        <f t="shared" si="3"/>
        <v>0.35410958904109585</v>
      </c>
    </row>
    <row r="113" spans="1:12" x14ac:dyDescent="0.25">
      <c r="A113" s="9" t="str">
        <f>'2'!A113</f>
        <v>Cumberland Valley SD</v>
      </c>
      <c r="B113" s="29" t="str">
        <f>'2'!B113</f>
        <v>Cumberland</v>
      </c>
      <c r="C113" s="84">
        <f>'2'!C113</f>
        <v>1704</v>
      </c>
      <c r="D113" s="84">
        <f>'2'!D113</f>
        <v>1209</v>
      </c>
      <c r="E113" s="84">
        <f>'2'!E113</f>
        <v>2913</v>
      </c>
      <c r="F113" s="11">
        <f>'5'!N113</f>
        <v>3</v>
      </c>
      <c r="G113" s="11">
        <f>'6'!H113</f>
        <v>0</v>
      </c>
      <c r="H113" s="11">
        <f>'7'!F113</f>
        <v>0</v>
      </c>
      <c r="I113" s="11">
        <f>'8'!J113</f>
        <v>135</v>
      </c>
      <c r="J113" s="36">
        <f>'9'!P113</f>
        <v>64.8</v>
      </c>
      <c r="K113" s="11">
        <f t="shared" si="4"/>
        <v>202.8</v>
      </c>
      <c r="L113" s="46">
        <f t="shared" si="3"/>
        <v>0.16774193548387098</v>
      </c>
    </row>
    <row r="114" spans="1:12" x14ac:dyDescent="0.25">
      <c r="A114" s="9" t="str">
        <f>'2'!A114</f>
        <v>Curwensville Area SD</v>
      </c>
      <c r="B114" s="29" t="str">
        <f>'2'!B114</f>
        <v>Clearfield</v>
      </c>
      <c r="C114" s="84">
        <f>'2'!C114</f>
        <v>195</v>
      </c>
      <c r="D114" s="84">
        <f>'2'!D114</f>
        <v>159</v>
      </c>
      <c r="E114" s="84">
        <f>'2'!E114</f>
        <v>354</v>
      </c>
      <c r="F114" s="11">
        <f>'5'!N114</f>
        <v>35</v>
      </c>
      <c r="G114" s="11">
        <f>'6'!H114</f>
        <v>16</v>
      </c>
      <c r="H114" s="11">
        <f>'7'!F114</f>
        <v>0</v>
      </c>
      <c r="I114" s="11">
        <f>'8'!J114</f>
        <v>26</v>
      </c>
      <c r="J114" s="36">
        <f>'9'!P114</f>
        <v>12.9</v>
      </c>
      <c r="K114" s="11">
        <f t="shared" si="4"/>
        <v>89.9</v>
      </c>
      <c r="L114" s="46">
        <f t="shared" si="3"/>
        <v>0.56540880503144653</v>
      </c>
    </row>
    <row r="115" spans="1:12" x14ac:dyDescent="0.25">
      <c r="A115" s="9" t="str">
        <f>'2'!A115</f>
        <v>Dallas SD</v>
      </c>
      <c r="B115" s="29" t="str">
        <f>'2'!B115</f>
        <v>Luzerne</v>
      </c>
      <c r="C115" s="84">
        <f>'2'!C115</f>
        <v>489</v>
      </c>
      <c r="D115" s="84">
        <f>'2'!D115</f>
        <v>409</v>
      </c>
      <c r="E115" s="84">
        <f>'2'!E115</f>
        <v>898</v>
      </c>
      <c r="F115" s="11">
        <f>'5'!N115</f>
        <v>17</v>
      </c>
      <c r="G115" s="11">
        <f>'6'!H115</f>
        <v>0</v>
      </c>
      <c r="H115" s="11">
        <f>'7'!F115</f>
        <v>0</v>
      </c>
      <c r="I115" s="11">
        <f>'8'!J115</f>
        <v>33</v>
      </c>
      <c r="J115" s="36">
        <f>'9'!P115</f>
        <v>94.2</v>
      </c>
      <c r="K115" s="11">
        <f t="shared" si="4"/>
        <v>144.19999999999999</v>
      </c>
      <c r="L115" s="46">
        <f t="shared" si="3"/>
        <v>0.35256723716381416</v>
      </c>
    </row>
    <row r="116" spans="1:12" x14ac:dyDescent="0.25">
      <c r="A116" s="9" t="str">
        <f>'2'!A116</f>
        <v>Dallastown Area SD</v>
      </c>
      <c r="B116" s="29" t="str">
        <f>'2'!B116</f>
        <v>York</v>
      </c>
      <c r="C116" s="84">
        <f>'2'!C116</f>
        <v>1336</v>
      </c>
      <c r="D116" s="84">
        <f>'2'!D116</f>
        <v>986</v>
      </c>
      <c r="E116" s="84">
        <f>'2'!E116</f>
        <v>2322</v>
      </c>
      <c r="F116" s="11">
        <f>'5'!N116</f>
        <v>0</v>
      </c>
      <c r="G116" s="11">
        <f>'6'!H116</f>
        <v>0</v>
      </c>
      <c r="H116" s="11">
        <f>'7'!F116</f>
        <v>0</v>
      </c>
      <c r="I116" s="11">
        <f>'8'!J116</f>
        <v>98</v>
      </c>
      <c r="J116" s="36">
        <f>'9'!P116</f>
        <v>39.200000000000003</v>
      </c>
      <c r="K116" s="11">
        <f t="shared" si="4"/>
        <v>137.19999999999999</v>
      </c>
      <c r="L116" s="46">
        <f t="shared" si="3"/>
        <v>0.13914807302231236</v>
      </c>
    </row>
    <row r="117" spans="1:12" x14ac:dyDescent="0.25">
      <c r="A117" s="9" t="str">
        <f>'2'!A117</f>
        <v>Daniel Boone Area SD</v>
      </c>
      <c r="B117" s="29" t="str">
        <f>'2'!B117</f>
        <v>Berks</v>
      </c>
      <c r="C117" s="84">
        <f>'2'!C117</f>
        <v>778</v>
      </c>
      <c r="D117" s="84">
        <f>'2'!D117</f>
        <v>565</v>
      </c>
      <c r="E117" s="84">
        <f>'2'!E117</f>
        <v>1343</v>
      </c>
      <c r="F117" s="11">
        <f>'5'!N117</f>
        <v>4</v>
      </c>
      <c r="G117" s="11">
        <f>'6'!H117</f>
        <v>0</v>
      </c>
      <c r="H117" s="11">
        <f>'7'!F117</f>
        <v>0</v>
      </c>
      <c r="I117" s="11">
        <f>'8'!J117</f>
        <v>49</v>
      </c>
      <c r="J117" s="36">
        <f>'9'!P117</f>
        <v>161.30000000000001</v>
      </c>
      <c r="K117" s="11">
        <f t="shared" si="4"/>
        <v>214.3</v>
      </c>
      <c r="L117" s="46">
        <f t="shared" si="3"/>
        <v>0.37929203539823009</v>
      </c>
    </row>
    <row r="118" spans="1:12" x14ac:dyDescent="0.25">
      <c r="A118" s="9" t="str">
        <f>'2'!A118</f>
        <v>Danville Area SD</v>
      </c>
      <c r="B118" s="29" t="str">
        <f>'2'!B118</f>
        <v>Montour</v>
      </c>
      <c r="C118" s="84">
        <f>'2'!C118</f>
        <v>641</v>
      </c>
      <c r="D118" s="84">
        <f>'2'!D118</f>
        <v>401</v>
      </c>
      <c r="E118" s="84">
        <f>'2'!E118</f>
        <v>1042</v>
      </c>
      <c r="F118" s="11">
        <f>'5'!N118</f>
        <v>78</v>
      </c>
      <c r="G118" s="11">
        <f>'6'!H118</f>
        <v>17</v>
      </c>
      <c r="H118" s="11">
        <f>'7'!F118</f>
        <v>0</v>
      </c>
      <c r="I118" s="11">
        <f>'8'!J118</f>
        <v>46</v>
      </c>
      <c r="J118" s="36">
        <f>'9'!P118</f>
        <v>101.3</v>
      </c>
      <c r="K118" s="11">
        <f t="shared" si="4"/>
        <v>242.3</v>
      </c>
      <c r="L118" s="46">
        <f t="shared" si="3"/>
        <v>0.60423940149625943</v>
      </c>
    </row>
    <row r="119" spans="1:12" x14ac:dyDescent="0.25">
      <c r="A119" s="9" t="str">
        <f>'2'!A119</f>
        <v>Deer Lakes SD</v>
      </c>
      <c r="B119" s="29" t="str">
        <f>'2'!B119</f>
        <v>Allegheny</v>
      </c>
      <c r="C119" s="84">
        <f>'2'!C119</f>
        <v>452</v>
      </c>
      <c r="D119" s="84">
        <f>'2'!D119</f>
        <v>323</v>
      </c>
      <c r="E119" s="84">
        <f>'2'!E119</f>
        <v>775</v>
      </c>
      <c r="F119" s="11">
        <f>'5'!N119</f>
        <v>25</v>
      </c>
      <c r="G119" s="11">
        <f>'6'!H119</f>
        <v>0</v>
      </c>
      <c r="H119" s="11">
        <f>'7'!F119</f>
        <v>0</v>
      </c>
      <c r="I119" s="11">
        <f>'8'!J119</f>
        <v>32</v>
      </c>
      <c r="J119" s="36">
        <f>'9'!P119</f>
        <v>55.5</v>
      </c>
      <c r="K119" s="11">
        <f t="shared" si="4"/>
        <v>112.5</v>
      </c>
      <c r="L119" s="46">
        <f t="shared" si="3"/>
        <v>0.34829721362229105</v>
      </c>
    </row>
    <row r="120" spans="1:12" x14ac:dyDescent="0.25">
      <c r="A120" s="9" t="str">
        <f>'2'!A120</f>
        <v>Delaware Valley SD</v>
      </c>
      <c r="B120" s="29" t="str">
        <f>'2'!B120</f>
        <v>Pike</v>
      </c>
      <c r="C120" s="84">
        <f>'2'!C120</f>
        <v>899</v>
      </c>
      <c r="D120" s="84">
        <f>'2'!D120</f>
        <v>658</v>
      </c>
      <c r="E120" s="84">
        <f>'2'!E120</f>
        <v>1557</v>
      </c>
      <c r="F120" s="11">
        <f>'5'!N120</f>
        <v>142</v>
      </c>
      <c r="G120" s="11">
        <f>'6'!H120</f>
        <v>65</v>
      </c>
      <c r="H120" s="11">
        <f>'7'!F120</f>
        <v>90</v>
      </c>
      <c r="I120" s="11">
        <f>'8'!J120</f>
        <v>82</v>
      </c>
      <c r="J120" s="36">
        <f>'9'!P120</f>
        <v>175.3</v>
      </c>
      <c r="K120" s="11">
        <f t="shared" si="4"/>
        <v>554.29999999999995</v>
      </c>
      <c r="L120" s="46">
        <f t="shared" si="3"/>
        <v>0.842401215805471</v>
      </c>
    </row>
    <row r="121" spans="1:12" x14ac:dyDescent="0.25">
      <c r="A121" s="9" t="str">
        <f>'2'!A121</f>
        <v>Derry Area SD</v>
      </c>
      <c r="B121" s="29" t="str">
        <f>'2'!B121</f>
        <v>Westmoreland</v>
      </c>
      <c r="C121" s="84">
        <f>'2'!C121</f>
        <v>503</v>
      </c>
      <c r="D121" s="84">
        <f>'2'!D121</f>
        <v>355</v>
      </c>
      <c r="E121" s="84">
        <f>'2'!E121</f>
        <v>858</v>
      </c>
      <c r="F121" s="11">
        <f>'5'!N121</f>
        <v>36</v>
      </c>
      <c r="G121" s="11">
        <f>'6'!H121</f>
        <v>0</v>
      </c>
      <c r="H121" s="11">
        <f>'7'!F121</f>
        <v>0</v>
      </c>
      <c r="I121" s="11">
        <f>'8'!J121</f>
        <v>68</v>
      </c>
      <c r="J121" s="36">
        <f>'9'!P121</f>
        <v>18.3</v>
      </c>
      <c r="K121" s="11">
        <f t="shared" si="4"/>
        <v>122.3</v>
      </c>
      <c r="L121" s="46">
        <f t="shared" si="3"/>
        <v>0.34450704225352113</v>
      </c>
    </row>
    <row r="122" spans="1:12" x14ac:dyDescent="0.25">
      <c r="A122" s="9" t="str">
        <f>'2'!A122</f>
        <v>Derry Township SD</v>
      </c>
      <c r="B122" s="29" t="str">
        <f>'2'!B122</f>
        <v>Dauphin</v>
      </c>
      <c r="C122" s="84">
        <f>'2'!C122</f>
        <v>677</v>
      </c>
      <c r="D122" s="84">
        <f>'2'!D122</f>
        <v>521</v>
      </c>
      <c r="E122" s="84">
        <f>'2'!E122</f>
        <v>1198</v>
      </c>
      <c r="F122" s="11">
        <f>'5'!N122</f>
        <v>22</v>
      </c>
      <c r="G122" s="11">
        <f>'6'!H122</f>
        <v>0</v>
      </c>
      <c r="H122" s="11">
        <f>'7'!F122</f>
        <v>0</v>
      </c>
      <c r="I122" s="11">
        <f>'8'!J122</f>
        <v>38</v>
      </c>
      <c r="J122" s="36">
        <f>'9'!P122</f>
        <v>108.5</v>
      </c>
      <c r="K122" s="11">
        <f t="shared" si="4"/>
        <v>168.5</v>
      </c>
      <c r="L122" s="46">
        <f t="shared" si="3"/>
        <v>0.32341650671785027</v>
      </c>
    </row>
    <row r="123" spans="1:12" x14ac:dyDescent="0.25">
      <c r="A123" s="9" t="str">
        <f>'2'!A123</f>
        <v>Donegal SD</v>
      </c>
      <c r="B123" s="29" t="str">
        <f>'2'!B123</f>
        <v>Lancaster</v>
      </c>
      <c r="C123" s="84">
        <f>'2'!C123</f>
        <v>861</v>
      </c>
      <c r="D123" s="84">
        <f>'2'!D123</f>
        <v>545</v>
      </c>
      <c r="E123" s="84">
        <f>'2'!E123</f>
        <v>1406</v>
      </c>
      <c r="F123" s="11">
        <f>'5'!N123</f>
        <v>38</v>
      </c>
      <c r="G123" s="11">
        <f>'6'!H123</f>
        <v>0</v>
      </c>
      <c r="H123" s="11">
        <f>'7'!F123</f>
        <v>0</v>
      </c>
      <c r="I123" s="11">
        <f>'8'!J123</f>
        <v>80</v>
      </c>
      <c r="J123" s="36">
        <f>'9'!P123</f>
        <v>90.9</v>
      </c>
      <c r="K123" s="11">
        <f t="shared" si="4"/>
        <v>208.9</v>
      </c>
      <c r="L123" s="46">
        <f t="shared" si="3"/>
        <v>0.38330275229357802</v>
      </c>
    </row>
    <row r="124" spans="1:12" x14ac:dyDescent="0.25">
      <c r="A124" s="9" t="str">
        <f>'2'!A124</f>
        <v>Dover Area SD</v>
      </c>
      <c r="B124" s="29" t="str">
        <f>'2'!B124</f>
        <v>York</v>
      </c>
      <c r="C124" s="84">
        <f>'2'!C124</f>
        <v>946</v>
      </c>
      <c r="D124" s="84">
        <f>'2'!D124</f>
        <v>639</v>
      </c>
      <c r="E124" s="84">
        <f>'2'!E124</f>
        <v>1585</v>
      </c>
      <c r="F124" s="11">
        <f>'5'!N124</f>
        <v>0</v>
      </c>
      <c r="G124" s="11">
        <f>'6'!H124</f>
        <v>0</v>
      </c>
      <c r="H124" s="11">
        <f>'7'!F124</f>
        <v>0</v>
      </c>
      <c r="I124" s="11">
        <f>'8'!J124</f>
        <v>72</v>
      </c>
      <c r="J124" s="36">
        <f>'9'!P124</f>
        <v>211.8</v>
      </c>
      <c r="K124" s="11">
        <f t="shared" si="4"/>
        <v>283.8</v>
      </c>
      <c r="L124" s="46">
        <f t="shared" si="3"/>
        <v>0.44413145539906107</v>
      </c>
    </row>
    <row r="125" spans="1:12" x14ac:dyDescent="0.25">
      <c r="A125" s="9" t="str">
        <f>'2'!A125</f>
        <v>Downingtown Area SD</v>
      </c>
      <c r="B125" s="29" t="str">
        <f>'2'!B125</f>
        <v>Chester</v>
      </c>
      <c r="C125" s="84">
        <f>'2'!C125</f>
        <v>2656</v>
      </c>
      <c r="D125" s="84">
        <f>'2'!D125</f>
        <v>2056</v>
      </c>
      <c r="E125" s="84">
        <f>'2'!E125</f>
        <v>4712</v>
      </c>
      <c r="F125" s="11">
        <f>'5'!N125</f>
        <v>37</v>
      </c>
      <c r="G125" s="11">
        <f>'6'!H125</f>
        <v>8</v>
      </c>
      <c r="H125" s="11">
        <f>'7'!F125</f>
        <v>0</v>
      </c>
      <c r="I125" s="11">
        <f>'8'!J125</f>
        <v>336</v>
      </c>
      <c r="J125" s="36">
        <f>'9'!P125</f>
        <v>192.4</v>
      </c>
      <c r="K125" s="11">
        <f t="shared" si="4"/>
        <v>573.4</v>
      </c>
      <c r="L125" s="46">
        <f t="shared" si="3"/>
        <v>0.2788910505836576</v>
      </c>
    </row>
    <row r="126" spans="1:12" x14ac:dyDescent="0.25">
      <c r="A126" s="9" t="str">
        <f>'2'!A126</f>
        <v>DuBois Area SD</v>
      </c>
      <c r="B126" s="29" t="str">
        <f>'2'!B126</f>
        <v>Clearfield</v>
      </c>
      <c r="C126" s="84">
        <f>'2'!C126</f>
        <v>975</v>
      </c>
      <c r="D126" s="84">
        <f>'2'!D126</f>
        <v>681</v>
      </c>
      <c r="E126" s="84">
        <f>'2'!E126</f>
        <v>1656</v>
      </c>
      <c r="F126" s="11">
        <f>'5'!N126</f>
        <v>138</v>
      </c>
      <c r="G126" s="11">
        <f>'6'!H126</f>
        <v>52</v>
      </c>
      <c r="H126" s="11">
        <f>'7'!F126</f>
        <v>0</v>
      </c>
      <c r="I126" s="11">
        <f>'8'!J126</f>
        <v>111</v>
      </c>
      <c r="J126" s="36">
        <f>'9'!P126</f>
        <v>114.6</v>
      </c>
      <c r="K126" s="11">
        <f t="shared" si="4"/>
        <v>415.6</v>
      </c>
      <c r="L126" s="46">
        <f t="shared" si="3"/>
        <v>0.61027900146842884</v>
      </c>
    </row>
    <row r="127" spans="1:12" x14ac:dyDescent="0.25">
      <c r="A127" s="9" t="str">
        <f>'2'!A127</f>
        <v>Dunmore SD</v>
      </c>
      <c r="B127" s="29" t="str">
        <f>'2'!B127</f>
        <v>Lackawanna</v>
      </c>
      <c r="C127" s="84">
        <f>'2'!C127</f>
        <v>371</v>
      </c>
      <c r="D127" s="84">
        <f>'2'!D127</f>
        <v>238</v>
      </c>
      <c r="E127" s="84">
        <f>'2'!E127</f>
        <v>609</v>
      </c>
      <c r="F127" s="11">
        <f>'5'!N127</f>
        <v>38</v>
      </c>
      <c r="G127" s="11">
        <f>'6'!H127</f>
        <v>0</v>
      </c>
      <c r="H127" s="11">
        <f>'7'!F127</f>
        <v>0</v>
      </c>
      <c r="I127" s="11">
        <f>'8'!J127</f>
        <v>34</v>
      </c>
      <c r="J127" s="36">
        <f>'9'!P127</f>
        <v>17.899999999999999</v>
      </c>
      <c r="K127" s="11">
        <f t="shared" si="4"/>
        <v>89.9</v>
      </c>
      <c r="L127" s="46">
        <f t="shared" si="3"/>
        <v>0.37773109243697484</v>
      </c>
    </row>
    <row r="128" spans="1:12" x14ac:dyDescent="0.25">
      <c r="A128" s="9" t="str">
        <f>'2'!A128</f>
        <v>Duquesne City SD</v>
      </c>
      <c r="B128" s="29" t="str">
        <f>'2'!B128</f>
        <v>Allegheny</v>
      </c>
      <c r="C128" s="84">
        <f>'2'!C128</f>
        <v>310</v>
      </c>
      <c r="D128" s="84">
        <f>'2'!D128</f>
        <v>182</v>
      </c>
      <c r="E128" s="84">
        <f>'2'!E128</f>
        <v>492</v>
      </c>
      <c r="F128" s="11">
        <f>'5'!N128</f>
        <v>84</v>
      </c>
      <c r="G128" s="11">
        <f>'6'!H128</f>
        <v>0</v>
      </c>
      <c r="H128" s="11">
        <f>'7'!F128</f>
        <v>0</v>
      </c>
      <c r="I128" s="11">
        <f>'8'!J128</f>
        <v>23</v>
      </c>
      <c r="J128" s="36">
        <f>'9'!P128</f>
        <v>74.099999999999994</v>
      </c>
      <c r="K128" s="11">
        <f t="shared" si="4"/>
        <v>181.1</v>
      </c>
      <c r="L128" s="46">
        <f t="shared" si="3"/>
        <v>0.99505494505494507</v>
      </c>
    </row>
    <row r="129" spans="1:12" x14ac:dyDescent="0.25">
      <c r="A129" s="9" t="str">
        <f>'2'!A129</f>
        <v>East Allegheny SD</v>
      </c>
      <c r="B129" s="29" t="str">
        <f>'2'!B129</f>
        <v>Allegheny</v>
      </c>
      <c r="C129" s="84">
        <f>'2'!C129</f>
        <v>550</v>
      </c>
      <c r="D129" s="84">
        <f>'2'!D129</f>
        <v>354</v>
      </c>
      <c r="E129" s="84">
        <f>'2'!E129</f>
        <v>904</v>
      </c>
      <c r="F129" s="11">
        <f>'5'!N129</f>
        <v>85</v>
      </c>
      <c r="G129" s="11">
        <f>'6'!H129</f>
        <v>38</v>
      </c>
      <c r="H129" s="11">
        <f>'7'!F129</f>
        <v>0</v>
      </c>
      <c r="I129" s="11">
        <f>'8'!J129</f>
        <v>51</v>
      </c>
      <c r="J129" s="36">
        <f>'9'!P129</f>
        <v>61.1</v>
      </c>
      <c r="K129" s="11">
        <f t="shared" si="4"/>
        <v>235.1</v>
      </c>
      <c r="L129" s="46">
        <f t="shared" si="3"/>
        <v>0.66412429378531068</v>
      </c>
    </row>
    <row r="130" spans="1:12" x14ac:dyDescent="0.25">
      <c r="A130" s="9" t="str">
        <f>'2'!A130</f>
        <v>East Lycoming SD</v>
      </c>
      <c r="B130" s="29" t="str">
        <f>'2'!B130</f>
        <v>Lycoming</v>
      </c>
      <c r="C130" s="84">
        <f>'2'!C130</f>
        <v>340</v>
      </c>
      <c r="D130" s="84">
        <f>'2'!D130</f>
        <v>239</v>
      </c>
      <c r="E130" s="84">
        <f>'2'!E130</f>
        <v>579</v>
      </c>
      <c r="F130" s="11">
        <f>'5'!N130</f>
        <v>24</v>
      </c>
      <c r="G130" s="11">
        <f>'6'!H130</f>
        <v>50</v>
      </c>
      <c r="H130" s="11">
        <f>'7'!F130</f>
        <v>48</v>
      </c>
      <c r="I130" s="11">
        <f>'8'!J130</f>
        <v>33</v>
      </c>
      <c r="J130" s="36">
        <f>'9'!P130</f>
        <v>38</v>
      </c>
      <c r="K130" s="11">
        <f t="shared" si="4"/>
        <v>193</v>
      </c>
      <c r="L130" s="46">
        <f t="shared" si="3"/>
        <v>0.80753138075313813</v>
      </c>
    </row>
    <row r="131" spans="1:12" x14ac:dyDescent="0.25">
      <c r="A131" s="9" t="str">
        <f>'2'!A131</f>
        <v>East Penn SD</v>
      </c>
      <c r="B131" s="29" t="str">
        <f>'2'!B131</f>
        <v>Lehigh</v>
      </c>
      <c r="C131" s="84">
        <f>'2'!C131</f>
        <v>1825</v>
      </c>
      <c r="D131" s="84">
        <f>'2'!D131</f>
        <v>1366</v>
      </c>
      <c r="E131" s="84">
        <f>'2'!E131</f>
        <v>3191</v>
      </c>
      <c r="F131" s="11">
        <f>'5'!N131</f>
        <v>20</v>
      </c>
      <c r="G131" s="11">
        <f>'6'!H131</f>
        <v>10</v>
      </c>
      <c r="H131" s="11">
        <f>'7'!F131</f>
        <v>0</v>
      </c>
      <c r="I131" s="11">
        <f>'8'!J131</f>
        <v>191</v>
      </c>
      <c r="J131" s="36">
        <f>'9'!P131</f>
        <v>233.6</v>
      </c>
      <c r="K131" s="11">
        <f t="shared" si="4"/>
        <v>454.6</v>
      </c>
      <c r="L131" s="46">
        <f t="shared" si="3"/>
        <v>0.332796486090776</v>
      </c>
    </row>
    <row r="132" spans="1:12" x14ac:dyDescent="0.25">
      <c r="A132" s="9" t="str">
        <f>'2'!A132</f>
        <v>East Pennsboro Area SD</v>
      </c>
      <c r="B132" s="29" t="str">
        <f>'2'!B132</f>
        <v>Cumberland</v>
      </c>
      <c r="C132" s="84">
        <f>'2'!C132</f>
        <v>685</v>
      </c>
      <c r="D132" s="84">
        <f>'2'!D132</f>
        <v>464</v>
      </c>
      <c r="E132" s="84">
        <f>'2'!E132</f>
        <v>1149</v>
      </c>
      <c r="F132" s="11">
        <f>'5'!N132</f>
        <v>0</v>
      </c>
      <c r="G132" s="11">
        <f>'6'!H132</f>
        <v>13</v>
      </c>
      <c r="H132" s="11">
        <f>'7'!F132</f>
        <v>0</v>
      </c>
      <c r="I132" s="11">
        <f>'8'!J132</f>
        <v>55</v>
      </c>
      <c r="J132" s="36">
        <f>'9'!P132</f>
        <v>105.5</v>
      </c>
      <c r="K132" s="11">
        <f t="shared" si="4"/>
        <v>173.5</v>
      </c>
      <c r="L132" s="46">
        <f t="shared" ref="L132:L195" si="5">K132/D132</f>
        <v>0.37392241379310343</v>
      </c>
    </row>
    <row r="133" spans="1:12" x14ac:dyDescent="0.25">
      <c r="A133" s="9" t="str">
        <f>'2'!A133</f>
        <v>East Stroudsburg Area SD</v>
      </c>
      <c r="B133" s="29" t="str">
        <f>'2'!B133</f>
        <v>Monroe</v>
      </c>
      <c r="C133" s="84">
        <f>'2'!C133</f>
        <v>1500</v>
      </c>
      <c r="D133" s="84">
        <f>'2'!D133</f>
        <v>1002</v>
      </c>
      <c r="E133" s="84">
        <f>'2'!E133</f>
        <v>2502</v>
      </c>
      <c r="F133" s="11">
        <f>'5'!N133</f>
        <v>213</v>
      </c>
      <c r="G133" s="11">
        <f>'6'!H133</f>
        <v>0</v>
      </c>
      <c r="H133" s="11">
        <f>'7'!F133</f>
        <v>0</v>
      </c>
      <c r="I133" s="11">
        <f>'8'!J133</f>
        <v>103</v>
      </c>
      <c r="J133" s="36">
        <f>'9'!P133</f>
        <v>208.8</v>
      </c>
      <c r="K133" s="11">
        <f t="shared" si="4"/>
        <v>524.79999999999995</v>
      </c>
      <c r="L133" s="46">
        <f t="shared" si="5"/>
        <v>0.52375249500998</v>
      </c>
    </row>
    <row r="134" spans="1:12" x14ac:dyDescent="0.25">
      <c r="A134" s="9" t="str">
        <f>'2'!A134</f>
        <v>Eastern Lancaster County SD</v>
      </c>
      <c r="B134" s="29" t="str">
        <f>'2'!B134</f>
        <v>Lancaster</v>
      </c>
      <c r="C134" s="84">
        <f>'2'!C134</f>
        <v>1498</v>
      </c>
      <c r="D134" s="84">
        <f>'2'!D134</f>
        <v>979</v>
      </c>
      <c r="E134" s="84">
        <f>'2'!E134</f>
        <v>2477</v>
      </c>
      <c r="F134" s="11">
        <f>'5'!N134</f>
        <v>12</v>
      </c>
      <c r="G134" s="11">
        <f>'6'!H134</f>
        <v>0</v>
      </c>
      <c r="H134" s="11">
        <f>'7'!F134</f>
        <v>0</v>
      </c>
      <c r="I134" s="11">
        <f>'8'!J134</f>
        <v>70</v>
      </c>
      <c r="J134" s="36">
        <f>'9'!P134</f>
        <v>35.700000000000003</v>
      </c>
      <c r="K134" s="11">
        <f t="shared" si="4"/>
        <v>117.7</v>
      </c>
      <c r="L134" s="46">
        <f t="shared" si="5"/>
        <v>0.1202247191011236</v>
      </c>
    </row>
    <row r="135" spans="1:12" x14ac:dyDescent="0.25">
      <c r="A135" s="9" t="str">
        <f>'2'!A135</f>
        <v>Eastern Lebanon County SD</v>
      </c>
      <c r="B135" s="29" t="str">
        <f>'2'!B135</f>
        <v>Lebanon</v>
      </c>
      <c r="C135" s="84">
        <f>'2'!C135</f>
        <v>907</v>
      </c>
      <c r="D135" s="84">
        <f>'2'!D135</f>
        <v>652</v>
      </c>
      <c r="E135" s="84">
        <f>'2'!E135</f>
        <v>1559</v>
      </c>
      <c r="F135" s="11">
        <f>'5'!N135</f>
        <v>38</v>
      </c>
      <c r="G135" s="11">
        <f>'6'!H135</f>
        <v>0</v>
      </c>
      <c r="H135" s="11">
        <f>'7'!F135</f>
        <v>0</v>
      </c>
      <c r="I135" s="11">
        <f>'8'!J135</f>
        <v>63</v>
      </c>
      <c r="J135" s="36">
        <f>'9'!P135</f>
        <v>24.2</v>
      </c>
      <c r="K135" s="11">
        <f t="shared" si="4"/>
        <v>125.2</v>
      </c>
      <c r="L135" s="46">
        <f t="shared" si="5"/>
        <v>0.19202453987730062</v>
      </c>
    </row>
    <row r="136" spans="1:12" x14ac:dyDescent="0.25">
      <c r="A136" s="9" t="str">
        <f>'2'!A136</f>
        <v>Eastern York SD</v>
      </c>
      <c r="B136" s="29" t="str">
        <f>'2'!B136</f>
        <v>York</v>
      </c>
      <c r="C136" s="84">
        <f>'2'!C136</f>
        <v>683</v>
      </c>
      <c r="D136" s="84">
        <f>'2'!D136</f>
        <v>422</v>
      </c>
      <c r="E136" s="84">
        <f>'2'!E136</f>
        <v>1105</v>
      </c>
      <c r="F136" s="11">
        <f>'5'!N136</f>
        <v>16</v>
      </c>
      <c r="G136" s="11">
        <f>'6'!H136</f>
        <v>0</v>
      </c>
      <c r="H136" s="11">
        <f>'7'!F136</f>
        <v>0</v>
      </c>
      <c r="I136" s="11">
        <f>'8'!J136</f>
        <v>39</v>
      </c>
      <c r="J136" s="36">
        <f>'9'!P136</f>
        <v>41.4</v>
      </c>
      <c r="K136" s="11">
        <f t="shared" si="4"/>
        <v>96.4</v>
      </c>
      <c r="L136" s="46">
        <f t="shared" si="5"/>
        <v>0.228436018957346</v>
      </c>
    </row>
    <row r="137" spans="1:12" x14ac:dyDescent="0.25">
      <c r="A137" s="9" t="str">
        <f>'2'!A137</f>
        <v>Easton Area SD</v>
      </c>
      <c r="B137" s="29" t="str">
        <f>'2'!B137</f>
        <v>Northampton</v>
      </c>
      <c r="C137" s="84">
        <f>'2'!C137</f>
        <v>2312</v>
      </c>
      <c r="D137" s="84">
        <f>'2'!D137</f>
        <v>1693</v>
      </c>
      <c r="E137" s="84">
        <f>'2'!E137</f>
        <v>4005</v>
      </c>
      <c r="F137" s="11">
        <f>'5'!N137</f>
        <v>123</v>
      </c>
      <c r="G137" s="11">
        <f>'6'!H137</f>
        <v>96</v>
      </c>
      <c r="H137" s="11">
        <f>'7'!F137</f>
        <v>0</v>
      </c>
      <c r="I137" s="11">
        <f>'8'!J137</f>
        <v>220</v>
      </c>
      <c r="J137" s="36">
        <f>'9'!P137</f>
        <v>391.4</v>
      </c>
      <c r="K137" s="11">
        <f t="shared" si="4"/>
        <v>830.4</v>
      </c>
      <c r="L137" s="46">
        <f t="shared" si="5"/>
        <v>0.4904902539870053</v>
      </c>
    </row>
    <row r="138" spans="1:12" x14ac:dyDescent="0.25">
      <c r="A138" s="9" t="str">
        <f>'2'!A138</f>
        <v>Elizabeth Forward SD</v>
      </c>
      <c r="B138" s="29" t="str">
        <f>'2'!B138</f>
        <v>Allegheny</v>
      </c>
      <c r="C138" s="84">
        <f>'2'!C138</f>
        <v>475</v>
      </c>
      <c r="D138" s="84">
        <f>'2'!D138</f>
        <v>313</v>
      </c>
      <c r="E138" s="84">
        <f>'2'!E138</f>
        <v>788</v>
      </c>
      <c r="F138" s="11">
        <f>'5'!N138</f>
        <v>44</v>
      </c>
      <c r="G138" s="11">
        <f>'6'!H138</f>
        <v>19</v>
      </c>
      <c r="H138" s="11">
        <f>'7'!F138</f>
        <v>0</v>
      </c>
      <c r="I138" s="11">
        <f>'8'!J138</f>
        <v>43</v>
      </c>
      <c r="J138" s="36">
        <f>'9'!P138</f>
        <v>18.5</v>
      </c>
      <c r="K138" s="11">
        <f t="shared" si="4"/>
        <v>124.5</v>
      </c>
      <c r="L138" s="46">
        <f t="shared" si="5"/>
        <v>0.39776357827476039</v>
      </c>
    </row>
    <row r="139" spans="1:12" x14ac:dyDescent="0.25">
      <c r="A139" s="9" t="str">
        <f>'2'!A139</f>
        <v>Elizabethtown Area SD</v>
      </c>
      <c r="B139" s="29" t="str">
        <f>'2'!B139</f>
        <v>Lancaster</v>
      </c>
      <c r="C139" s="84">
        <f>'2'!C139</f>
        <v>1038</v>
      </c>
      <c r="D139" s="84">
        <f>'2'!D139</f>
        <v>710</v>
      </c>
      <c r="E139" s="84">
        <f>'2'!E139</f>
        <v>1748</v>
      </c>
      <c r="F139" s="11">
        <f>'5'!N139</f>
        <v>0</v>
      </c>
      <c r="G139" s="11">
        <f>'6'!H139</f>
        <v>0</v>
      </c>
      <c r="H139" s="11">
        <f>'7'!F139</f>
        <v>0</v>
      </c>
      <c r="I139" s="11">
        <f>'8'!J139</f>
        <v>87</v>
      </c>
      <c r="J139" s="36">
        <f>'9'!P139</f>
        <v>130.30000000000001</v>
      </c>
      <c r="K139" s="11">
        <f t="shared" si="4"/>
        <v>217.3</v>
      </c>
      <c r="L139" s="46">
        <f t="shared" si="5"/>
        <v>0.30605633802816901</v>
      </c>
    </row>
    <row r="140" spans="1:12" x14ac:dyDescent="0.25">
      <c r="A140" s="9" t="str">
        <f>'2'!A140</f>
        <v>Elk Lake SD</v>
      </c>
      <c r="B140" s="29" t="str">
        <f>'2'!B140</f>
        <v>Susquehanna</v>
      </c>
      <c r="C140" s="84">
        <f>'2'!C140</f>
        <v>308</v>
      </c>
      <c r="D140" s="84">
        <f>'2'!D140</f>
        <v>211</v>
      </c>
      <c r="E140" s="84">
        <f>'2'!E140</f>
        <v>519</v>
      </c>
      <c r="F140" s="11">
        <f>'5'!N140</f>
        <v>65</v>
      </c>
      <c r="G140" s="11">
        <f>'6'!H140</f>
        <v>0</v>
      </c>
      <c r="H140" s="11">
        <f>'7'!F140</f>
        <v>0</v>
      </c>
      <c r="I140" s="11">
        <f>'8'!J140</f>
        <v>21</v>
      </c>
      <c r="J140" s="36">
        <f>'9'!P140</f>
        <v>0</v>
      </c>
      <c r="K140" s="11">
        <f t="shared" si="4"/>
        <v>86</v>
      </c>
      <c r="L140" s="46">
        <f t="shared" si="5"/>
        <v>0.40758293838862558</v>
      </c>
    </row>
    <row r="141" spans="1:12" x14ac:dyDescent="0.25">
      <c r="A141" s="9" t="str">
        <f>'2'!A141</f>
        <v>Ellwood City Area SD</v>
      </c>
      <c r="B141" s="29" t="str">
        <f>'2'!B141</f>
        <v>Lawrence</v>
      </c>
      <c r="C141" s="84">
        <f>'2'!C141</f>
        <v>449</v>
      </c>
      <c r="D141" s="84">
        <f>'2'!D141</f>
        <v>311</v>
      </c>
      <c r="E141" s="84">
        <f>'2'!E141</f>
        <v>760</v>
      </c>
      <c r="F141" s="11">
        <f>'5'!N141</f>
        <v>79</v>
      </c>
      <c r="G141" s="11">
        <f>'6'!H141</f>
        <v>39</v>
      </c>
      <c r="H141" s="11">
        <f>'7'!F141</f>
        <v>0</v>
      </c>
      <c r="I141" s="11">
        <f>'8'!J141</f>
        <v>33</v>
      </c>
      <c r="J141" s="36">
        <f>'9'!P141</f>
        <v>38.299999999999997</v>
      </c>
      <c r="K141" s="11">
        <f t="shared" si="4"/>
        <v>189.3</v>
      </c>
      <c r="L141" s="46">
        <f t="shared" si="5"/>
        <v>0.60868167202572354</v>
      </c>
    </row>
    <row r="142" spans="1:12" x14ac:dyDescent="0.25">
      <c r="A142" s="9" t="str">
        <f>'2'!A142</f>
        <v>Ephrata Area SD</v>
      </c>
      <c r="B142" s="29" t="str">
        <f>'2'!B142</f>
        <v>Lancaster</v>
      </c>
      <c r="C142" s="84">
        <f>'2'!C142</f>
        <v>1508</v>
      </c>
      <c r="D142" s="84">
        <f>'2'!D142</f>
        <v>946</v>
      </c>
      <c r="E142" s="84">
        <f>'2'!E142</f>
        <v>2454</v>
      </c>
      <c r="F142" s="11">
        <f>'5'!N142</f>
        <v>46</v>
      </c>
      <c r="G142" s="11">
        <f>'6'!H142</f>
        <v>0</v>
      </c>
      <c r="H142" s="11">
        <f>'7'!F142</f>
        <v>0</v>
      </c>
      <c r="I142" s="11">
        <f>'8'!J142</f>
        <v>121</v>
      </c>
      <c r="J142" s="36">
        <f>'9'!P142</f>
        <v>160.6</v>
      </c>
      <c r="K142" s="11">
        <f t="shared" si="4"/>
        <v>327.60000000000002</v>
      </c>
      <c r="L142" s="46">
        <f t="shared" si="5"/>
        <v>0.34630021141649053</v>
      </c>
    </row>
    <row r="143" spans="1:12" x14ac:dyDescent="0.25">
      <c r="A143" s="9" t="str">
        <f>'2'!A143</f>
        <v>Erie City SD</v>
      </c>
      <c r="B143" s="29" t="str">
        <f>'2'!B143</f>
        <v>Erie</v>
      </c>
      <c r="C143" s="84">
        <f>'2'!C143</f>
        <v>4646</v>
      </c>
      <c r="D143" s="84">
        <f>'2'!D143</f>
        <v>3008</v>
      </c>
      <c r="E143" s="84">
        <f>'2'!E143</f>
        <v>7654</v>
      </c>
      <c r="F143" s="11">
        <f>'5'!N143</f>
        <v>716</v>
      </c>
      <c r="G143" s="11">
        <f>'6'!H143</f>
        <v>308</v>
      </c>
      <c r="H143" s="11">
        <f>'7'!F143</f>
        <v>0</v>
      </c>
      <c r="I143" s="11">
        <f>'8'!J143</f>
        <v>454</v>
      </c>
      <c r="J143" s="36">
        <f>'9'!P143</f>
        <v>435.8</v>
      </c>
      <c r="K143" s="11">
        <f t="shared" si="4"/>
        <v>1913.8</v>
      </c>
      <c r="L143" s="46">
        <f t="shared" si="5"/>
        <v>0.63623670212765959</v>
      </c>
    </row>
    <row r="144" spans="1:12" x14ac:dyDescent="0.25">
      <c r="A144" s="9" t="str">
        <f>'2'!A144</f>
        <v>Everett Area SD</v>
      </c>
      <c r="B144" s="29" t="str">
        <f>'2'!B144</f>
        <v>Bedford</v>
      </c>
      <c r="C144" s="84">
        <f>'2'!C144</f>
        <v>323</v>
      </c>
      <c r="D144" s="84">
        <f>'2'!D144</f>
        <v>203</v>
      </c>
      <c r="E144" s="84">
        <f>'2'!E144</f>
        <v>526</v>
      </c>
      <c r="F144" s="11">
        <f>'5'!N144</f>
        <v>47</v>
      </c>
      <c r="G144" s="11">
        <f>'6'!H144</f>
        <v>0</v>
      </c>
      <c r="H144" s="11">
        <f>'7'!F144</f>
        <v>0</v>
      </c>
      <c r="I144" s="11">
        <f>'8'!J144</f>
        <v>44</v>
      </c>
      <c r="J144" s="36">
        <f>'9'!P144</f>
        <v>28.3</v>
      </c>
      <c r="K144" s="11">
        <f t="shared" si="4"/>
        <v>119.3</v>
      </c>
      <c r="L144" s="46">
        <f t="shared" si="5"/>
        <v>0.58768472906403935</v>
      </c>
    </row>
    <row r="145" spans="1:12" x14ac:dyDescent="0.25">
      <c r="A145" s="9" t="str">
        <f>'2'!A145</f>
        <v>Exeter Township SD</v>
      </c>
      <c r="B145" s="29" t="str">
        <f>'2'!B145</f>
        <v>Berks</v>
      </c>
      <c r="C145" s="84">
        <f>'2'!C145</f>
        <v>864</v>
      </c>
      <c r="D145" s="84">
        <f>'2'!D145</f>
        <v>625</v>
      </c>
      <c r="E145" s="84">
        <f>'2'!E145</f>
        <v>1489</v>
      </c>
      <c r="F145" s="11">
        <f>'5'!N145</f>
        <v>14</v>
      </c>
      <c r="G145" s="11">
        <f>'6'!H145</f>
        <v>0</v>
      </c>
      <c r="H145" s="11">
        <f>'7'!F145</f>
        <v>0</v>
      </c>
      <c r="I145" s="11">
        <f>'8'!J145</f>
        <v>80</v>
      </c>
      <c r="J145" s="36">
        <f>'9'!P145</f>
        <v>106.4</v>
      </c>
      <c r="K145" s="11">
        <f t="shared" si="4"/>
        <v>200.4</v>
      </c>
      <c r="L145" s="46">
        <f t="shared" si="5"/>
        <v>0.32064000000000004</v>
      </c>
    </row>
    <row r="146" spans="1:12" x14ac:dyDescent="0.25">
      <c r="A146" s="9" t="str">
        <f>'2'!A146</f>
        <v>Fairfield Area SD</v>
      </c>
      <c r="B146" s="29" t="str">
        <f>'2'!B146</f>
        <v>Adams</v>
      </c>
      <c r="C146" s="84">
        <f>'2'!C146</f>
        <v>212</v>
      </c>
      <c r="D146" s="84">
        <f>'2'!D146</f>
        <v>153</v>
      </c>
      <c r="E146" s="84">
        <f>'2'!E146</f>
        <v>365</v>
      </c>
      <c r="F146" s="11">
        <f>'5'!N146</f>
        <v>6</v>
      </c>
      <c r="G146" s="11">
        <f>'6'!H146</f>
        <v>0</v>
      </c>
      <c r="H146" s="11">
        <f>'7'!F146</f>
        <v>0</v>
      </c>
      <c r="I146" s="11">
        <f>'8'!J146</f>
        <v>10</v>
      </c>
      <c r="J146" s="36">
        <f>'9'!P146</f>
        <v>18.2</v>
      </c>
      <c r="K146" s="11">
        <f t="shared" si="4"/>
        <v>34.200000000000003</v>
      </c>
      <c r="L146" s="46">
        <f t="shared" si="5"/>
        <v>0.22352941176470589</v>
      </c>
    </row>
    <row r="147" spans="1:12" x14ac:dyDescent="0.25">
      <c r="A147" s="9" t="str">
        <f>'2'!A147</f>
        <v>Fairview SD</v>
      </c>
      <c r="B147" s="29" t="str">
        <f>'2'!B147</f>
        <v>Erie</v>
      </c>
      <c r="C147" s="84">
        <f>'2'!C147</f>
        <v>228</v>
      </c>
      <c r="D147" s="84">
        <f>'2'!D147</f>
        <v>201</v>
      </c>
      <c r="E147" s="84">
        <f>'2'!E147</f>
        <v>429</v>
      </c>
      <c r="F147" s="11">
        <f>'5'!N147</f>
        <v>0</v>
      </c>
      <c r="G147" s="11">
        <f>'6'!H147</f>
        <v>10</v>
      </c>
      <c r="H147" s="11">
        <f>'7'!F147</f>
        <v>0</v>
      </c>
      <c r="I147" s="11">
        <f>'8'!J147</f>
        <v>25</v>
      </c>
      <c r="J147" s="36">
        <f>'9'!P147</f>
        <v>104.8</v>
      </c>
      <c r="K147" s="11">
        <f t="shared" si="4"/>
        <v>139.80000000000001</v>
      </c>
      <c r="L147" s="46">
        <f t="shared" si="5"/>
        <v>0.69552238805970157</v>
      </c>
    </row>
    <row r="148" spans="1:12" x14ac:dyDescent="0.25">
      <c r="A148" s="9" t="str">
        <f>'2'!A148</f>
        <v>Fannett-Metal SD</v>
      </c>
      <c r="B148" s="29" t="str">
        <f>'2'!B148</f>
        <v>Franklin</v>
      </c>
      <c r="C148" s="84">
        <f>'2'!C148</f>
        <v>209</v>
      </c>
      <c r="D148" s="84">
        <f>'2'!D148</f>
        <v>138</v>
      </c>
      <c r="E148" s="84">
        <f>'2'!E148</f>
        <v>347</v>
      </c>
      <c r="F148" s="11">
        <f>'5'!N148</f>
        <v>0</v>
      </c>
      <c r="G148" s="11">
        <f>'6'!H148</f>
        <v>19</v>
      </c>
      <c r="H148" s="11">
        <f>'7'!F148</f>
        <v>0</v>
      </c>
      <c r="I148" s="11">
        <f>'8'!J148</f>
        <v>9</v>
      </c>
      <c r="J148" s="36">
        <f>'9'!P148</f>
        <v>0</v>
      </c>
      <c r="K148" s="11">
        <f t="shared" si="4"/>
        <v>28</v>
      </c>
      <c r="L148" s="46">
        <f t="shared" si="5"/>
        <v>0.20289855072463769</v>
      </c>
    </row>
    <row r="149" spans="1:12" x14ac:dyDescent="0.25">
      <c r="A149" s="9" t="str">
        <f>'2'!A149</f>
        <v>Farrell Area SD</v>
      </c>
      <c r="B149" s="29" t="str">
        <f>'2'!B149</f>
        <v>Mercer</v>
      </c>
      <c r="C149" s="84">
        <f>'2'!C149</f>
        <v>195</v>
      </c>
      <c r="D149" s="84">
        <f>'2'!D149</f>
        <v>151</v>
      </c>
      <c r="E149" s="84">
        <f>'2'!E149</f>
        <v>346</v>
      </c>
      <c r="F149" s="11">
        <f>'5'!N149</f>
        <v>59</v>
      </c>
      <c r="G149" s="11">
        <f>'6'!H149</f>
        <v>0</v>
      </c>
      <c r="H149" s="11">
        <f>'7'!F149</f>
        <v>0</v>
      </c>
      <c r="I149" s="11">
        <f>'8'!J149</f>
        <v>19</v>
      </c>
      <c r="J149" s="36">
        <f>'9'!P149</f>
        <v>6</v>
      </c>
      <c r="K149" s="11">
        <f t="shared" si="4"/>
        <v>84</v>
      </c>
      <c r="L149" s="46">
        <f t="shared" si="5"/>
        <v>0.55629139072847678</v>
      </c>
    </row>
    <row r="150" spans="1:12" x14ac:dyDescent="0.25">
      <c r="A150" s="9" t="str">
        <f>'2'!A150</f>
        <v>Ferndale Area SD</v>
      </c>
      <c r="B150" s="29" t="str">
        <f>'2'!B150</f>
        <v>Cambria</v>
      </c>
      <c r="C150" s="84">
        <f>'2'!C150</f>
        <v>163</v>
      </c>
      <c r="D150" s="84">
        <f>'2'!D150</f>
        <v>118</v>
      </c>
      <c r="E150" s="84">
        <f>'2'!E150</f>
        <v>281</v>
      </c>
      <c r="F150" s="11">
        <f>'5'!N150</f>
        <v>0</v>
      </c>
      <c r="G150" s="11">
        <f>'6'!H150</f>
        <v>0</v>
      </c>
      <c r="H150" s="11">
        <f>'7'!F150</f>
        <v>39</v>
      </c>
      <c r="I150" s="11">
        <f>'8'!J150</f>
        <v>19</v>
      </c>
      <c r="J150" s="36">
        <f>'9'!P150</f>
        <v>0</v>
      </c>
      <c r="K150" s="11">
        <f t="shared" si="4"/>
        <v>58</v>
      </c>
      <c r="L150" s="46">
        <f t="shared" si="5"/>
        <v>0.49152542372881358</v>
      </c>
    </row>
    <row r="151" spans="1:12" x14ac:dyDescent="0.25">
      <c r="A151" s="9" t="str">
        <f>'2'!A151</f>
        <v>Fleetwood Area SD</v>
      </c>
      <c r="B151" s="29" t="str">
        <f>'2'!B151</f>
        <v>Berks</v>
      </c>
      <c r="C151" s="84">
        <f>'2'!C151</f>
        <v>572</v>
      </c>
      <c r="D151" s="84">
        <f>'2'!D151</f>
        <v>429</v>
      </c>
      <c r="E151" s="84">
        <f>'2'!E151</f>
        <v>1001</v>
      </c>
      <c r="F151" s="11">
        <f>'5'!N151</f>
        <v>4</v>
      </c>
      <c r="G151" s="11">
        <f>'6'!H151</f>
        <v>26</v>
      </c>
      <c r="H151" s="11">
        <f>'7'!F151</f>
        <v>0</v>
      </c>
      <c r="I151" s="11">
        <f>'8'!J151</f>
        <v>59</v>
      </c>
      <c r="J151" s="36">
        <f>'9'!P151</f>
        <v>88.7</v>
      </c>
      <c r="K151" s="11">
        <f t="shared" si="4"/>
        <v>177.7</v>
      </c>
      <c r="L151" s="46">
        <f t="shared" si="5"/>
        <v>0.41421911421911417</v>
      </c>
    </row>
    <row r="152" spans="1:12" x14ac:dyDescent="0.25">
      <c r="A152" s="9" t="str">
        <f>'2'!A152</f>
        <v>Forbes Road SD</v>
      </c>
      <c r="B152" s="29" t="str">
        <f>'2'!B152</f>
        <v>Fulton</v>
      </c>
      <c r="C152" s="84">
        <f>'2'!C152</f>
        <v>99</v>
      </c>
      <c r="D152" s="84">
        <f>'2'!D152</f>
        <v>61</v>
      </c>
      <c r="E152" s="84">
        <f>'2'!E152</f>
        <v>160</v>
      </c>
      <c r="F152" s="11">
        <f>'5'!N152</f>
        <v>8</v>
      </c>
      <c r="G152" s="11">
        <f>'6'!H152</f>
        <v>0</v>
      </c>
      <c r="H152" s="11">
        <f>'7'!F152</f>
        <v>15</v>
      </c>
      <c r="I152" s="11">
        <f>'8'!J152</f>
        <v>12</v>
      </c>
      <c r="J152" s="36">
        <f>'9'!P152</f>
        <v>0</v>
      </c>
      <c r="K152" s="11">
        <f t="shared" si="4"/>
        <v>35</v>
      </c>
      <c r="L152" s="46">
        <f t="shared" si="5"/>
        <v>0.57377049180327866</v>
      </c>
    </row>
    <row r="153" spans="1:12" x14ac:dyDescent="0.25">
      <c r="A153" s="9" t="str">
        <f>'2'!A153</f>
        <v>Forest Area SD</v>
      </c>
      <c r="B153" s="29" t="str">
        <f>'2'!B153</f>
        <v>Forest</v>
      </c>
      <c r="C153" s="84">
        <f>'2'!C153</f>
        <v>121</v>
      </c>
      <c r="D153" s="84">
        <f>'2'!D153</f>
        <v>80</v>
      </c>
      <c r="E153" s="84">
        <f>'2'!E153</f>
        <v>201</v>
      </c>
      <c r="F153" s="11">
        <f>'5'!N153</f>
        <v>0</v>
      </c>
      <c r="G153" s="11">
        <f>'6'!H153</f>
        <v>0</v>
      </c>
      <c r="H153" s="11">
        <f>'7'!F153</f>
        <v>25</v>
      </c>
      <c r="I153" s="11">
        <f>'8'!J153</f>
        <v>14</v>
      </c>
      <c r="J153" s="36">
        <f>'9'!P153</f>
        <v>0</v>
      </c>
      <c r="K153" s="11">
        <f t="shared" si="4"/>
        <v>39</v>
      </c>
      <c r="L153" s="46">
        <f t="shared" si="5"/>
        <v>0.48749999999999999</v>
      </c>
    </row>
    <row r="154" spans="1:12" x14ac:dyDescent="0.25">
      <c r="A154" s="9" t="str">
        <f>'2'!A154</f>
        <v>Forest City Regional SD</v>
      </c>
      <c r="B154" s="29" t="str">
        <f>'2'!B154</f>
        <v>Susquehanna</v>
      </c>
      <c r="C154" s="84">
        <f>'2'!C154</f>
        <v>154</v>
      </c>
      <c r="D154" s="84">
        <f>'2'!D154</f>
        <v>113</v>
      </c>
      <c r="E154" s="84">
        <f>'2'!E154</f>
        <v>267</v>
      </c>
      <c r="F154" s="11">
        <f>'5'!N154</f>
        <v>0</v>
      </c>
      <c r="G154" s="11">
        <f>'6'!H154</f>
        <v>31</v>
      </c>
      <c r="H154" s="11">
        <f>'7'!F154</f>
        <v>48</v>
      </c>
      <c r="I154" s="11">
        <f>'8'!J154</f>
        <v>15</v>
      </c>
      <c r="J154" s="36">
        <f>'9'!P154</f>
        <v>17.7</v>
      </c>
      <c r="K154" s="11">
        <f t="shared" si="4"/>
        <v>111.7</v>
      </c>
      <c r="L154" s="46">
        <f t="shared" si="5"/>
        <v>0.98849557522123899</v>
      </c>
    </row>
    <row r="155" spans="1:12" x14ac:dyDescent="0.25">
      <c r="A155" s="9" t="str">
        <f>'2'!A155</f>
        <v>Forest Hills SD</v>
      </c>
      <c r="B155" s="29" t="str">
        <f>'2'!B155</f>
        <v>Cambria</v>
      </c>
      <c r="C155" s="84">
        <f>'2'!C155</f>
        <v>363</v>
      </c>
      <c r="D155" s="84">
        <f>'2'!D155</f>
        <v>275</v>
      </c>
      <c r="E155" s="84">
        <f>'2'!E155</f>
        <v>638</v>
      </c>
      <c r="F155" s="11">
        <f>'5'!N155</f>
        <v>29</v>
      </c>
      <c r="G155" s="11">
        <f>'6'!H155</f>
        <v>0</v>
      </c>
      <c r="H155" s="11">
        <f>'7'!F155</f>
        <v>63</v>
      </c>
      <c r="I155" s="11">
        <f>'8'!J155</f>
        <v>31</v>
      </c>
      <c r="J155" s="36">
        <f>'9'!P155</f>
        <v>32</v>
      </c>
      <c r="K155" s="11">
        <f t="shared" si="4"/>
        <v>155</v>
      </c>
      <c r="L155" s="46">
        <f t="shared" si="5"/>
        <v>0.5636363636363636</v>
      </c>
    </row>
    <row r="156" spans="1:12" x14ac:dyDescent="0.25">
      <c r="A156" s="9" t="str">
        <f>'2'!A156</f>
        <v>Fort Cherry SD</v>
      </c>
      <c r="B156" s="29" t="str">
        <f>'2'!B156</f>
        <v>Washington</v>
      </c>
      <c r="C156" s="84">
        <f>'2'!C156</f>
        <v>240</v>
      </c>
      <c r="D156" s="84">
        <f>'2'!D156</f>
        <v>193</v>
      </c>
      <c r="E156" s="84">
        <f>'2'!E156</f>
        <v>433</v>
      </c>
      <c r="F156" s="11">
        <f>'5'!N156</f>
        <v>0</v>
      </c>
      <c r="G156" s="11">
        <f>'6'!H156</f>
        <v>0</v>
      </c>
      <c r="H156" s="11">
        <f>'7'!F156</f>
        <v>0</v>
      </c>
      <c r="I156" s="11">
        <f>'8'!J156</f>
        <v>11</v>
      </c>
      <c r="J156" s="36">
        <f>'9'!P156</f>
        <v>0</v>
      </c>
      <c r="K156" s="11">
        <f t="shared" si="4"/>
        <v>11</v>
      </c>
      <c r="L156" s="46">
        <f t="shared" si="5"/>
        <v>5.6994818652849742E-2</v>
      </c>
    </row>
    <row r="157" spans="1:12" x14ac:dyDescent="0.25">
      <c r="A157" s="9" t="str">
        <f>'2'!A157</f>
        <v>Fort LeBoeuf SD</v>
      </c>
      <c r="B157" s="29" t="str">
        <f>'2'!B157</f>
        <v>Erie</v>
      </c>
      <c r="C157" s="84">
        <f>'2'!C157</f>
        <v>430</v>
      </c>
      <c r="D157" s="84">
        <f>'2'!D157</f>
        <v>294</v>
      </c>
      <c r="E157" s="84">
        <f>'2'!E157</f>
        <v>724</v>
      </c>
      <c r="F157" s="11">
        <f>'5'!N157</f>
        <v>0</v>
      </c>
      <c r="G157" s="11">
        <f>'6'!H157</f>
        <v>16</v>
      </c>
      <c r="H157" s="11">
        <f>'7'!F157</f>
        <v>0</v>
      </c>
      <c r="I157" s="11">
        <f>'8'!J157</f>
        <v>40</v>
      </c>
      <c r="J157" s="36">
        <f>'9'!P157</f>
        <v>228.8</v>
      </c>
      <c r="K157" s="11">
        <f t="shared" si="4"/>
        <v>284.8</v>
      </c>
      <c r="L157" s="46">
        <f t="shared" si="5"/>
        <v>0.96870748299319731</v>
      </c>
    </row>
    <row r="158" spans="1:12" x14ac:dyDescent="0.25">
      <c r="A158" s="9" t="str">
        <f>'2'!A158</f>
        <v>Fox Chapel Area SD</v>
      </c>
      <c r="B158" s="29" t="str">
        <f>'2'!B158</f>
        <v>Allegheny</v>
      </c>
      <c r="C158" s="84">
        <f>'2'!C158</f>
        <v>756</v>
      </c>
      <c r="D158" s="84">
        <f>'2'!D158</f>
        <v>599</v>
      </c>
      <c r="E158" s="84">
        <f>'2'!E158</f>
        <v>1355</v>
      </c>
      <c r="F158" s="11">
        <f>'5'!N158</f>
        <v>40</v>
      </c>
      <c r="G158" s="11">
        <f>'6'!H158</f>
        <v>0</v>
      </c>
      <c r="H158" s="11">
        <f>'7'!F158</f>
        <v>0</v>
      </c>
      <c r="I158" s="11">
        <f>'8'!J158</f>
        <v>67</v>
      </c>
      <c r="J158" s="36">
        <f>'9'!P158</f>
        <v>242.4</v>
      </c>
      <c r="K158" s="11">
        <f t="shared" si="4"/>
        <v>349.4</v>
      </c>
      <c r="L158" s="46">
        <f t="shared" si="5"/>
        <v>0.58330550918196988</v>
      </c>
    </row>
    <row r="159" spans="1:12" x14ac:dyDescent="0.25">
      <c r="A159" s="9" t="str">
        <f>'2'!A159</f>
        <v>Franklin Area SD</v>
      </c>
      <c r="B159" s="29" t="str">
        <f>'2'!B159</f>
        <v>Venango</v>
      </c>
      <c r="C159" s="84">
        <f>'2'!C159</f>
        <v>576</v>
      </c>
      <c r="D159" s="84">
        <f>'2'!D159</f>
        <v>373</v>
      </c>
      <c r="E159" s="84">
        <f>'2'!E159</f>
        <v>949</v>
      </c>
      <c r="F159" s="11">
        <f>'5'!N159</f>
        <v>92</v>
      </c>
      <c r="G159" s="11">
        <f>'6'!H159</f>
        <v>66</v>
      </c>
      <c r="H159" s="11">
        <f>'7'!F159</f>
        <v>0</v>
      </c>
      <c r="I159" s="11">
        <f>'8'!J159</f>
        <v>67</v>
      </c>
      <c r="J159" s="36">
        <f>'9'!P159</f>
        <v>0</v>
      </c>
      <c r="K159" s="11">
        <f t="shared" ref="K159:K222" si="6">SUM(F159:J159)</f>
        <v>225</v>
      </c>
      <c r="L159" s="46">
        <f t="shared" si="5"/>
        <v>0.60321715817694366</v>
      </c>
    </row>
    <row r="160" spans="1:12" x14ac:dyDescent="0.25">
      <c r="A160" s="9" t="str">
        <f>'2'!A160</f>
        <v>Franklin Regional SD</v>
      </c>
      <c r="B160" s="29" t="str">
        <f>'2'!B160</f>
        <v>Westmoreland</v>
      </c>
      <c r="C160" s="84">
        <f>'2'!C160</f>
        <v>590</v>
      </c>
      <c r="D160" s="84">
        <f>'2'!D160</f>
        <v>476</v>
      </c>
      <c r="E160" s="84">
        <f>'2'!E160</f>
        <v>1066</v>
      </c>
      <c r="F160" s="11">
        <f>'5'!N160</f>
        <v>0</v>
      </c>
      <c r="G160" s="11">
        <f>'6'!H160</f>
        <v>0</v>
      </c>
      <c r="H160" s="11">
        <f>'7'!F160</f>
        <v>0</v>
      </c>
      <c r="I160" s="11">
        <f>'8'!J160</f>
        <v>51</v>
      </c>
      <c r="J160" s="36">
        <f>'9'!P160</f>
        <v>73.2</v>
      </c>
      <c r="K160" s="11">
        <f t="shared" si="6"/>
        <v>124.2</v>
      </c>
      <c r="L160" s="46">
        <f t="shared" si="5"/>
        <v>0.26092436974789918</v>
      </c>
    </row>
    <row r="161" spans="1:12" x14ac:dyDescent="0.25">
      <c r="A161" s="9" t="str">
        <f>'2'!A161</f>
        <v>Frazier SD</v>
      </c>
      <c r="B161" s="29" t="str">
        <f>'2'!B161</f>
        <v>Fayette</v>
      </c>
      <c r="C161" s="84">
        <f>'2'!C161</f>
        <v>211</v>
      </c>
      <c r="D161" s="84">
        <f>'2'!D161</f>
        <v>156</v>
      </c>
      <c r="E161" s="84">
        <f>'2'!E161</f>
        <v>367</v>
      </c>
      <c r="F161" s="11">
        <f>'5'!N161</f>
        <v>20</v>
      </c>
      <c r="G161" s="11">
        <f>'6'!H161</f>
        <v>43</v>
      </c>
      <c r="H161" s="11">
        <f>'7'!F161</f>
        <v>80</v>
      </c>
      <c r="I161" s="11">
        <f>'8'!J161</f>
        <v>14</v>
      </c>
      <c r="J161" s="36">
        <f>'9'!P161</f>
        <v>0</v>
      </c>
      <c r="K161" s="11">
        <f t="shared" si="6"/>
        <v>157</v>
      </c>
      <c r="L161" s="46">
        <f t="shared" si="5"/>
        <v>1.0064102564102564</v>
      </c>
    </row>
    <row r="162" spans="1:12" x14ac:dyDescent="0.25">
      <c r="A162" s="9" t="str">
        <f>'2'!A162</f>
        <v>Freedom Area SD</v>
      </c>
      <c r="B162" s="29" t="str">
        <f>'2'!B162</f>
        <v>Beaver</v>
      </c>
      <c r="C162" s="84">
        <f>'2'!C162</f>
        <v>317</v>
      </c>
      <c r="D162" s="84">
        <f>'2'!D162</f>
        <v>202</v>
      </c>
      <c r="E162" s="84">
        <f>'2'!E162</f>
        <v>519</v>
      </c>
      <c r="F162" s="11">
        <f>'5'!N162</f>
        <v>0</v>
      </c>
      <c r="G162" s="11">
        <f>'6'!H162</f>
        <v>0</v>
      </c>
      <c r="H162" s="11">
        <f>'7'!F162</f>
        <v>0</v>
      </c>
      <c r="I162" s="11">
        <f>'8'!J162</f>
        <v>36</v>
      </c>
      <c r="J162" s="36">
        <f>'9'!P162</f>
        <v>16.8</v>
      </c>
      <c r="K162" s="11">
        <f t="shared" si="6"/>
        <v>52.8</v>
      </c>
      <c r="L162" s="46">
        <f t="shared" si="5"/>
        <v>0.2613861386138614</v>
      </c>
    </row>
    <row r="163" spans="1:12" x14ac:dyDescent="0.25">
      <c r="A163" s="9" t="str">
        <f>'2'!A163</f>
        <v>Freeport Area SD</v>
      </c>
      <c r="B163" s="29" t="str">
        <f>'2'!B163</f>
        <v>Armstrong</v>
      </c>
      <c r="C163" s="84">
        <f>'2'!C163</f>
        <v>366</v>
      </c>
      <c r="D163" s="84">
        <f>'2'!D163</f>
        <v>265</v>
      </c>
      <c r="E163" s="84">
        <f>'2'!E163</f>
        <v>631</v>
      </c>
      <c r="F163" s="11">
        <f>'5'!N163</f>
        <v>1</v>
      </c>
      <c r="G163" s="11">
        <f>'6'!H163</f>
        <v>0</v>
      </c>
      <c r="H163" s="11">
        <f>'7'!F163</f>
        <v>0</v>
      </c>
      <c r="I163" s="11">
        <f>'8'!J163</f>
        <v>32</v>
      </c>
      <c r="J163" s="36">
        <f>'9'!P163</f>
        <v>78.900000000000006</v>
      </c>
      <c r="K163" s="11">
        <f t="shared" si="6"/>
        <v>111.9</v>
      </c>
      <c r="L163" s="46">
        <f t="shared" si="5"/>
        <v>0.42226415094339625</v>
      </c>
    </row>
    <row r="164" spans="1:12" x14ac:dyDescent="0.25">
      <c r="A164" s="9" t="str">
        <f>'2'!A164</f>
        <v>Galeton Area SD</v>
      </c>
      <c r="B164" s="29" t="str">
        <f>'2'!B164</f>
        <v>Potter</v>
      </c>
      <c r="C164" s="84">
        <f>'2'!C164</f>
        <v>101</v>
      </c>
      <c r="D164" s="84">
        <f>'2'!D164</f>
        <v>64</v>
      </c>
      <c r="E164" s="84">
        <f>'2'!E164</f>
        <v>165</v>
      </c>
      <c r="F164" s="11">
        <f>'5'!N164</f>
        <v>0</v>
      </c>
      <c r="G164" s="11">
        <f>'6'!H164</f>
        <v>20</v>
      </c>
      <c r="H164" s="11">
        <f>'7'!F164</f>
        <v>26</v>
      </c>
      <c r="I164" s="11">
        <f>'8'!J164</f>
        <v>9</v>
      </c>
      <c r="J164" s="36">
        <f>'9'!P164</f>
        <v>7.6</v>
      </c>
      <c r="K164" s="11">
        <f t="shared" si="6"/>
        <v>62.6</v>
      </c>
      <c r="L164" s="46">
        <f t="shared" si="5"/>
        <v>0.97812500000000002</v>
      </c>
    </row>
    <row r="165" spans="1:12" x14ac:dyDescent="0.25">
      <c r="A165" s="9" t="str">
        <f>'2'!A165</f>
        <v>Garnet Valley SD</v>
      </c>
      <c r="B165" s="29" t="str">
        <f>'2'!B165</f>
        <v>Delaware</v>
      </c>
      <c r="C165" s="84">
        <f>'2'!C165</f>
        <v>696</v>
      </c>
      <c r="D165" s="84">
        <f>'2'!D165</f>
        <v>594</v>
      </c>
      <c r="E165" s="84">
        <f>'2'!E165</f>
        <v>1290</v>
      </c>
      <c r="F165" s="11">
        <f>'5'!N165</f>
        <v>37</v>
      </c>
      <c r="G165" s="11">
        <f>'6'!H165</f>
        <v>0</v>
      </c>
      <c r="H165" s="11">
        <f>'7'!F165</f>
        <v>0</v>
      </c>
      <c r="I165" s="11">
        <f>'8'!J165</f>
        <v>66</v>
      </c>
      <c r="J165" s="36">
        <f>'9'!P165</f>
        <v>77.599999999999994</v>
      </c>
      <c r="K165" s="11">
        <f t="shared" si="6"/>
        <v>180.6</v>
      </c>
      <c r="L165" s="46">
        <f t="shared" si="5"/>
        <v>0.30404040404040406</v>
      </c>
    </row>
    <row r="166" spans="1:12" x14ac:dyDescent="0.25">
      <c r="A166" s="9" t="str">
        <f>'2'!A166</f>
        <v>Gateway SD</v>
      </c>
      <c r="B166" s="29" t="str">
        <f>'2'!B166</f>
        <v>Allegheny</v>
      </c>
      <c r="C166" s="84">
        <f>'2'!C166</f>
        <v>957</v>
      </c>
      <c r="D166" s="84">
        <f>'2'!D166</f>
        <v>614</v>
      </c>
      <c r="E166" s="84">
        <f>'2'!E166</f>
        <v>1571</v>
      </c>
      <c r="F166" s="11">
        <f>'5'!N166</f>
        <v>92</v>
      </c>
      <c r="G166" s="11">
        <f>'6'!H166</f>
        <v>0</v>
      </c>
      <c r="H166" s="11">
        <f>'7'!F166</f>
        <v>0</v>
      </c>
      <c r="I166" s="11">
        <f>'8'!J166</f>
        <v>101</v>
      </c>
      <c r="J166" s="36">
        <f>'9'!P166</f>
        <v>111.1</v>
      </c>
      <c r="K166" s="11">
        <f t="shared" si="6"/>
        <v>304.10000000000002</v>
      </c>
      <c r="L166" s="46">
        <f t="shared" si="5"/>
        <v>0.49527687296416945</v>
      </c>
    </row>
    <row r="167" spans="1:12" x14ac:dyDescent="0.25">
      <c r="A167" s="9" t="str">
        <f>'2'!A167</f>
        <v>General McLane SD</v>
      </c>
      <c r="B167" s="29" t="str">
        <f>'2'!B167</f>
        <v>Erie</v>
      </c>
      <c r="C167" s="84">
        <f>'2'!C167</f>
        <v>423</v>
      </c>
      <c r="D167" s="84">
        <f>'2'!D167</f>
        <v>286</v>
      </c>
      <c r="E167" s="84">
        <f>'2'!E167</f>
        <v>709</v>
      </c>
      <c r="F167" s="11">
        <f>'5'!N167</f>
        <v>0</v>
      </c>
      <c r="G167" s="11">
        <f>'6'!H167</f>
        <v>0</v>
      </c>
      <c r="H167" s="11">
        <f>'7'!F167</f>
        <v>0</v>
      </c>
      <c r="I167" s="11">
        <f>'8'!J167</f>
        <v>51</v>
      </c>
      <c r="J167" s="36">
        <f>'9'!P167</f>
        <v>106.5</v>
      </c>
      <c r="K167" s="11">
        <f t="shared" si="6"/>
        <v>157.5</v>
      </c>
      <c r="L167" s="46">
        <f t="shared" si="5"/>
        <v>0.55069930069930073</v>
      </c>
    </row>
    <row r="168" spans="1:12" x14ac:dyDescent="0.25">
      <c r="A168" s="9" t="str">
        <f>'2'!A168</f>
        <v>Gettysburg Area SD</v>
      </c>
      <c r="B168" s="29" t="str">
        <f>'2'!B168</f>
        <v>Adams</v>
      </c>
      <c r="C168" s="84">
        <f>'2'!C168</f>
        <v>730</v>
      </c>
      <c r="D168" s="84">
        <f>'2'!D168</f>
        <v>523</v>
      </c>
      <c r="E168" s="84">
        <f>'2'!E168</f>
        <v>1253</v>
      </c>
      <c r="F168" s="11">
        <f>'5'!N168</f>
        <v>78</v>
      </c>
      <c r="G168" s="11">
        <f>'6'!H168</f>
        <v>0</v>
      </c>
      <c r="H168" s="11">
        <f>'7'!F168</f>
        <v>0</v>
      </c>
      <c r="I168" s="11">
        <f>'8'!J168</f>
        <v>49</v>
      </c>
      <c r="J168" s="36">
        <f>'9'!P168</f>
        <v>94.7</v>
      </c>
      <c r="K168" s="11">
        <f t="shared" si="6"/>
        <v>221.7</v>
      </c>
      <c r="L168" s="46">
        <f t="shared" si="5"/>
        <v>0.42390057361376671</v>
      </c>
    </row>
    <row r="169" spans="1:12" x14ac:dyDescent="0.25">
      <c r="A169" s="9" t="str">
        <f>'2'!A169</f>
        <v>Girard SD</v>
      </c>
      <c r="B169" s="29" t="str">
        <f>'2'!B169</f>
        <v>Erie</v>
      </c>
      <c r="C169" s="84">
        <f>'2'!C169</f>
        <v>387</v>
      </c>
      <c r="D169" s="84">
        <f>'2'!D169</f>
        <v>282</v>
      </c>
      <c r="E169" s="84">
        <f>'2'!E169</f>
        <v>669</v>
      </c>
      <c r="F169" s="11">
        <f>'5'!N169</f>
        <v>50</v>
      </c>
      <c r="G169" s="11">
        <f>'6'!H169</f>
        <v>18</v>
      </c>
      <c r="H169" s="11">
        <f>'7'!F169</f>
        <v>55</v>
      </c>
      <c r="I169" s="11">
        <f>'8'!J169</f>
        <v>43</v>
      </c>
      <c r="J169" s="36">
        <f>'9'!P169</f>
        <v>73.5</v>
      </c>
      <c r="K169" s="11">
        <f t="shared" si="6"/>
        <v>239.5</v>
      </c>
      <c r="L169" s="46">
        <f t="shared" si="5"/>
        <v>0.849290780141844</v>
      </c>
    </row>
    <row r="170" spans="1:12" x14ac:dyDescent="0.25">
      <c r="A170" s="9" t="str">
        <f>'2'!A170</f>
        <v>Glendale SD</v>
      </c>
      <c r="B170" s="29" t="str">
        <f>'2'!B170</f>
        <v>Clearfield</v>
      </c>
      <c r="C170" s="84">
        <f>'2'!C170</f>
        <v>156</v>
      </c>
      <c r="D170" s="84">
        <f>'2'!D170</f>
        <v>109</v>
      </c>
      <c r="E170" s="84">
        <f>'2'!E170</f>
        <v>265</v>
      </c>
      <c r="F170" s="11">
        <f>'5'!N170</f>
        <v>17</v>
      </c>
      <c r="G170" s="11">
        <f>'6'!H170</f>
        <v>0</v>
      </c>
      <c r="H170" s="11">
        <f>'7'!F170</f>
        <v>0</v>
      </c>
      <c r="I170" s="11">
        <f>'8'!J170</f>
        <v>14</v>
      </c>
      <c r="J170" s="36">
        <f>'9'!P170</f>
        <v>3.8</v>
      </c>
      <c r="K170" s="11">
        <f t="shared" si="6"/>
        <v>34.799999999999997</v>
      </c>
      <c r="L170" s="46">
        <f t="shared" si="5"/>
        <v>0.31926605504587152</v>
      </c>
    </row>
    <row r="171" spans="1:12" x14ac:dyDescent="0.25">
      <c r="A171" s="9" t="str">
        <f>'2'!A171</f>
        <v>Governor Mifflin SD</v>
      </c>
      <c r="B171" s="29" t="str">
        <f>'2'!B171</f>
        <v>Berks</v>
      </c>
      <c r="C171" s="84">
        <f>'2'!C171</f>
        <v>890</v>
      </c>
      <c r="D171" s="84">
        <f>'2'!D171</f>
        <v>675</v>
      </c>
      <c r="E171" s="84">
        <f>'2'!E171</f>
        <v>1565</v>
      </c>
      <c r="F171" s="11">
        <f>'5'!N171</f>
        <v>19</v>
      </c>
      <c r="G171" s="11">
        <f>'6'!H171</f>
        <v>0</v>
      </c>
      <c r="H171" s="11">
        <f>'7'!F171</f>
        <v>0</v>
      </c>
      <c r="I171" s="11">
        <f>'8'!J171</f>
        <v>79</v>
      </c>
      <c r="J171" s="36">
        <f>'9'!P171</f>
        <v>88.7</v>
      </c>
      <c r="K171" s="11">
        <f t="shared" si="6"/>
        <v>186.7</v>
      </c>
      <c r="L171" s="46">
        <f t="shared" si="5"/>
        <v>0.27659259259259256</v>
      </c>
    </row>
    <row r="172" spans="1:12" x14ac:dyDescent="0.25">
      <c r="A172" s="9" t="str">
        <f>'2'!A172</f>
        <v>Great Valley SD</v>
      </c>
      <c r="B172" s="29" t="str">
        <f>'2'!B172</f>
        <v>Chester</v>
      </c>
      <c r="C172" s="84">
        <f>'2'!C172</f>
        <v>871</v>
      </c>
      <c r="D172" s="84">
        <f>'2'!D172</f>
        <v>683</v>
      </c>
      <c r="E172" s="84">
        <f>'2'!E172</f>
        <v>1554</v>
      </c>
      <c r="F172" s="11">
        <f>'5'!N172</f>
        <v>0</v>
      </c>
      <c r="G172" s="11">
        <f>'6'!H172</f>
        <v>8</v>
      </c>
      <c r="H172" s="11">
        <f>'7'!F172</f>
        <v>0</v>
      </c>
      <c r="I172" s="11">
        <f>'8'!J172</f>
        <v>89</v>
      </c>
      <c r="J172" s="36">
        <f>'9'!P172</f>
        <v>173.1</v>
      </c>
      <c r="K172" s="11">
        <f t="shared" si="6"/>
        <v>270.10000000000002</v>
      </c>
      <c r="L172" s="46">
        <f t="shared" si="5"/>
        <v>0.3954612005856516</v>
      </c>
    </row>
    <row r="173" spans="1:12" x14ac:dyDescent="0.25">
      <c r="A173" s="9" t="str">
        <f>'2'!A173</f>
        <v>Greater Johnstown SD</v>
      </c>
      <c r="B173" s="29" t="str">
        <f>'2'!B173</f>
        <v>Cambria</v>
      </c>
      <c r="C173" s="84">
        <f>'2'!C173</f>
        <v>1018</v>
      </c>
      <c r="D173" s="84">
        <f>'2'!D173</f>
        <v>648</v>
      </c>
      <c r="E173" s="84">
        <f>'2'!E173</f>
        <v>1666</v>
      </c>
      <c r="F173" s="11">
        <f>'5'!N173</f>
        <v>295</v>
      </c>
      <c r="G173" s="11">
        <f>'6'!H173</f>
        <v>51</v>
      </c>
      <c r="H173" s="11">
        <f>'7'!F173</f>
        <v>171</v>
      </c>
      <c r="I173" s="11">
        <f>'8'!J173</f>
        <v>155</v>
      </c>
      <c r="J173" s="36">
        <f>'9'!P173</f>
        <v>152</v>
      </c>
      <c r="K173" s="11">
        <f t="shared" si="6"/>
        <v>824</v>
      </c>
      <c r="L173" s="46">
        <f t="shared" si="5"/>
        <v>1.271604938271605</v>
      </c>
    </row>
    <row r="174" spans="1:12" x14ac:dyDescent="0.25">
      <c r="A174" s="9" t="str">
        <f>'2'!A174</f>
        <v>Greater Latrobe SD</v>
      </c>
      <c r="B174" s="29" t="str">
        <f>'2'!B174</f>
        <v>Westmoreland</v>
      </c>
      <c r="C174" s="84">
        <f>'2'!C174</f>
        <v>749</v>
      </c>
      <c r="D174" s="84">
        <f>'2'!D174</f>
        <v>604</v>
      </c>
      <c r="E174" s="84">
        <f>'2'!E174</f>
        <v>1353</v>
      </c>
      <c r="F174" s="11">
        <f>'5'!N174</f>
        <v>93</v>
      </c>
      <c r="G174" s="11">
        <f>'6'!H174</f>
        <v>39</v>
      </c>
      <c r="H174" s="11">
        <f>'7'!F174</f>
        <v>0</v>
      </c>
      <c r="I174" s="11">
        <f>'8'!J174</f>
        <v>77</v>
      </c>
      <c r="J174" s="36">
        <f>'9'!P174</f>
        <v>91.5</v>
      </c>
      <c r="K174" s="11">
        <f t="shared" si="6"/>
        <v>300.5</v>
      </c>
      <c r="L174" s="46">
        <f t="shared" si="5"/>
        <v>0.49751655629139074</v>
      </c>
    </row>
    <row r="175" spans="1:12" x14ac:dyDescent="0.25">
      <c r="A175" s="9" t="str">
        <f>'2'!A175</f>
        <v>Greater Nanticoke Area SD</v>
      </c>
      <c r="B175" s="29" t="str">
        <f>'2'!B175</f>
        <v>Luzerne</v>
      </c>
      <c r="C175" s="84">
        <f>'2'!C175</f>
        <v>546</v>
      </c>
      <c r="D175" s="84">
        <f>'2'!D175</f>
        <v>343</v>
      </c>
      <c r="E175" s="84">
        <f>'2'!E175</f>
        <v>889</v>
      </c>
      <c r="F175" s="11">
        <f>'5'!N175</f>
        <v>96</v>
      </c>
      <c r="G175" s="11">
        <f>'6'!H175</f>
        <v>38</v>
      </c>
      <c r="H175" s="11">
        <f>'7'!F175</f>
        <v>0</v>
      </c>
      <c r="I175" s="11">
        <f>'8'!J175</f>
        <v>44</v>
      </c>
      <c r="J175" s="36">
        <f>'9'!P175</f>
        <v>22.8</v>
      </c>
      <c r="K175" s="11">
        <f t="shared" si="6"/>
        <v>200.8</v>
      </c>
      <c r="L175" s="46">
        <f t="shared" si="5"/>
        <v>0.58542274052478138</v>
      </c>
    </row>
    <row r="176" spans="1:12" x14ac:dyDescent="0.25">
      <c r="A176" s="9" t="str">
        <f>'2'!A176</f>
        <v>Greencastle-Antrim SD</v>
      </c>
      <c r="B176" s="29" t="str">
        <f>'2'!B176</f>
        <v>Franklin</v>
      </c>
      <c r="C176" s="84">
        <f>'2'!C176</f>
        <v>736</v>
      </c>
      <c r="D176" s="84">
        <f>'2'!D176</f>
        <v>518</v>
      </c>
      <c r="E176" s="84">
        <f>'2'!E176</f>
        <v>1254</v>
      </c>
      <c r="F176" s="11">
        <f>'5'!N176</f>
        <v>36</v>
      </c>
      <c r="G176" s="11">
        <f>'6'!H176</f>
        <v>0</v>
      </c>
      <c r="H176" s="11">
        <f>'7'!F176</f>
        <v>0</v>
      </c>
      <c r="I176" s="11">
        <f>'8'!J176</f>
        <v>46</v>
      </c>
      <c r="J176" s="36">
        <f>'9'!P176</f>
        <v>17.100000000000001</v>
      </c>
      <c r="K176" s="11">
        <f t="shared" si="6"/>
        <v>99.1</v>
      </c>
      <c r="L176" s="46">
        <f t="shared" si="5"/>
        <v>0.19131274131274131</v>
      </c>
    </row>
    <row r="177" spans="1:12" x14ac:dyDescent="0.25">
      <c r="A177" s="9" t="str">
        <f>'2'!A177</f>
        <v>Greensburg Salem SD</v>
      </c>
      <c r="B177" s="29" t="str">
        <f>'2'!B177</f>
        <v>Westmoreland</v>
      </c>
      <c r="C177" s="84">
        <f>'2'!C177</f>
        <v>763</v>
      </c>
      <c r="D177" s="84">
        <f>'2'!D177</f>
        <v>500</v>
      </c>
      <c r="E177" s="84">
        <f>'2'!E177</f>
        <v>1263</v>
      </c>
      <c r="F177" s="11">
        <f>'5'!N177</f>
        <v>99</v>
      </c>
      <c r="G177" s="11">
        <f>'6'!H177</f>
        <v>74</v>
      </c>
      <c r="H177" s="11">
        <f>'7'!F177</f>
        <v>0</v>
      </c>
      <c r="I177" s="11">
        <f>'8'!J177</f>
        <v>46</v>
      </c>
      <c r="J177" s="36">
        <f>'9'!P177</f>
        <v>367.8</v>
      </c>
      <c r="K177" s="11">
        <f t="shared" si="6"/>
        <v>586.79999999999995</v>
      </c>
      <c r="L177" s="46">
        <f t="shared" si="5"/>
        <v>1.1736</v>
      </c>
    </row>
    <row r="178" spans="1:12" x14ac:dyDescent="0.25">
      <c r="A178" s="9" t="str">
        <f>'2'!A178</f>
        <v>Greenville Area SD</v>
      </c>
      <c r="B178" s="29" t="str">
        <f>'2'!B178</f>
        <v>Mercer</v>
      </c>
      <c r="C178" s="84">
        <f>'2'!C178</f>
        <v>300</v>
      </c>
      <c r="D178" s="84">
        <f>'2'!D178</f>
        <v>195</v>
      </c>
      <c r="E178" s="84">
        <f>'2'!E178</f>
        <v>495</v>
      </c>
      <c r="F178" s="11">
        <f>'5'!N178</f>
        <v>17</v>
      </c>
      <c r="G178" s="11">
        <f>'6'!H178</f>
        <v>10</v>
      </c>
      <c r="H178" s="11">
        <f>'7'!F178</f>
        <v>0</v>
      </c>
      <c r="I178" s="11">
        <f>'8'!J178</f>
        <v>32</v>
      </c>
      <c r="J178" s="36">
        <f>'9'!P178</f>
        <v>6</v>
      </c>
      <c r="K178" s="11">
        <f t="shared" si="6"/>
        <v>65</v>
      </c>
      <c r="L178" s="46">
        <f t="shared" si="5"/>
        <v>0.33333333333333331</v>
      </c>
    </row>
    <row r="179" spans="1:12" x14ac:dyDescent="0.25">
      <c r="A179" s="9" t="str">
        <f>'2'!A179</f>
        <v>Greenwood SD</v>
      </c>
      <c r="B179" s="29" t="str">
        <f>'2'!B179</f>
        <v>Perry</v>
      </c>
      <c r="C179" s="84">
        <f>'2'!C179</f>
        <v>187</v>
      </c>
      <c r="D179" s="84">
        <f>'2'!D179</f>
        <v>121</v>
      </c>
      <c r="E179" s="84">
        <f>'2'!E179</f>
        <v>308</v>
      </c>
      <c r="F179" s="11">
        <f>'5'!N179</f>
        <v>0</v>
      </c>
      <c r="G179" s="11">
        <f>'6'!H179</f>
        <v>0</v>
      </c>
      <c r="H179" s="11">
        <f>'7'!F179</f>
        <v>0</v>
      </c>
      <c r="I179" s="11">
        <f>'8'!J179</f>
        <v>12</v>
      </c>
      <c r="J179" s="36">
        <f>'9'!P179</f>
        <v>0</v>
      </c>
      <c r="K179" s="11">
        <f t="shared" si="6"/>
        <v>12</v>
      </c>
      <c r="L179" s="46">
        <f t="shared" si="5"/>
        <v>9.9173553719008267E-2</v>
      </c>
    </row>
    <row r="180" spans="1:12" x14ac:dyDescent="0.25">
      <c r="A180" s="9" t="str">
        <f>'2'!A180</f>
        <v>Grove City Area SD</v>
      </c>
      <c r="B180" s="29" t="str">
        <f>'2'!B180</f>
        <v>Mercer</v>
      </c>
      <c r="C180" s="84">
        <f>'2'!C180</f>
        <v>450</v>
      </c>
      <c r="D180" s="84">
        <f>'2'!D180</f>
        <v>337</v>
      </c>
      <c r="E180" s="84">
        <f>'2'!E180</f>
        <v>787</v>
      </c>
      <c r="F180" s="11">
        <f>'5'!N180</f>
        <v>15</v>
      </c>
      <c r="G180" s="11">
        <f>'6'!H180</f>
        <v>14</v>
      </c>
      <c r="H180" s="11">
        <f>'7'!F180</f>
        <v>0</v>
      </c>
      <c r="I180" s="11">
        <f>'8'!J180</f>
        <v>39</v>
      </c>
      <c r="J180" s="36">
        <f>'9'!P180</f>
        <v>82</v>
      </c>
      <c r="K180" s="11">
        <f t="shared" si="6"/>
        <v>150</v>
      </c>
      <c r="L180" s="46">
        <f t="shared" si="5"/>
        <v>0.44510385756676557</v>
      </c>
    </row>
    <row r="181" spans="1:12" x14ac:dyDescent="0.25">
      <c r="A181" s="9" t="str">
        <f>'2'!A181</f>
        <v>Halifax Area SD</v>
      </c>
      <c r="B181" s="29" t="str">
        <f>'2'!B181</f>
        <v>Dauphin</v>
      </c>
      <c r="C181" s="84">
        <f>'2'!C181</f>
        <v>246</v>
      </c>
      <c r="D181" s="84">
        <f>'2'!D181</f>
        <v>186</v>
      </c>
      <c r="E181" s="84">
        <f>'2'!E181</f>
        <v>432</v>
      </c>
      <c r="F181" s="11">
        <f>'5'!N181</f>
        <v>0</v>
      </c>
      <c r="G181" s="11">
        <f>'6'!H181</f>
        <v>31</v>
      </c>
      <c r="H181" s="11">
        <f>'7'!F181</f>
        <v>15</v>
      </c>
      <c r="I181" s="11">
        <f>'8'!J181</f>
        <v>13</v>
      </c>
      <c r="J181" s="36">
        <f>'9'!P181</f>
        <v>35.6</v>
      </c>
      <c r="K181" s="11">
        <f t="shared" si="6"/>
        <v>94.6</v>
      </c>
      <c r="L181" s="46">
        <f t="shared" si="5"/>
        <v>0.50860215053763436</v>
      </c>
    </row>
    <row r="182" spans="1:12" x14ac:dyDescent="0.25">
      <c r="A182" s="9" t="str">
        <f>'2'!A182</f>
        <v>Hamburg Area SD</v>
      </c>
      <c r="B182" s="29" t="str">
        <f>'2'!B182</f>
        <v>Berks</v>
      </c>
      <c r="C182" s="84">
        <f>'2'!C182</f>
        <v>501</v>
      </c>
      <c r="D182" s="84">
        <f>'2'!D182</f>
        <v>362</v>
      </c>
      <c r="E182" s="84">
        <f>'2'!E182</f>
        <v>863</v>
      </c>
      <c r="F182" s="11">
        <f>'5'!N182</f>
        <v>15</v>
      </c>
      <c r="G182" s="11">
        <f>'6'!H182</f>
        <v>0</v>
      </c>
      <c r="H182" s="11">
        <f>'7'!F182</f>
        <v>0</v>
      </c>
      <c r="I182" s="11">
        <f>'8'!J182</f>
        <v>54</v>
      </c>
      <c r="J182" s="36">
        <f>'9'!P182</f>
        <v>72.599999999999994</v>
      </c>
      <c r="K182" s="11">
        <f t="shared" si="6"/>
        <v>141.6</v>
      </c>
      <c r="L182" s="46">
        <f t="shared" si="5"/>
        <v>0.39116022099447512</v>
      </c>
    </row>
    <row r="183" spans="1:12" x14ac:dyDescent="0.25">
      <c r="A183" s="9" t="str">
        <f>'2'!A183</f>
        <v>Hampton Township SD</v>
      </c>
      <c r="B183" s="29" t="str">
        <f>'2'!B183</f>
        <v>Allegheny</v>
      </c>
      <c r="C183" s="84">
        <f>'2'!C183</f>
        <v>475</v>
      </c>
      <c r="D183" s="84">
        <f>'2'!D183</f>
        <v>373</v>
      </c>
      <c r="E183" s="84">
        <f>'2'!E183</f>
        <v>848</v>
      </c>
      <c r="F183" s="11">
        <f>'5'!N183</f>
        <v>10</v>
      </c>
      <c r="G183" s="11">
        <f>'6'!H183</f>
        <v>0</v>
      </c>
      <c r="H183" s="11">
        <f>'7'!F183</f>
        <v>0</v>
      </c>
      <c r="I183" s="11">
        <f>'8'!J183</f>
        <v>44</v>
      </c>
      <c r="J183" s="36">
        <f>'9'!P183</f>
        <v>74.099999999999994</v>
      </c>
      <c r="K183" s="11">
        <f t="shared" si="6"/>
        <v>128.1</v>
      </c>
      <c r="L183" s="46">
        <f t="shared" si="5"/>
        <v>0.34343163538873994</v>
      </c>
    </row>
    <row r="184" spans="1:12" x14ac:dyDescent="0.25">
      <c r="A184" s="9" t="str">
        <f>'2'!A184</f>
        <v>Hanover Area SD</v>
      </c>
      <c r="B184" s="29" t="str">
        <f>'2'!B184</f>
        <v>Luzerne</v>
      </c>
      <c r="C184" s="84">
        <f>'2'!C184</f>
        <v>547</v>
      </c>
      <c r="D184" s="84">
        <f>'2'!D184</f>
        <v>359</v>
      </c>
      <c r="E184" s="84">
        <f>'2'!E184</f>
        <v>906</v>
      </c>
      <c r="F184" s="11">
        <f>'5'!N184</f>
        <v>62</v>
      </c>
      <c r="G184" s="11">
        <f>'6'!H184</f>
        <v>38</v>
      </c>
      <c r="H184" s="11">
        <f>'7'!F184</f>
        <v>0</v>
      </c>
      <c r="I184" s="11">
        <f>'8'!J184</f>
        <v>38</v>
      </c>
      <c r="J184" s="36">
        <f>'9'!P184</f>
        <v>18.8</v>
      </c>
      <c r="K184" s="11">
        <f t="shared" si="6"/>
        <v>156.80000000000001</v>
      </c>
      <c r="L184" s="46">
        <f t="shared" si="5"/>
        <v>0.4367688022284123</v>
      </c>
    </row>
    <row r="185" spans="1:12" x14ac:dyDescent="0.25">
      <c r="A185" s="9" t="str">
        <f>'2'!A185</f>
        <v>Hanover Public SD</v>
      </c>
      <c r="B185" s="29" t="str">
        <f>'2'!B185</f>
        <v>York</v>
      </c>
      <c r="C185" s="84">
        <f>'2'!C185</f>
        <v>641</v>
      </c>
      <c r="D185" s="84">
        <f>'2'!D185</f>
        <v>403</v>
      </c>
      <c r="E185" s="84">
        <f>'2'!E185</f>
        <v>1044</v>
      </c>
      <c r="F185" s="11">
        <f>'5'!N185</f>
        <v>67</v>
      </c>
      <c r="G185" s="11">
        <f>'6'!H185</f>
        <v>0</v>
      </c>
      <c r="H185" s="11">
        <f>'7'!F185</f>
        <v>0</v>
      </c>
      <c r="I185" s="11">
        <f>'8'!J185</f>
        <v>54</v>
      </c>
      <c r="J185" s="36">
        <f>'9'!P185</f>
        <v>187.4</v>
      </c>
      <c r="K185" s="11">
        <f t="shared" si="6"/>
        <v>308.39999999999998</v>
      </c>
      <c r="L185" s="46">
        <f t="shared" si="5"/>
        <v>0.76526054590570713</v>
      </c>
    </row>
    <row r="186" spans="1:12" x14ac:dyDescent="0.25">
      <c r="A186" s="9" t="str">
        <f>'2'!A186</f>
        <v>Harbor Creek SD</v>
      </c>
      <c r="B186" s="29" t="str">
        <f>'2'!B186</f>
        <v>Erie</v>
      </c>
      <c r="C186" s="84">
        <f>'2'!C186</f>
        <v>382</v>
      </c>
      <c r="D186" s="84">
        <f>'2'!D186</f>
        <v>299</v>
      </c>
      <c r="E186" s="84">
        <f>'2'!E186</f>
        <v>681</v>
      </c>
      <c r="F186" s="11">
        <f>'5'!N186</f>
        <v>0</v>
      </c>
      <c r="G186" s="11">
        <f>'6'!H186</f>
        <v>35</v>
      </c>
      <c r="H186" s="11">
        <f>'7'!F186</f>
        <v>0</v>
      </c>
      <c r="I186" s="11">
        <f>'8'!J186</f>
        <v>46</v>
      </c>
      <c r="J186" s="36">
        <f>'9'!P186</f>
        <v>163.80000000000001</v>
      </c>
      <c r="K186" s="11">
        <f t="shared" si="6"/>
        <v>244.8</v>
      </c>
      <c r="L186" s="46">
        <f t="shared" si="5"/>
        <v>0.81872909698996654</v>
      </c>
    </row>
    <row r="187" spans="1:12" x14ac:dyDescent="0.25">
      <c r="A187" s="9" t="str">
        <f>'2'!A187</f>
        <v>Harmony Area SD</v>
      </c>
      <c r="B187" s="29" t="str">
        <f>'2'!B187</f>
        <v>Clearfield</v>
      </c>
      <c r="C187" s="84">
        <f>'2'!C187</f>
        <v>74</v>
      </c>
      <c r="D187" s="84">
        <f>'2'!D187</f>
        <v>48</v>
      </c>
      <c r="E187" s="84">
        <f>'2'!E187</f>
        <v>122</v>
      </c>
      <c r="F187" s="11">
        <f>'5'!N187</f>
        <v>34</v>
      </c>
      <c r="G187" s="11">
        <f>'6'!H187</f>
        <v>14</v>
      </c>
      <c r="H187" s="11">
        <f>'7'!F187</f>
        <v>14</v>
      </c>
      <c r="I187" s="11">
        <f>'8'!J187</f>
        <v>12</v>
      </c>
      <c r="J187" s="36">
        <f>'9'!P187</f>
        <v>0</v>
      </c>
      <c r="K187" s="11">
        <f t="shared" si="6"/>
        <v>74</v>
      </c>
      <c r="L187" s="46">
        <f t="shared" si="5"/>
        <v>1.5416666666666667</v>
      </c>
    </row>
    <row r="188" spans="1:12" x14ac:dyDescent="0.25">
      <c r="A188" s="9" t="str">
        <f>'2'!A188</f>
        <v>Harrisburg City SD</v>
      </c>
      <c r="B188" s="29" t="str">
        <f>'2'!B188</f>
        <v>Dauphin</v>
      </c>
      <c r="C188" s="84">
        <f>'2'!C188</f>
        <v>2673</v>
      </c>
      <c r="D188" s="84">
        <f>'2'!D188</f>
        <v>1719</v>
      </c>
      <c r="E188" s="84">
        <f>'2'!E188</f>
        <v>4392</v>
      </c>
      <c r="F188" s="11">
        <f>'5'!N188</f>
        <v>464</v>
      </c>
      <c r="G188" s="11">
        <f>'6'!H188</f>
        <v>332</v>
      </c>
      <c r="H188" s="11">
        <f>'7'!F188</f>
        <v>0</v>
      </c>
      <c r="I188" s="11">
        <f>'8'!J188</f>
        <v>196</v>
      </c>
      <c r="J188" s="36">
        <f>'9'!P188</f>
        <v>605.79999999999995</v>
      </c>
      <c r="K188" s="11">
        <f t="shared" si="6"/>
        <v>1597.8</v>
      </c>
      <c r="L188" s="46">
        <f t="shared" si="5"/>
        <v>0.9294938917975567</v>
      </c>
    </row>
    <row r="189" spans="1:12" x14ac:dyDescent="0.25">
      <c r="A189" s="9" t="str">
        <f>'2'!A189</f>
        <v>Hatboro-Horsham SD</v>
      </c>
      <c r="B189" s="29" t="str">
        <f>'2'!B189</f>
        <v>Montgomery</v>
      </c>
      <c r="C189" s="84">
        <f>'2'!C189</f>
        <v>1092</v>
      </c>
      <c r="D189" s="84">
        <f>'2'!D189</f>
        <v>676</v>
      </c>
      <c r="E189" s="84">
        <f>'2'!E189</f>
        <v>1768</v>
      </c>
      <c r="F189" s="11">
        <f>'5'!N189</f>
        <v>0</v>
      </c>
      <c r="G189" s="11">
        <f>'6'!H189</f>
        <v>15</v>
      </c>
      <c r="H189" s="11">
        <f>'7'!F189</f>
        <v>0</v>
      </c>
      <c r="I189" s="11">
        <f>'8'!J189</f>
        <v>91</v>
      </c>
      <c r="J189" s="36">
        <f>'9'!P189</f>
        <v>241.7</v>
      </c>
      <c r="K189" s="11">
        <f t="shared" si="6"/>
        <v>347.7</v>
      </c>
      <c r="L189" s="46">
        <f t="shared" si="5"/>
        <v>0.51434911242603554</v>
      </c>
    </row>
    <row r="190" spans="1:12" x14ac:dyDescent="0.25">
      <c r="A190" s="9" t="str">
        <f>'2'!A190</f>
        <v>Haverford Township SD</v>
      </c>
      <c r="B190" s="29" t="str">
        <f>'2'!B190</f>
        <v>Delaware</v>
      </c>
      <c r="C190" s="84">
        <f>'2'!C190</f>
        <v>1871</v>
      </c>
      <c r="D190" s="84">
        <f>'2'!D190</f>
        <v>1321</v>
      </c>
      <c r="E190" s="84">
        <f>'2'!E190</f>
        <v>3192</v>
      </c>
      <c r="F190" s="11">
        <f>'5'!N190</f>
        <v>0</v>
      </c>
      <c r="G190" s="11">
        <f>'6'!H190</f>
        <v>0</v>
      </c>
      <c r="H190" s="11">
        <f>'7'!F190</f>
        <v>0</v>
      </c>
      <c r="I190" s="11">
        <f>'8'!J190</f>
        <v>141</v>
      </c>
      <c r="J190" s="36">
        <f>'9'!P190</f>
        <v>37.9</v>
      </c>
      <c r="K190" s="11">
        <f t="shared" si="6"/>
        <v>178.9</v>
      </c>
      <c r="L190" s="46">
        <f t="shared" si="5"/>
        <v>0.13542770628311884</v>
      </c>
    </row>
    <row r="191" spans="1:12" x14ac:dyDescent="0.25">
      <c r="A191" s="9" t="str">
        <f>'2'!A191</f>
        <v>Hazleton Area SD</v>
      </c>
      <c r="B191" s="29" t="str">
        <f>'2'!B191</f>
        <v>Luzerne</v>
      </c>
      <c r="C191" s="84">
        <f>'2'!C191</f>
        <v>2502</v>
      </c>
      <c r="D191" s="84">
        <f>'2'!D191</f>
        <v>1761</v>
      </c>
      <c r="E191" s="84">
        <f>'2'!E191</f>
        <v>4263</v>
      </c>
      <c r="F191" s="11">
        <f>'5'!N191</f>
        <v>165</v>
      </c>
      <c r="G191" s="11">
        <f>'6'!H191</f>
        <v>125</v>
      </c>
      <c r="H191" s="11">
        <f>'7'!F191</f>
        <v>0</v>
      </c>
      <c r="I191" s="11">
        <f>'8'!J191</f>
        <v>130</v>
      </c>
      <c r="J191" s="36">
        <f>'9'!P191</f>
        <v>347.7</v>
      </c>
      <c r="K191" s="11">
        <f t="shared" si="6"/>
        <v>767.7</v>
      </c>
      <c r="L191" s="46">
        <f t="shared" si="5"/>
        <v>0.43594548551959117</v>
      </c>
    </row>
    <row r="192" spans="1:12" x14ac:dyDescent="0.25">
      <c r="A192" s="9" t="str">
        <f>'2'!A192</f>
        <v>Hempfield Area SD</v>
      </c>
      <c r="B192" s="29" t="str">
        <f>'2'!B192</f>
        <v>Westmoreland</v>
      </c>
      <c r="C192" s="84">
        <f>'2'!C192</f>
        <v>1365</v>
      </c>
      <c r="D192" s="84">
        <f>'2'!D192</f>
        <v>914</v>
      </c>
      <c r="E192" s="84">
        <f>'2'!E192</f>
        <v>2279</v>
      </c>
      <c r="F192" s="11">
        <f>'5'!N192</f>
        <v>0</v>
      </c>
      <c r="G192" s="11">
        <f>'6'!H192</f>
        <v>20</v>
      </c>
      <c r="H192" s="11">
        <f>'7'!F192</f>
        <v>0</v>
      </c>
      <c r="I192" s="11">
        <f>'8'!J192</f>
        <v>130</v>
      </c>
      <c r="J192" s="36">
        <f>'9'!P192</f>
        <v>73.2</v>
      </c>
      <c r="K192" s="11">
        <f t="shared" si="6"/>
        <v>223.2</v>
      </c>
      <c r="L192" s="46">
        <f t="shared" si="5"/>
        <v>0.24420131291028446</v>
      </c>
    </row>
    <row r="193" spans="1:12" x14ac:dyDescent="0.25">
      <c r="A193" s="9" t="str">
        <f>'2'!A193</f>
        <v>Hempfield SD</v>
      </c>
      <c r="B193" s="29" t="str">
        <f>'2'!B193</f>
        <v>Lancaster</v>
      </c>
      <c r="C193" s="84">
        <f>'2'!C193</f>
        <v>1556</v>
      </c>
      <c r="D193" s="84">
        <f>'2'!D193</f>
        <v>1144</v>
      </c>
      <c r="E193" s="84">
        <f>'2'!E193</f>
        <v>2700</v>
      </c>
      <c r="F193" s="11">
        <f>'5'!N193</f>
        <v>18</v>
      </c>
      <c r="G193" s="11">
        <f>'6'!H193</f>
        <v>20</v>
      </c>
      <c r="H193" s="11">
        <f>'7'!F193</f>
        <v>0</v>
      </c>
      <c r="I193" s="11">
        <f>'8'!J193</f>
        <v>141</v>
      </c>
      <c r="J193" s="36">
        <f>'9'!P193</f>
        <v>55.2</v>
      </c>
      <c r="K193" s="11">
        <f t="shared" si="6"/>
        <v>234.2</v>
      </c>
      <c r="L193" s="46">
        <f t="shared" si="5"/>
        <v>0.2047202797202797</v>
      </c>
    </row>
    <row r="194" spans="1:12" x14ac:dyDescent="0.25">
      <c r="A194" s="9" t="str">
        <f>'2'!A194</f>
        <v>Hermitage SD</v>
      </c>
      <c r="B194" s="29" t="str">
        <f>'2'!B194</f>
        <v>Mercer</v>
      </c>
      <c r="C194" s="84">
        <f>'2'!C194</f>
        <v>429</v>
      </c>
      <c r="D194" s="84">
        <f>'2'!D194</f>
        <v>315</v>
      </c>
      <c r="E194" s="84">
        <f>'2'!E194</f>
        <v>744</v>
      </c>
      <c r="F194" s="11">
        <f>'5'!N194</f>
        <v>34</v>
      </c>
      <c r="G194" s="11">
        <f>'6'!H194</f>
        <v>15</v>
      </c>
      <c r="H194" s="11">
        <f>'7'!F194</f>
        <v>0</v>
      </c>
      <c r="I194" s="11">
        <f>'8'!J194</f>
        <v>30</v>
      </c>
      <c r="J194" s="36">
        <f>'9'!P194</f>
        <v>110.3</v>
      </c>
      <c r="K194" s="11">
        <f t="shared" si="6"/>
        <v>189.3</v>
      </c>
      <c r="L194" s="46">
        <f t="shared" si="5"/>
        <v>0.60095238095238102</v>
      </c>
    </row>
    <row r="195" spans="1:12" x14ac:dyDescent="0.25">
      <c r="A195" s="9" t="str">
        <f>'2'!A195</f>
        <v>Highlands SD</v>
      </c>
      <c r="B195" s="29" t="str">
        <f>'2'!B195</f>
        <v>Allegheny</v>
      </c>
      <c r="C195" s="84">
        <f>'2'!C195</f>
        <v>702</v>
      </c>
      <c r="D195" s="84">
        <f>'2'!D195</f>
        <v>452</v>
      </c>
      <c r="E195" s="84">
        <f>'2'!E195</f>
        <v>1154</v>
      </c>
      <c r="F195" s="11">
        <f>'5'!N195</f>
        <v>130</v>
      </c>
      <c r="G195" s="11">
        <f>'6'!H195</f>
        <v>34</v>
      </c>
      <c r="H195" s="11">
        <f>'7'!F195</f>
        <v>39</v>
      </c>
      <c r="I195" s="11">
        <f>'8'!J195</f>
        <v>67</v>
      </c>
      <c r="J195" s="36">
        <f>'9'!P195</f>
        <v>0</v>
      </c>
      <c r="K195" s="11">
        <f t="shared" si="6"/>
        <v>270</v>
      </c>
      <c r="L195" s="46">
        <f t="shared" si="5"/>
        <v>0.59734513274336287</v>
      </c>
    </row>
    <row r="196" spans="1:12" x14ac:dyDescent="0.25">
      <c r="A196" s="9" t="str">
        <f>'2'!A196</f>
        <v>Hollidaysburg Area SD</v>
      </c>
      <c r="B196" s="29" t="str">
        <f>'2'!B196</f>
        <v>Blair</v>
      </c>
      <c r="C196" s="84">
        <f>'2'!C196</f>
        <v>799</v>
      </c>
      <c r="D196" s="84">
        <f>'2'!D196</f>
        <v>553</v>
      </c>
      <c r="E196" s="84">
        <f>'2'!E196</f>
        <v>1352</v>
      </c>
      <c r="F196" s="11">
        <f>'5'!N196</f>
        <v>100</v>
      </c>
      <c r="G196" s="11">
        <f>'6'!H196</f>
        <v>0</v>
      </c>
      <c r="H196" s="11">
        <f>'7'!F196</f>
        <v>0</v>
      </c>
      <c r="I196" s="11">
        <f>'8'!J196</f>
        <v>103</v>
      </c>
      <c r="J196" s="36">
        <f>'9'!P196</f>
        <v>59.9</v>
      </c>
      <c r="K196" s="11">
        <f t="shared" si="6"/>
        <v>262.89999999999998</v>
      </c>
      <c r="L196" s="46">
        <f t="shared" ref="L196:L259" si="7">K196/D196</f>
        <v>0.4754068716094032</v>
      </c>
    </row>
    <row r="197" spans="1:12" x14ac:dyDescent="0.25">
      <c r="A197" s="9" t="str">
        <f>'2'!A197</f>
        <v>Homer-Center SD</v>
      </c>
      <c r="B197" s="29" t="str">
        <f>'2'!B197</f>
        <v>Indiana</v>
      </c>
      <c r="C197" s="84">
        <f>'2'!C197</f>
        <v>181</v>
      </c>
      <c r="D197" s="84">
        <f>'2'!D197</f>
        <v>146</v>
      </c>
      <c r="E197" s="84">
        <f>'2'!E197</f>
        <v>327</v>
      </c>
      <c r="F197" s="11">
        <f>'5'!N197</f>
        <v>145</v>
      </c>
      <c r="G197" s="11">
        <f>'6'!H197</f>
        <v>15</v>
      </c>
      <c r="H197" s="11">
        <f>'7'!F197</f>
        <v>0</v>
      </c>
      <c r="I197" s="11">
        <f>'8'!J197</f>
        <v>22</v>
      </c>
      <c r="J197" s="36">
        <f>'9'!P197</f>
        <v>5.2</v>
      </c>
      <c r="K197" s="11">
        <f t="shared" si="6"/>
        <v>187.2</v>
      </c>
      <c r="L197" s="46">
        <f t="shared" si="7"/>
        <v>1.2821917808219176</v>
      </c>
    </row>
    <row r="198" spans="1:12" x14ac:dyDescent="0.25">
      <c r="A198" s="9" t="str">
        <f>'2'!A198</f>
        <v>Hopewell Area SD</v>
      </c>
      <c r="B198" s="29" t="str">
        <f>'2'!B198</f>
        <v>Beaver</v>
      </c>
      <c r="C198" s="84">
        <f>'2'!C198</f>
        <v>504</v>
      </c>
      <c r="D198" s="84">
        <f>'2'!D198</f>
        <v>344</v>
      </c>
      <c r="E198" s="84">
        <f>'2'!E198</f>
        <v>848</v>
      </c>
      <c r="F198" s="11">
        <f>'5'!N198</f>
        <v>0</v>
      </c>
      <c r="G198" s="11">
        <f>'6'!H198</f>
        <v>0</v>
      </c>
      <c r="H198" s="11">
        <f>'7'!F198</f>
        <v>0</v>
      </c>
      <c r="I198" s="11">
        <f>'8'!J198</f>
        <v>40</v>
      </c>
      <c r="J198" s="36">
        <f>'9'!P198</f>
        <v>158.19999999999999</v>
      </c>
      <c r="K198" s="11">
        <f t="shared" si="6"/>
        <v>198.2</v>
      </c>
      <c r="L198" s="46">
        <f t="shared" si="7"/>
        <v>0.5761627906976744</v>
      </c>
    </row>
    <row r="199" spans="1:12" x14ac:dyDescent="0.25">
      <c r="A199" s="9" t="str">
        <f>'2'!A199</f>
        <v>Huntingdon Area SD</v>
      </c>
      <c r="B199" s="29" t="str">
        <f>'2'!B199</f>
        <v>Huntingdon</v>
      </c>
      <c r="C199" s="84">
        <f>'2'!C199</f>
        <v>554</v>
      </c>
      <c r="D199" s="84">
        <f>'2'!D199</f>
        <v>379</v>
      </c>
      <c r="E199" s="84">
        <f>'2'!E199</f>
        <v>933</v>
      </c>
      <c r="F199" s="11">
        <f>'5'!N199</f>
        <v>55</v>
      </c>
      <c r="G199" s="11">
        <f>'6'!H199</f>
        <v>19</v>
      </c>
      <c r="H199" s="11">
        <f>'7'!F199</f>
        <v>0</v>
      </c>
      <c r="I199" s="11">
        <f>'8'!J199</f>
        <v>56</v>
      </c>
      <c r="J199" s="36">
        <f>'9'!P199</f>
        <v>60.9</v>
      </c>
      <c r="K199" s="11">
        <f t="shared" si="6"/>
        <v>190.9</v>
      </c>
      <c r="L199" s="46">
        <f t="shared" si="7"/>
        <v>0.50369393139841689</v>
      </c>
    </row>
    <row r="200" spans="1:12" x14ac:dyDescent="0.25">
      <c r="A200" s="9" t="str">
        <f>'2'!A200</f>
        <v>Indiana Area SD</v>
      </c>
      <c r="B200" s="29" t="str">
        <f>'2'!B200</f>
        <v>Indiana</v>
      </c>
      <c r="C200" s="84">
        <f>'2'!C200</f>
        <v>718</v>
      </c>
      <c r="D200" s="84">
        <f>'2'!D200</f>
        <v>496</v>
      </c>
      <c r="E200" s="84">
        <f>'2'!E200</f>
        <v>1214</v>
      </c>
      <c r="F200" s="11">
        <f>'5'!N200</f>
        <v>78</v>
      </c>
      <c r="G200" s="11">
        <f>'6'!H200</f>
        <v>69</v>
      </c>
      <c r="H200" s="11">
        <f>'7'!F200</f>
        <v>34</v>
      </c>
      <c r="I200" s="11">
        <f>'8'!J200</f>
        <v>75</v>
      </c>
      <c r="J200" s="36">
        <f>'9'!P200</f>
        <v>148.80000000000001</v>
      </c>
      <c r="K200" s="11">
        <f t="shared" si="6"/>
        <v>404.8</v>
      </c>
      <c r="L200" s="46">
        <f t="shared" si="7"/>
        <v>0.81612903225806455</v>
      </c>
    </row>
    <row r="201" spans="1:12" x14ac:dyDescent="0.25">
      <c r="A201" s="9" t="str">
        <f>'2'!A201</f>
        <v>Interboro SD</v>
      </c>
      <c r="B201" s="29" t="str">
        <f>'2'!B201</f>
        <v>Delaware</v>
      </c>
      <c r="C201" s="84">
        <f>'2'!C201</f>
        <v>763</v>
      </c>
      <c r="D201" s="84">
        <f>'2'!D201</f>
        <v>500</v>
      </c>
      <c r="E201" s="84">
        <f>'2'!E201</f>
        <v>1263</v>
      </c>
      <c r="F201" s="11">
        <f>'5'!N201</f>
        <v>0</v>
      </c>
      <c r="G201" s="11">
        <f>'6'!H201</f>
        <v>0</v>
      </c>
      <c r="H201" s="11">
        <f>'7'!F201</f>
        <v>0</v>
      </c>
      <c r="I201" s="11">
        <f>'8'!J201</f>
        <v>76</v>
      </c>
      <c r="J201" s="36">
        <f>'9'!P201</f>
        <v>113.7</v>
      </c>
      <c r="K201" s="11">
        <f t="shared" si="6"/>
        <v>189.7</v>
      </c>
      <c r="L201" s="46">
        <f t="shared" si="7"/>
        <v>0.37939999999999996</v>
      </c>
    </row>
    <row r="202" spans="1:12" x14ac:dyDescent="0.25">
      <c r="A202" s="9" t="str">
        <f>'2'!A202</f>
        <v>Iroquois SD</v>
      </c>
      <c r="B202" s="29" t="str">
        <f>'2'!B202</f>
        <v>Erie</v>
      </c>
      <c r="C202" s="84">
        <f>'2'!C202</f>
        <v>254</v>
      </c>
      <c r="D202" s="84">
        <f>'2'!D202</f>
        <v>184</v>
      </c>
      <c r="E202" s="84">
        <f>'2'!E202</f>
        <v>438</v>
      </c>
      <c r="F202" s="11">
        <f>'5'!N202</f>
        <v>0</v>
      </c>
      <c r="G202" s="11">
        <f>'6'!H202</f>
        <v>16</v>
      </c>
      <c r="H202" s="11">
        <f>'7'!F202</f>
        <v>0</v>
      </c>
      <c r="I202" s="11">
        <f>'8'!J202</f>
        <v>28</v>
      </c>
      <c r="J202" s="36">
        <f>'9'!P202</f>
        <v>0</v>
      </c>
      <c r="K202" s="11">
        <f t="shared" si="6"/>
        <v>44</v>
      </c>
      <c r="L202" s="46">
        <f t="shared" si="7"/>
        <v>0.2391304347826087</v>
      </c>
    </row>
    <row r="203" spans="1:12" x14ac:dyDescent="0.25">
      <c r="A203" s="9" t="str">
        <f>'2'!A203</f>
        <v>Jamestown Area SD</v>
      </c>
      <c r="B203" s="29" t="str">
        <f>'2'!B203</f>
        <v>Mercer</v>
      </c>
      <c r="C203" s="84">
        <f>'2'!C203</f>
        <v>98</v>
      </c>
      <c r="D203" s="84">
        <f>'2'!D203</f>
        <v>91</v>
      </c>
      <c r="E203" s="84">
        <f>'2'!E203</f>
        <v>189</v>
      </c>
      <c r="F203" s="11">
        <f>'5'!N203</f>
        <v>15</v>
      </c>
      <c r="G203" s="11">
        <f>'6'!H203</f>
        <v>0</v>
      </c>
      <c r="H203" s="11">
        <f>'7'!F203</f>
        <v>0</v>
      </c>
      <c r="I203" s="11">
        <f>'8'!J203</f>
        <v>13</v>
      </c>
      <c r="J203" s="36">
        <f>'9'!P203</f>
        <v>1.9</v>
      </c>
      <c r="K203" s="11">
        <f t="shared" si="6"/>
        <v>29.9</v>
      </c>
      <c r="L203" s="46">
        <f t="shared" si="7"/>
        <v>0.32857142857142857</v>
      </c>
    </row>
    <row r="204" spans="1:12" x14ac:dyDescent="0.25">
      <c r="A204" s="9" t="str">
        <f>'2'!A204</f>
        <v>Jeannette City SD</v>
      </c>
      <c r="B204" s="29" t="str">
        <f>'2'!B204</f>
        <v>Westmoreland</v>
      </c>
      <c r="C204" s="84">
        <f>'2'!C204</f>
        <v>372</v>
      </c>
      <c r="D204" s="84">
        <f>'2'!D204</f>
        <v>249</v>
      </c>
      <c r="E204" s="84">
        <f>'2'!E204</f>
        <v>621</v>
      </c>
      <c r="F204" s="11">
        <f>'5'!N204</f>
        <v>85</v>
      </c>
      <c r="G204" s="11">
        <f>'6'!H204</f>
        <v>18</v>
      </c>
      <c r="H204" s="11">
        <f>'7'!F204</f>
        <v>1</v>
      </c>
      <c r="I204" s="11">
        <f>'8'!J204</f>
        <v>41</v>
      </c>
      <c r="J204" s="36">
        <f>'9'!P204</f>
        <v>54.9</v>
      </c>
      <c r="K204" s="11">
        <f t="shared" si="6"/>
        <v>199.9</v>
      </c>
      <c r="L204" s="46">
        <f t="shared" si="7"/>
        <v>0.80281124497991974</v>
      </c>
    </row>
    <row r="205" spans="1:12" x14ac:dyDescent="0.25">
      <c r="A205" s="9" t="str">
        <f>'2'!A205</f>
        <v>Jefferson-Morgan SD</v>
      </c>
      <c r="B205" s="29" t="str">
        <f>'2'!B205</f>
        <v>Greene</v>
      </c>
      <c r="C205" s="84">
        <f>'2'!C205</f>
        <v>163</v>
      </c>
      <c r="D205" s="84">
        <f>'2'!D205</f>
        <v>107</v>
      </c>
      <c r="E205" s="84">
        <f>'2'!E205</f>
        <v>270</v>
      </c>
      <c r="F205" s="11">
        <f>'5'!N205</f>
        <v>20</v>
      </c>
      <c r="G205" s="11">
        <f>'6'!H205</f>
        <v>17</v>
      </c>
      <c r="H205" s="11">
        <f>'7'!F205</f>
        <v>20</v>
      </c>
      <c r="I205" s="11">
        <f>'8'!J205</f>
        <v>15</v>
      </c>
      <c r="J205" s="36">
        <f>'9'!P205</f>
        <v>0</v>
      </c>
      <c r="K205" s="11">
        <f t="shared" si="6"/>
        <v>72</v>
      </c>
      <c r="L205" s="46">
        <f t="shared" si="7"/>
        <v>0.67289719626168221</v>
      </c>
    </row>
    <row r="206" spans="1:12" x14ac:dyDescent="0.25">
      <c r="A206" s="9" t="str">
        <f>'2'!A206</f>
        <v>Jenkintown SD</v>
      </c>
      <c r="B206" s="29" t="str">
        <f>'2'!B206</f>
        <v>Montgomery</v>
      </c>
      <c r="C206" s="84">
        <f>'2'!C206</f>
        <v>123</v>
      </c>
      <c r="D206" s="84">
        <f>'2'!D206</f>
        <v>84</v>
      </c>
      <c r="E206" s="84">
        <f>'2'!E206</f>
        <v>207</v>
      </c>
      <c r="F206" s="11">
        <f>'5'!N206</f>
        <v>0</v>
      </c>
      <c r="G206" s="11">
        <f>'6'!H206</f>
        <v>0</v>
      </c>
      <c r="H206" s="11">
        <f>'7'!F206</f>
        <v>0</v>
      </c>
      <c r="I206" s="11">
        <f>'8'!J206</f>
        <v>8</v>
      </c>
      <c r="J206" s="36">
        <f>'9'!P206</f>
        <v>0</v>
      </c>
      <c r="K206" s="11">
        <f t="shared" si="6"/>
        <v>8</v>
      </c>
      <c r="L206" s="46">
        <f t="shared" si="7"/>
        <v>9.5238095238095233E-2</v>
      </c>
    </row>
    <row r="207" spans="1:12" x14ac:dyDescent="0.25">
      <c r="A207" s="9" t="str">
        <f>'2'!A207</f>
        <v>Jersey Shore Area SD</v>
      </c>
      <c r="B207" s="29" t="str">
        <f>'2'!B207</f>
        <v>Lycoming</v>
      </c>
      <c r="C207" s="84">
        <f>'2'!C207</f>
        <v>583</v>
      </c>
      <c r="D207" s="84">
        <f>'2'!D207</f>
        <v>471</v>
      </c>
      <c r="E207" s="84">
        <f>'2'!E207</f>
        <v>1054</v>
      </c>
      <c r="F207" s="11">
        <f>'5'!N207</f>
        <v>24</v>
      </c>
      <c r="G207" s="11">
        <f>'6'!H207</f>
        <v>20</v>
      </c>
      <c r="H207" s="11">
        <f>'7'!F207</f>
        <v>0</v>
      </c>
      <c r="I207" s="11">
        <f>'8'!J207</f>
        <v>54</v>
      </c>
      <c r="J207" s="36">
        <f>'9'!P207</f>
        <v>130.5</v>
      </c>
      <c r="K207" s="11">
        <f t="shared" si="6"/>
        <v>228.5</v>
      </c>
      <c r="L207" s="46">
        <f t="shared" si="7"/>
        <v>0.4851380042462845</v>
      </c>
    </row>
    <row r="208" spans="1:12" x14ac:dyDescent="0.25">
      <c r="A208" s="9" t="str">
        <f>'2'!A208</f>
        <v>Jim Thorpe Area SD</v>
      </c>
      <c r="B208" s="29" t="str">
        <f>'2'!B208</f>
        <v>Carbon</v>
      </c>
      <c r="C208" s="84">
        <f>'2'!C208</f>
        <v>481</v>
      </c>
      <c r="D208" s="84">
        <f>'2'!D208</f>
        <v>325</v>
      </c>
      <c r="E208" s="84">
        <f>'2'!E208</f>
        <v>806</v>
      </c>
      <c r="F208" s="11">
        <f>'5'!N208</f>
        <v>0</v>
      </c>
      <c r="G208" s="11">
        <f>'6'!H208</f>
        <v>40</v>
      </c>
      <c r="H208" s="11">
        <f>'7'!F208</f>
        <v>39</v>
      </c>
      <c r="I208" s="11">
        <f>'8'!J208</f>
        <v>27</v>
      </c>
      <c r="J208" s="36">
        <f>'9'!P208</f>
        <v>21</v>
      </c>
      <c r="K208" s="11">
        <f t="shared" si="6"/>
        <v>127</v>
      </c>
      <c r="L208" s="46">
        <f t="shared" si="7"/>
        <v>0.39076923076923076</v>
      </c>
    </row>
    <row r="209" spans="1:12" x14ac:dyDescent="0.25">
      <c r="A209" s="9" t="str">
        <f>'2'!A209</f>
        <v>Johnsonburg Area SD</v>
      </c>
      <c r="B209" s="29" t="str">
        <f>'2'!B209</f>
        <v>Elk</v>
      </c>
      <c r="C209" s="84">
        <f>'2'!C209</f>
        <v>142</v>
      </c>
      <c r="D209" s="84">
        <f>'2'!D209</f>
        <v>105</v>
      </c>
      <c r="E209" s="84">
        <f>'2'!E209</f>
        <v>247</v>
      </c>
      <c r="F209" s="11">
        <f>'5'!N209</f>
        <v>17</v>
      </c>
      <c r="G209" s="11">
        <f>'6'!H209</f>
        <v>14</v>
      </c>
      <c r="H209" s="11">
        <f>'7'!F209</f>
        <v>13</v>
      </c>
      <c r="I209" s="11">
        <f>'8'!J209</f>
        <v>12</v>
      </c>
      <c r="J209" s="36">
        <f>'9'!P209</f>
        <v>0</v>
      </c>
      <c r="K209" s="11">
        <f t="shared" si="6"/>
        <v>56</v>
      </c>
      <c r="L209" s="46">
        <f t="shared" si="7"/>
        <v>0.53333333333333333</v>
      </c>
    </row>
    <row r="210" spans="1:12" x14ac:dyDescent="0.25">
      <c r="A210" s="9" t="str">
        <f>'2'!A210</f>
        <v>Juniata County SD</v>
      </c>
      <c r="B210" s="29" t="str">
        <f>'2'!B210</f>
        <v>Juniata</v>
      </c>
      <c r="C210" s="84">
        <f>'2'!C210</f>
        <v>896</v>
      </c>
      <c r="D210" s="84">
        <f>'2'!D210</f>
        <v>625</v>
      </c>
      <c r="E210" s="84">
        <f>'2'!E210</f>
        <v>1521</v>
      </c>
      <c r="F210" s="11">
        <f>'5'!N210</f>
        <v>34</v>
      </c>
      <c r="G210" s="11">
        <f>'6'!H210</f>
        <v>34</v>
      </c>
      <c r="H210" s="11">
        <f>'7'!F210</f>
        <v>0</v>
      </c>
      <c r="I210" s="11">
        <f>'8'!J210</f>
        <v>81</v>
      </c>
      <c r="J210" s="36">
        <f>'9'!P210</f>
        <v>29.3</v>
      </c>
      <c r="K210" s="11">
        <f t="shared" si="6"/>
        <v>178.3</v>
      </c>
      <c r="L210" s="46">
        <f t="shared" si="7"/>
        <v>0.28528000000000003</v>
      </c>
    </row>
    <row r="211" spans="1:12" x14ac:dyDescent="0.25">
      <c r="A211" s="9" t="str">
        <f>'2'!A211</f>
        <v>Juniata Valley SD</v>
      </c>
      <c r="B211" s="29" t="str">
        <f>'2'!B211</f>
        <v>Huntingdon</v>
      </c>
      <c r="C211" s="84">
        <f>'2'!C211</f>
        <v>159</v>
      </c>
      <c r="D211" s="84">
        <f>'2'!D211</f>
        <v>115</v>
      </c>
      <c r="E211" s="84">
        <f>'2'!E211</f>
        <v>274</v>
      </c>
      <c r="F211" s="11">
        <f>'5'!N211</f>
        <v>104</v>
      </c>
      <c r="G211" s="11">
        <f>'6'!H211</f>
        <v>0</v>
      </c>
      <c r="H211" s="11">
        <f>'7'!F211</f>
        <v>0</v>
      </c>
      <c r="I211" s="11">
        <f>'8'!J211</f>
        <v>25</v>
      </c>
      <c r="J211" s="36">
        <f>'9'!P211</f>
        <v>22.4</v>
      </c>
      <c r="K211" s="11">
        <f t="shared" si="6"/>
        <v>151.4</v>
      </c>
      <c r="L211" s="46">
        <f t="shared" si="7"/>
        <v>1.3165217391304349</v>
      </c>
    </row>
    <row r="212" spans="1:12" x14ac:dyDescent="0.25">
      <c r="A212" s="9" t="str">
        <f>'2'!A212</f>
        <v>Kane Area SD</v>
      </c>
      <c r="B212" s="29" t="str">
        <f>'2'!B212</f>
        <v>McKean</v>
      </c>
      <c r="C212" s="84">
        <f>'2'!C212</f>
        <v>234</v>
      </c>
      <c r="D212" s="84">
        <f>'2'!D212</f>
        <v>185</v>
      </c>
      <c r="E212" s="84">
        <f>'2'!E212</f>
        <v>419</v>
      </c>
      <c r="F212" s="11">
        <f>'5'!N212</f>
        <v>35</v>
      </c>
      <c r="G212" s="11">
        <f>'6'!H212</f>
        <v>0</v>
      </c>
      <c r="H212" s="11">
        <f>'7'!F212</f>
        <v>0</v>
      </c>
      <c r="I212" s="11">
        <f>'8'!J212</f>
        <v>23</v>
      </c>
      <c r="J212" s="36">
        <f>'9'!P212</f>
        <v>54.7</v>
      </c>
      <c r="K212" s="11">
        <f t="shared" si="6"/>
        <v>112.7</v>
      </c>
      <c r="L212" s="46">
        <f t="shared" si="7"/>
        <v>0.60918918918918918</v>
      </c>
    </row>
    <row r="213" spans="1:12" x14ac:dyDescent="0.25">
      <c r="A213" s="9" t="str">
        <f>'2'!A213</f>
        <v>Karns City Area SD</v>
      </c>
      <c r="B213" s="29" t="str">
        <f>'2'!B213</f>
        <v>Butler</v>
      </c>
      <c r="C213" s="84">
        <f>'2'!C213</f>
        <v>293</v>
      </c>
      <c r="D213" s="84">
        <f>'2'!D213</f>
        <v>243</v>
      </c>
      <c r="E213" s="84">
        <f>'2'!E213</f>
        <v>536</v>
      </c>
      <c r="F213" s="11">
        <f>'5'!N213</f>
        <v>22</v>
      </c>
      <c r="G213" s="11">
        <f>'6'!H213</f>
        <v>19</v>
      </c>
      <c r="H213" s="11">
        <f>'7'!F213</f>
        <v>0</v>
      </c>
      <c r="I213" s="11">
        <f>'8'!J213</f>
        <v>22</v>
      </c>
      <c r="J213" s="36">
        <f>'9'!P213</f>
        <v>0</v>
      </c>
      <c r="K213" s="11">
        <f t="shared" si="6"/>
        <v>63</v>
      </c>
      <c r="L213" s="46">
        <f t="shared" si="7"/>
        <v>0.25925925925925924</v>
      </c>
    </row>
    <row r="214" spans="1:12" x14ac:dyDescent="0.25">
      <c r="A214" s="9" t="str">
        <f>'2'!A214</f>
        <v>Kennett Consolidated SD</v>
      </c>
      <c r="B214" s="29" t="str">
        <f>'2'!B214</f>
        <v>Chester</v>
      </c>
      <c r="C214" s="84">
        <f>'2'!C214</f>
        <v>1068</v>
      </c>
      <c r="D214" s="84">
        <f>'2'!D214</f>
        <v>776</v>
      </c>
      <c r="E214" s="84">
        <f>'2'!E214</f>
        <v>1844</v>
      </c>
      <c r="F214" s="11">
        <f>'5'!N214</f>
        <v>146</v>
      </c>
      <c r="G214" s="11">
        <f>'6'!H214</f>
        <v>15</v>
      </c>
      <c r="H214" s="11">
        <f>'7'!F214</f>
        <v>0</v>
      </c>
      <c r="I214" s="11">
        <f>'8'!J214</f>
        <v>112</v>
      </c>
      <c r="J214" s="36">
        <f>'9'!P214</f>
        <v>211.6</v>
      </c>
      <c r="K214" s="11">
        <f t="shared" si="6"/>
        <v>484.6</v>
      </c>
      <c r="L214" s="46">
        <f t="shared" si="7"/>
        <v>0.62448453608247423</v>
      </c>
    </row>
    <row r="215" spans="1:12" x14ac:dyDescent="0.25">
      <c r="A215" s="9" t="str">
        <f>'2'!A215</f>
        <v>Keystone Central SD</v>
      </c>
      <c r="B215" s="29" t="str">
        <f>'2'!B215</f>
        <v>Clinton</v>
      </c>
      <c r="C215" s="84">
        <f>'2'!C215</f>
        <v>1228</v>
      </c>
      <c r="D215" s="84">
        <f>'2'!D215</f>
        <v>850</v>
      </c>
      <c r="E215" s="84">
        <f>'2'!E215</f>
        <v>2078</v>
      </c>
      <c r="F215" s="11">
        <f>'5'!N215</f>
        <v>121</v>
      </c>
      <c r="G215" s="11">
        <f>'6'!H215</f>
        <v>71</v>
      </c>
      <c r="H215" s="11">
        <f>'7'!F215</f>
        <v>0</v>
      </c>
      <c r="I215" s="11">
        <f>'8'!J215</f>
        <v>134</v>
      </c>
      <c r="J215" s="36">
        <f>'9'!P215</f>
        <v>95.1</v>
      </c>
      <c r="K215" s="11">
        <f t="shared" si="6"/>
        <v>421.1</v>
      </c>
      <c r="L215" s="46">
        <f t="shared" si="7"/>
        <v>0.49541176470588238</v>
      </c>
    </row>
    <row r="216" spans="1:12" x14ac:dyDescent="0.25">
      <c r="A216" s="9" t="str">
        <f>'2'!A216</f>
        <v>Keystone Oaks SD</v>
      </c>
      <c r="B216" s="29" t="str">
        <f>'2'!B216</f>
        <v>Allegheny</v>
      </c>
      <c r="C216" s="84">
        <f>'2'!C216</f>
        <v>616</v>
      </c>
      <c r="D216" s="84">
        <f>'2'!D216</f>
        <v>405</v>
      </c>
      <c r="E216" s="84">
        <f>'2'!E216</f>
        <v>1021</v>
      </c>
      <c r="F216" s="11">
        <f>'5'!N216</f>
        <v>25</v>
      </c>
      <c r="G216" s="11">
        <f>'6'!H216</f>
        <v>7</v>
      </c>
      <c r="H216" s="11">
        <f>'7'!F216</f>
        <v>0</v>
      </c>
      <c r="I216" s="11">
        <f>'8'!J216</f>
        <v>46</v>
      </c>
      <c r="J216" s="36">
        <f>'9'!P216</f>
        <v>259.2</v>
      </c>
      <c r="K216" s="11">
        <f t="shared" si="6"/>
        <v>337.2</v>
      </c>
      <c r="L216" s="46">
        <f t="shared" si="7"/>
        <v>0.83259259259259255</v>
      </c>
    </row>
    <row r="217" spans="1:12" x14ac:dyDescent="0.25">
      <c r="A217" s="9" t="str">
        <f>'2'!A217</f>
        <v>Keystone SD</v>
      </c>
      <c r="B217" s="29" t="str">
        <f>'2'!B217</f>
        <v>Clarion</v>
      </c>
      <c r="C217" s="84">
        <f>'2'!C217</f>
        <v>265</v>
      </c>
      <c r="D217" s="84">
        <f>'2'!D217</f>
        <v>179</v>
      </c>
      <c r="E217" s="84">
        <f>'2'!E217</f>
        <v>444</v>
      </c>
      <c r="F217" s="11">
        <f>'5'!N217</f>
        <v>18</v>
      </c>
      <c r="G217" s="11">
        <f>'6'!H217</f>
        <v>36</v>
      </c>
      <c r="H217" s="11">
        <f>'7'!F217</f>
        <v>0</v>
      </c>
      <c r="I217" s="11">
        <f>'8'!J217</f>
        <v>23</v>
      </c>
      <c r="J217" s="36">
        <f>'9'!P217</f>
        <v>38.200000000000003</v>
      </c>
      <c r="K217" s="11">
        <f t="shared" si="6"/>
        <v>115.2</v>
      </c>
      <c r="L217" s="46">
        <f t="shared" si="7"/>
        <v>0.6435754189944134</v>
      </c>
    </row>
    <row r="218" spans="1:12" x14ac:dyDescent="0.25">
      <c r="A218" s="9" t="str">
        <f>'2'!A218</f>
        <v>Kiski Area SD</v>
      </c>
      <c r="B218" s="29" t="str">
        <f>'2'!B218</f>
        <v>Westmoreland</v>
      </c>
      <c r="C218" s="84">
        <f>'2'!C218</f>
        <v>798</v>
      </c>
      <c r="D218" s="84">
        <f>'2'!D218</f>
        <v>602</v>
      </c>
      <c r="E218" s="84">
        <f>'2'!E218</f>
        <v>1400</v>
      </c>
      <c r="F218" s="11">
        <f>'5'!N218</f>
        <v>60</v>
      </c>
      <c r="G218" s="11">
        <f>'6'!H218</f>
        <v>17</v>
      </c>
      <c r="H218" s="11">
        <f>'7'!F218</f>
        <v>0</v>
      </c>
      <c r="I218" s="11">
        <f>'8'!J218</f>
        <v>82</v>
      </c>
      <c r="J218" s="36">
        <f>'9'!P218</f>
        <v>91.5</v>
      </c>
      <c r="K218" s="11">
        <f t="shared" si="6"/>
        <v>250.5</v>
      </c>
      <c r="L218" s="46">
        <f t="shared" si="7"/>
        <v>0.41611295681063121</v>
      </c>
    </row>
    <row r="219" spans="1:12" x14ac:dyDescent="0.25">
      <c r="A219" s="9" t="str">
        <f>'2'!A219</f>
        <v>Kutztown Area SD</v>
      </c>
      <c r="B219" s="29" t="str">
        <f>'2'!B219</f>
        <v>Berks</v>
      </c>
      <c r="C219" s="84">
        <f>'2'!C219</f>
        <v>395</v>
      </c>
      <c r="D219" s="84">
        <f>'2'!D219</f>
        <v>261</v>
      </c>
      <c r="E219" s="84">
        <f>'2'!E219</f>
        <v>656</v>
      </c>
      <c r="F219" s="11">
        <f>'5'!N219</f>
        <v>2</v>
      </c>
      <c r="G219" s="11">
        <f>'6'!H219</f>
        <v>33</v>
      </c>
      <c r="H219" s="11">
        <f>'7'!F219</f>
        <v>0</v>
      </c>
      <c r="I219" s="11">
        <f>'8'!J219</f>
        <v>21</v>
      </c>
      <c r="J219" s="36">
        <f>'9'!P219</f>
        <v>0</v>
      </c>
      <c r="K219" s="11">
        <f t="shared" si="6"/>
        <v>56</v>
      </c>
      <c r="L219" s="46">
        <f t="shared" si="7"/>
        <v>0.21455938697318008</v>
      </c>
    </row>
    <row r="220" spans="1:12" x14ac:dyDescent="0.25">
      <c r="A220" s="9" t="str">
        <f>'2'!A220</f>
        <v>Lackawanna Trail SD</v>
      </c>
      <c r="B220" s="29" t="str">
        <f>'2'!B220</f>
        <v>Wyoming</v>
      </c>
      <c r="C220" s="84">
        <f>'2'!C220</f>
        <v>247</v>
      </c>
      <c r="D220" s="84">
        <f>'2'!D220</f>
        <v>178</v>
      </c>
      <c r="E220" s="84">
        <f>'2'!E220</f>
        <v>425</v>
      </c>
      <c r="F220" s="11">
        <f>'5'!N220</f>
        <v>11</v>
      </c>
      <c r="G220" s="11">
        <f>'6'!H220</f>
        <v>0</v>
      </c>
      <c r="H220" s="11">
        <f>'7'!F220</f>
        <v>0</v>
      </c>
      <c r="I220" s="11">
        <f>'8'!J220</f>
        <v>19</v>
      </c>
      <c r="J220" s="36">
        <f>'9'!P220</f>
        <v>42.4</v>
      </c>
      <c r="K220" s="11">
        <f t="shared" si="6"/>
        <v>72.400000000000006</v>
      </c>
      <c r="L220" s="46">
        <f t="shared" si="7"/>
        <v>0.40674157303370789</v>
      </c>
    </row>
    <row r="221" spans="1:12" x14ac:dyDescent="0.25">
      <c r="A221" s="9" t="str">
        <f>'2'!A221</f>
        <v>Lakeland SD</v>
      </c>
      <c r="B221" s="29" t="str">
        <f>'2'!B221</f>
        <v>Lackawanna</v>
      </c>
      <c r="C221" s="84">
        <f>'2'!C221</f>
        <v>322</v>
      </c>
      <c r="D221" s="84">
        <f>'2'!D221</f>
        <v>261</v>
      </c>
      <c r="E221" s="84">
        <f>'2'!E221</f>
        <v>583</v>
      </c>
      <c r="F221" s="11">
        <f>'5'!N221</f>
        <v>67</v>
      </c>
      <c r="G221" s="11">
        <f>'6'!H221</f>
        <v>0</v>
      </c>
      <c r="H221" s="11">
        <f>'7'!F221</f>
        <v>0</v>
      </c>
      <c r="I221" s="11">
        <f>'8'!J221</f>
        <v>36</v>
      </c>
      <c r="J221" s="36">
        <f>'9'!P221</f>
        <v>35.799999999999997</v>
      </c>
      <c r="K221" s="11">
        <f t="shared" si="6"/>
        <v>138.80000000000001</v>
      </c>
      <c r="L221" s="46">
        <f t="shared" si="7"/>
        <v>0.53180076628352491</v>
      </c>
    </row>
    <row r="222" spans="1:12" x14ac:dyDescent="0.25">
      <c r="A222" s="9" t="str">
        <f>'2'!A222</f>
        <v>Lake-Lehman SD</v>
      </c>
      <c r="B222" s="29" t="str">
        <f>'2'!B222</f>
        <v>Luzerne</v>
      </c>
      <c r="C222" s="84">
        <f>'2'!C222</f>
        <v>395</v>
      </c>
      <c r="D222" s="84">
        <f>'2'!D222</f>
        <v>286</v>
      </c>
      <c r="E222" s="84">
        <f>'2'!E222</f>
        <v>681</v>
      </c>
      <c r="F222" s="11">
        <f>'5'!N222</f>
        <v>32</v>
      </c>
      <c r="G222" s="11">
        <f>'6'!H222</f>
        <v>0</v>
      </c>
      <c r="H222" s="11">
        <f>'7'!F222</f>
        <v>0</v>
      </c>
      <c r="I222" s="11">
        <f>'8'!J222</f>
        <v>27</v>
      </c>
      <c r="J222" s="36">
        <f>'9'!P222</f>
        <v>56.5</v>
      </c>
      <c r="K222" s="11">
        <f t="shared" si="6"/>
        <v>115.5</v>
      </c>
      <c r="L222" s="46">
        <f t="shared" si="7"/>
        <v>0.40384615384615385</v>
      </c>
    </row>
    <row r="223" spans="1:12" x14ac:dyDescent="0.25">
      <c r="A223" s="9" t="str">
        <f>'2'!A223</f>
        <v>Lakeview SD</v>
      </c>
      <c r="B223" s="29" t="str">
        <f>'2'!B223</f>
        <v>Mercer</v>
      </c>
      <c r="C223" s="84">
        <f>'2'!C223</f>
        <v>284</v>
      </c>
      <c r="D223" s="84">
        <f>'2'!D223</f>
        <v>203</v>
      </c>
      <c r="E223" s="84">
        <f>'2'!E223</f>
        <v>487</v>
      </c>
      <c r="F223" s="11">
        <f>'5'!N223</f>
        <v>18</v>
      </c>
      <c r="G223" s="11">
        <f>'6'!H223</f>
        <v>0</v>
      </c>
      <c r="H223" s="11">
        <f>'7'!F223</f>
        <v>0</v>
      </c>
      <c r="I223" s="11">
        <f>'8'!J223</f>
        <v>17</v>
      </c>
      <c r="J223" s="36">
        <f>'9'!P223</f>
        <v>0</v>
      </c>
      <c r="K223" s="11">
        <f t="shared" ref="K223:K286" si="8">SUM(F223:J223)</f>
        <v>35</v>
      </c>
      <c r="L223" s="46">
        <f t="shared" si="7"/>
        <v>0.17241379310344829</v>
      </c>
    </row>
    <row r="224" spans="1:12" x14ac:dyDescent="0.25">
      <c r="A224" s="9" t="str">
        <f>'2'!A224</f>
        <v>Lampeter-Strasburg SD</v>
      </c>
      <c r="B224" s="29" t="str">
        <f>'2'!B224</f>
        <v>Lancaster</v>
      </c>
      <c r="C224" s="84">
        <f>'2'!C224</f>
        <v>722</v>
      </c>
      <c r="D224" s="84">
        <f>'2'!D224</f>
        <v>517</v>
      </c>
      <c r="E224" s="84">
        <f>'2'!E224</f>
        <v>1239</v>
      </c>
      <c r="F224" s="11">
        <f>'5'!N224</f>
        <v>0</v>
      </c>
      <c r="G224" s="11">
        <f>'6'!H224</f>
        <v>0</v>
      </c>
      <c r="H224" s="11">
        <f>'7'!F224</f>
        <v>0</v>
      </c>
      <c r="I224" s="11">
        <f>'8'!J224</f>
        <v>45</v>
      </c>
      <c r="J224" s="36">
        <f>'9'!P224</f>
        <v>56.9</v>
      </c>
      <c r="K224" s="11">
        <f t="shared" si="8"/>
        <v>101.9</v>
      </c>
      <c r="L224" s="46">
        <f t="shared" si="7"/>
        <v>0.19709864603481625</v>
      </c>
    </row>
    <row r="225" spans="1:12" x14ac:dyDescent="0.25">
      <c r="A225" s="9" t="str">
        <f>'2'!A225</f>
        <v>Lancaster SD</v>
      </c>
      <c r="B225" s="29" t="str">
        <f>'2'!B225</f>
        <v>Lancaster</v>
      </c>
      <c r="C225" s="84">
        <f>'2'!C225</f>
        <v>3510</v>
      </c>
      <c r="D225" s="84">
        <f>'2'!D225</f>
        <v>2201</v>
      </c>
      <c r="E225" s="84">
        <f>'2'!E225</f>
        <v>5711</v>
      </c>
      <c r="F225" s="11">
        <f>'5'!N225</f>
        <v>354</v>
      </c>
      <c r="G225" s="11">
        <f>'6'!H225</f>
        <v>167</v>
      </c>
      <c r="H225" s="11">
        <f>'7'!F225</f>
        <v>387</v>
      </c>
      <c r="I225" s="11">
        <f>'8'!J225</f>
        <v>435</v>
      </c>
      <c r="J225" s="36">
        <f>'9'!P225</f>
        <v>668.6</v>
      </c>
      <c r="K225" s="11">
        <f t="shared" si="8"/>
        <v>2011.6</v>
      </c>
      <c r="L225" s="46">
        <f t="shared" si="7"/>
        <v>0.91394820536119936</v>
      </c>
    </row>
    <row r="226" spans="1:12" x14ac:dyDescent="0.25">
      <c r="A226" s="9" t="str">
        <f>'2'!A226</f>
        <v>Laurel Highlands SD</v>
      </c>
      <c r="B226" s="29" t="str">
        <f>'2'!B226</f>
        <v>Fayette</v>
      </c>
      <c r="C226" s="84">
        <f>'2'!C226</f>
        <v>578</v>
      </c>
      <c r="D226" s="84">
        <f>'2'!D226</f>
        <v>502</v>
      </c>
      <c r="E226" s="84">
        <f>'2'!E226</f>
        <v>1080</v>
      </c>
      <c r="F226" s="11">
        <f>'5'!N226</f>
        <v>106</v>
      </c>
      <c r="G226" s="11">
        <f>'6'!H226</f>
        <v>22</v>
      </c>
      <c r="H226" s="11">
        <f>'7'!F226</f>
        <v>0</v>
      </c>
      <c r="I226" s="11">
        <f>'8'!J226</f>
        <v>56</v>
      </c>
      <c r="J226" s="36">
        <f>'9'!P226</f>
        <v>35.700000000000003</v>
      </c>
      <c r="K226" s="11">
        <f t="shared" si="8"/>
        <v>219.7</v>
      </c>
      <c r="L226" s="46">
        <f t="shared" si="7"/>
        <v>0.4376494023904382</v>
      </c>
    </row>
    <row r="227" spans="1:12" x14ac:dyDescent="0.25">
      <c r="A227" s="9" t="str">
        <f>'2'!A227</f>
        <v>Laurel SD</v>
      </c>
      <c r="B227" s="29" t="str">
        <f>'2'!B227</f>
        <v>Lawrence</v>
      </c>
      <c r="C227" s="84">
        <f>'2'!C227</f>
        <v>231</v>
      </c>
      <c r="D227" s="84">
        <f>'2'!D227</f>
        <v>157</v>
      </c>
      <c r="E227" s="84">
        <f>'2'!E227</f>
        <v>388</v>
      </c>
      <c r="F227" s="11">
        <f>'5'!N227</f>
        <v>20</v>
      </c>
      <c r="G227" s="11">
        <f>'6'!H227</f>
        <v>0</v>
      </c>
      <c r="H227" s="11">
        <f>'7'!F227</f>
        <v>0</v>
      </c>
      <c r="I227" s="11">
        <f>'8'!J227</f>
        <v>12</v>
      </c>
      <c r="J227" s="36">
        <f>'9'!P227</f>
        <v>0</v>
      </c>
      <c r="K227" s="11">
        <f t="shared" si="8"/>
        <v>32</v>
      </c>
      <c r="L227" s="46">
        <f t="shared" si="7"/>
        <v>0.20382165605095542</v>
      </c>
    </row>
    <row r="228" spans="1:12" x14ac:dyDescent="0.25">
      <c r="A228" s="9" t="str">
        <f>'2'!A228</f>
        <v>Lebanon SD</v>
      </c>
      <c r="B228" s="29" t="str">
        <f>'2'!B228</f>
        <v>Lebanon</v>
      </c>
      <c r="C228" s="84">
        <f>'2'!C228</f>
        <v>1245</v>
      </c>
      <c r="D228" s="84">
        <f>'2'!D228</f>
        <v>838</v>
      </c>
      <c r="E228" s="84">
        <f>'2'!E228</f>
        <v>2083</v>
      </c>
      <c r="F228" s="11">
        <f>'5'!N228</f>
        <v>267</v>
      </c>
      <c r="G228" s="11">
        <f>'6'!H228</f>
        <v>179</v>
      </c>
      <c r="H228" s="11">
        <f>'7'!F228</f>
        <v>319</v>
      </c>
      <c r="I228" s="11">
        <f>'8'!J228</f>
        <v>221</v>
      </c>
      <c r="J228" s="36">
        <f>'9'!P228</f>
        <v>0</v>
      </c>
      <c r="K228" s="11">
        <f t="shared" si="8"/>
        <v>986</v>
      </c>
      <c r="L228" s="46">
        <f t="shared" si="7"/>
        <v>1.1766109785202863</v>
      </c>
    </row>
    <row r="229" spans="1:12" x14ac:dyDescent="0.25">
      <c r="A229" s="9" t="str">
        <f>'2'!A229</f>
        <v>Leechburg Area SD</v>
      </c>
      <c r="B229" s="29" t="str">
        <f>'2'!B229</f>
        <v>Armstrong</v>
      </c>
      <c r="C229" s="84">
        <f>'2'!C229</f>
        <v>179</v>
      </c>
      <c r="D229" s="84">
        <f>'2'!D229</f>
        <v>119</v>
      </c>
      <c r="E229" s="84">
        <f>'2'!E229</f>
        <v>298</v>
      </c>
      <c r="F229" s="11">
        <f>'5'!N229</f>
        <v>0</v>
      </c>
      <c r="G229" s="11">
        <f>'6'!H229</f>
        <v>0</v>
      </c>
      <c r="H229" s="11">
        <f>'7'!F229</f>
        <v>0</v>
      </c>
      <c r="I229" s="11">
        <f>'8'!J229</f>
        <v>8</v>
      </c>
      <c r="J229" s="36">
        <f>'9'!P229</f>
        <v>58</v>
      </c>
      <c r="K229" s="11">
        <f t="shared" si="8"/>
        <v>66</v>
      </c>
      <c r="L229" s="46">
        <f t="shared" si="7"/>
        <v>0.55462184873949583</v>
      </c>
    </row>
    <row r="230" spans="1:12" x14ac:dyDescent="0.25">
      <c r="A230" s="9" t="str">
        <f>'2'!A230</f>
        <v>Lehighton Area SD</v>
      </c>
      <c r="B230" s="29" t="str">
        <f>'2'!B230</f>
        <v>Carbon</v>
      </c>
      <c r="C230" s="84">
        <f>'2'!C230</f>
        <v>550</v>
      </c>
      <c r="D230" s="84">
        <f>'2'!D230</f>
        <v>413</v>
      </c>
      <c r="E230" s="84">
        <f>'2'!E230</f>
        <v>963</v>
      </c>
      <c r="F230" s="11">
        <f>'5'!N230</f>
        <v>123</v>
      </c>
      <c r="G230" s="11">
        <f>'6'!H230</f>
        <v>15</v>
      </c>
      <c r="H230" s="11">
        <f>'7'!F230</f>
        <v>0</v>
      </c>
      <c r="I230" s="11">
        <f>'8'!J230</f>
        <v>40</v>
      </c>
      <c r="J230" s="36">
        <f>'9'!P230</f>
        <v>76.8</v>
      </c>
      <c r="K230" s="11">
        <f t="shared" si="8"/>
        <v>254.8</v>
      </c>
      <c r="L230" s="46">
        <f t="shared" si="7"/>
        <v>0.61694915254237293</v>
      </c>
    </row>
    <row r="231" spans="1:12" x14ac:dyDescent="0.25">
      <c r="A231" s="9" t="str">
        <f>'2'!A231</f>
        <v>Lewisburg Area SD</v>
      </c>
      <c r="B231" s="29" t="str">
        <f>'2'!B231</f>
        <v>Union</v>
      </c>
      <c r="C231" s="84">
        <f>'2'!C231</f>
        <v>396</v>
      </c>
      <c r="D231" s="84">
        <f>'2'!D231</f>
        <v>301</v>
      </c>
      <c r="E231" s="84">
        <f>'2'!E231</f>
        <v>697</v>
      </c>
      <c r="F231" s="11">
        <f>'5'!N231</f>
        <v>44</v>
      </c>
      <c r="G231" s="11">
        <f>'6'!H231</f>
        <v>20</v>
      </c>
      <c r="H231" s="11">
        <f>'7'!F231</f>
        <v>20</v>
      </c>
      <c r="I231" s="11">
        <f>'8'!J231</f>
        <v>26</v>
      </c>
      <c r="J231" s="36">
        <f>'9'!P231</f>
        <v>65.400000000000006</v>
      </c>
      <c r="K231" s="11">
        <f t="shared" si="8"/>
        <v>175.4</v>
      </c>
      <c r="L231" s="46">
        <f t="shared" si="7"/>
        <v>0.58272425249169435</v>
      </c>
    </row>
    <row r="232" spans="1:12" x14ac:dyDescent="0.25">
      <c r="A232" s="9" t="str">
        <f>'2'!A232</f>
        <v>Ligonier Valley SD</v>
      </c>
      <c r="B232" s="29" t="str">
        <f>'2'!B232</f>
        <v>Westmoreland</v>
      </c>
      <c r="C232" s="84">
        <f>'2'!C232</f>
        <v>389</v>
      </c>
      <c r="D232" s="84">
        <f>'2'!D232</f>
        <v>286</v>
      </c>
      <c r="E232" s="84">
        <f>'2'!E232</f>
        <v>675</v>
      </c>
      <c r="F232" s="11">
        <f>'5'!N232</f>
        <v>20</v>
      </c>
      <c r="G232" s="11">
        <f>'6'!H232</f>
        <v>27</v>
      </c>
      <c r="H232" s="11">
        <f>'7'!F232</f>
        <v>0</v>
      </c>
      <c r="I232" s="11">
        <f>'8'!J232</f>
        <v>34</v>
      </c>
      <c r="J232" s="36">
        <f>'9'!P232</f>
        <v>18.3</v>
      </c>
      <c r="K232" s="11">
        <f t="shared" si="8"/>
        <v>99.3</v>
      </c>
      <c r="L232" s="46">
        <f t="shared" si="7"/>
        <v>0.34720279720279718</v>
      </c>
    </row>
    <row r="233" spans="1:12" x14ac:dyDescent="0.25">
      <c r="A233" s="9" t="str">
        <f>'2'!A233</f>
        <v>Line Mountain SD</v>
      </c>
      <c r="B233" s="29" t="str">
        <f>'2'!B233</f>
        <v>Northumberland</v>
      </c>
      <c r="C233" s="84">
        <f>'2'!C233</f>
        <v>309</v>
      </c>
      <c r="D233" s="84">
        <f>'2'!D233</f>
        <v>208</v>
      </c>
      <c r="E233" s="84">
        <f>'2'!E233</f>
        <v>517</v>
      </c>
      <c r="F233" s="11">
        <f>'5'!N233</f>
        <v>17</v>
      </c>
      <c r="G233" s="11">
        <f>'6'!H233</f>
        <v>17</v>
      </c>
      <c r="H233" s="11">
        <f>'7'!F233</f>
        <v>0</v>
      </c>
      <c r="I233" s="11">
        <f>'8'!J233</f>
        <v>18</v>
      </c>
      <c r="J233" s="36">
        <f>'9'!P233</f>
        <v>3.4</v>
      </c>
      <c r="K233" s="11">
        <f t="shared" si="8"/>
        <v>55.4</v>
      </c>
      <c r="L233" s="46">
        <f t="shared" si="7"/>
        <v>0.26634615384615384</v>
      </c>
    </row>
    <row r="234" spans="1:12" x14ac:dyDescent="0.25">
      <c r="A234" s="9" t="str">
        <f>'2'!A234</f>
        <v>Littlestown Area SD</v>
      </c>
      <c r="B234" s="29" t="str">
        <f>'2'!B234</f>
        <v>Adams</v>
      </c>
      <c r="C234" s="84">
        <f>'2'!C234</f>
        <v>504</v>
      </c>
      <c r="D234" s="84">
        <f>'2'!D234</f>
        <v>368</v>
      </c>
      <c r="E234" s="84">
        <f>'2'!E234</f>
        <v>872</v>
      </c>
      <c r="F234" s="11">
        <f>'5'!N234</f>
        <v>38</v>
      </c>
      <c r="G234" s="11">
        <f>'6'!H234</f>
        <v>0</v>
      </c>
      <c r="H234" s="11">
        <f>'7'!F234</f>
        <v>0</v>
      </c>
      <c r="I234" s="11">
        <f>'8'!J234</f>
        <v>22</v>
      </c>
      <c r="J234" s="36">
        <f>'9'!P234</f>
        <v>36.4</v>
      </c>
      <c r="K234" s="11">
        <f t="shared" si="8"/>
        <v>96.4</v>
      </c>
      <c r="L234" s="46">
        <f t="shared" si="7"/>
        <v>0.26195652173913048</v>
      </c>
    </row>
    <row r="235" spans="1:12" x14ac:dyDescent="0.25">
      <c r="A235" s="9" t="str">
        <f>'2'!A235</f>
        <v>Lower Dauphin SD</v>
      </c>
      <c r="B235" s="29" t="str">
        <f>'2'!B235</f>
        <v>Dauphin</v>
      </c>
      <c r="C235" s="84">
        <f>'2'!C235</f>
        <v>759</v>
      </c>
      <c r="D235" s="84">
        <f>'2'!D235</f>
        <v>574</v>
      </c>
      <c r="E235" s="84">
        <f>'2'!E235</f>
        <v>1333</v>
      </c>
      <c r="F235" s="11">
        <f>'5'!N235</f>
        <v>0</v>
      </c>
      <c r="G235" s="11">
        <f>'6'!H235</f>
        <v>0</v>
      </c>
      <c r="H235" s="11">
        <f>'7'!F235</f>
        <v>0</v>
      </c>
      <c r="I235" s="11">
        <f>'8'!J235</f>
        <v>48</v>
      </c>
      <c r="J235" s="36">
        <f>'9'!P235</f>
        <v>89</v>
      </c>
      <c r="K235" s="11">
        <f t="shared" si="8"/>
        <v>137</v>
      </c>
      <c r="L235" s="46">
        <f t="shared" si="7"/>
        <v>0.23867595818815332</v>
      </c>
    </row>
    <row r="236" spans="1:12" x14ac:dyDescent="0.25">
      <c r="A236" s="9" t="str">
        <f>'2'!A236</f>
        <v>Lower Merion SD</v>
      </c>
      <c r="B236" s="29" t="str">
        <f>'2'!B236</f>
        <v>Montgomery</v>
      </c>
      <c r="C236" s="84">
        <f>'2'!C236</f>
        <v>1866</v>
      </c>
      <c r="D236" s="84">
        <f>'2'!D236</f>
        <v>1385</v>
      </c>
      <c r="E236" s="84">
        <f>'2'!E236</f>
        <v>3251</v>
      </c>
      <c r="F236" s="11">
        <f>'5'!N236</f>
        <v>0</v>
      </c>
      <c r="G236" s="11">
        <f>'6'!H236</f>
        <v>0</v>
      </c>
      <c r="H236" s="11">
        <f>'7'!F236</f>
        <v>0</v>
      </c>
      <c r="I236" s="11">
        <f>'8'!J236</f>
        <v>126</v>
      </c>
      <c r="J236" s="36">
        <f>'9'!P236</f>
        <v>297.5</v>
      </c>
      <c r="K236" s="11">
        <f t="shared" si="8"/>
        <v>423.5</v>
      </c>
      <c r="L236" s="46">
        <f t="shared" si="7"/>
        <v>0.30577617328519857</v>
      </c>
    </row>
    <row r="237" spans="1:12" x14ac:dyDescent="0.25">
      <c r="A237" s="9" t="str">
        <f>'2'!A237</f>
        <v>Lower Moreland Township SD</v>
      </c>
      <c r="B237" s="29" t="str">
        <f>'2'!B237</f>
        <v>Montgomery</v>
      </c>
      <c r="C237" s="84">
        <f>'2'!C237</f>
        <v>315</v>
      </c>
      <c r="D237" s="84">
        <f>'2'!D237</f>
        <v>310</v>
      </c>
      <c r="E237" s="84">
        <f>'2'!E237</f>
        <v>625</v>
      </c>
      <c r="F237" s="11">
        <f>'5'!N237</f>
        <v>0</v>
      </c>
      <c r="G237" s="11">
        <f>'6'!H237</f>
        <v>0</v>
      </c>
      <c r="H237" s="11">
        <f>'7'!F237</f>
        <v>0</v>
      </c>
      <c r="I237" s="11">
        <f>'8'!J237</f>
        <v>24</v>
      </c>
      <c r="J237" s="36">
        <f>'9'!P237</f>
        <v>0</v>
      </c>
      <c r="K237" s="11">
        <f t="shared" si="8"/>
        <v>24</v>
      </c>
      <c r="L237" s="46">
        <f t="shared" si="7"/>
        <v>7.7419354838709681E-2</v>
      </c>
    </row>
    <row r="238" spans="1:12" x14ac:dyDescent="0.25">
      <c r="A238" s="9" t="str">
        <f>'2'!A238</f>
        <v>Loyalsock Township SD</v>
      </c>
      <c r="B238" s="29" t="str">
        <f>'2'!B238</f>
        <v>Lycoming</v>
      </c>
      <c r="C238" s="84">
        <f>'2'!C238</f>
        <v>277</v>
      </c>
      <c r="D238" s="84">
        <f>'2'!D238</f>
        <v>215</v>
      </c>
      <c r="E238" s="84">
        <f>'2'!E238</f>
        <v>492</v>
      </c>
      <c r="F238" s="11">
        <f>'5'!N238</f>
        <v>72</v>
      </c>
      <c r="G238" s="11">
        <f>'6'!H238</f>
        <v>0</v>
      </c>
      <c r="H238" s="11">
        <f>'7'!F238</f>
        <v>0</v>
      </c>
      <c r="I238" s="11">
        <f>'8'!J238</f>
        <v>26</v>
      </c>
      <c r="J238" s="36">
        <f>'9'!P238</f>
        <v>0</v>
      </c>
      <c r="K238" s="11">
        <f t="shared" si="8"/>
        <v>98</v>
      </c>
      <c r="L238" s="46">
        <f t="shared" si="7"/>
        <v>0.45581395348837211</v>
      </c>
    </row>
    <row r="239" spans="1:12" x14ac:dyDescent="0.25">
      <c r="A239" s="9" t="str">
        <f>'2'!A239</f>
        <v>Mahanoy Area SD</v>
      </c>
      <c r="B239" s="29" t="str">
        <f>'2'!B239</f>
        <v>Schuylkill</v>
      </c>
      <c r="C239" s="84">
        <f>'2'!C239</f>
        <v>253</v>
      </c>
      <c r="D239" s="84">
        <f>'2'!D239</f>
        <v>184</v>
      </c>
      <c r="E239" s="84">
        <f>'2'!E239</f>
        <v>437</v>
      </c>
      <c r="F239" s="11">
        <f>'5'!N239</f>
        <v>42</v>
      </c>
      <c r="G239" s="11">
        <f>'6'!H239</f>
        <v>34</v>
      </c>
      <c r="H239" s="11">
        <f>'7'!F239</f>
        <v>0</v>
      </c>
      <c r="I239" s="11">
        <f>'8'!J239</f>
        <v>41</v>
      </c>
      <c r="J239" s="36">
        <f>'9'!P239</f>
        <v>19.8</v>
      </c>
      <c r="K239" s="11">
        <f t="shared" si="8"/>
        <v>136.80000000000001</v>
      </c>
      <c r="L239" s="46">
        <f t="shared" si="7"/>
        <v>0.74347826086956526</v>
      </c>
    </row>
    <row r="240" spans="1:12" x14ac:dyDescent="0.25">
      <c r="A240" s="9" t="str">
        <f>'2'!A240</f>
        <v>Manheim Central SD</v>
      </c>
      <c r="B240" s="29" t="str">
        <f>'2'!B240</f>
        <v>Lancaster</v>
      </c>
      <c r="C240" s="84">
        <f>'2'!C240</f>
        <v>893</v>
      </c>
      <c r="D240" s="84">
        <f>'2'!D240</f>
        <v>546</v>
      </c>
      <c r="E240" s="84">
        <f>'2'!E240</f>
        <v>1439</v>
      </c>
      <c r="F240" s="11">
        <f>'5'!N240</f>
        <v>18</v>
      </c>
      <c r="G240" s="11">
        <f>'6'!H240</f>
        <v>0</v>
      </c>
      <c r="H240" s="11">
        <f>'7'!F240</f>
        <v>0</v>
      </c>
      <c r="I240" s="11">
        <f>'8'!J240</f>
        <v>79</v>
      </c>
      <c r="J240" s="36">
        <f>'9'!P240</f>
        <v>19.5</v>
      </c>
      <c r="K240" s="11">
        <f t="shared" si="8"/>
        <v>116.5</v>
      </c>
      <c r="L240" s="46">
        <f t="shared" si="7"/>
        <v>0.21336996336996336</v>
      </c>
    </row>
    <row r="241" spans="1:12" x14ac:dyDescent="0.25">
      <c r="A241" s="9" t="str">
        <f>'2'!A241</f>
        <v>Manheim Township SD</v>
      </c>
      <c r="B241" s="29" t="str">
        <f>'2'!B241</f>
        <v>Lancaster</v>
      </c>
      <c r="C241" s="84">
        <f>'2'!C241</f>
        <v>1227</v>
      </c>
      <c r="D241" s="84">
        <f>'2'!D241</f>
        <v>899</v>
      </c>
      <c r="E241" s="84">
        <f>'2'!E241</f>
        <v>2126</v>
      </c>
      <c r="F241" s="11">
        <f>'5'!N241</f>
        <v>0</v>
      </c>
      <c r="G241" s="11">
        <f>'6'!H241</f>
        <v>19</v>
      </c>
      <c r="H241" s="11">
        <f>'7'!F241</f>
        <v>0</v>
      </c>
      <c r="I241" s="11">
        <f>'8'!J241</f>
        <v>112</v>
      </c>
      <c r="J241" s="36">
        <f>'9'!P241</f>
        <v>180.1</v>
      </c>
      <c r="K241" s="11">
        <f t="shared" si="8"/>
        <v>311.10000000000002</v>
      </c>
      <c r="L241" s="46">
        <f t="shared" si="7"/>
        <v>0.34605116796440494</v>
      </c>
    </row>
    <row r="242" spans="1:12" x14ac:dyDescent="0.25">
      <c r="A242" s="9" t="str">
        <f>'2'!A242</f>
        <v>Marion Center Area SD</v>
      </c>
      <c r="B242" s="29" t="str">
        <f>'2'!B242</f>
        <v>Indiana</v>
      </c>
      <c r="C242" s="84">
        <f>'2'!C242</f>
        <v>402</v>
      </c>
      <c r="D242" s="84">
        <f>'2'!D242</f>
        <v>282</v>
      </c>
      <c r="E242" s="84">
        <f>'2'!E242</f>
        <v>684</v>
      </c>
      <c r="F242" s="11">
        <f>'5'!N242</f>
        <v>0</v>
      </c>
      <c r="G242" s="11">
        <f>'6'!H242</f>
        <v>45</v>
      </c>
      <c r="H242" s="11">
        <f>'7'!F242</f>
        <v>72</v>
      </c>
      <c r="I242" s="11">
        <f>'8'!J242</f>
        <v>37</v>
      </c>
      <c r="J242" s="36">
        <f>'9'!P242</f>
        <v>3.6</v>
      </c>
      <c r="K242" s="11">
        <f t="shared" si="8"/>
        <v>157.6</v>
      </c>
      <c r="L242" s="46">
        <f t="shared" si="7"/>
        <v>0.55886524822695038</v>
      </c>
    </row>
    <row r="243" spans="1:12" x14ac:dyDescent="0.25">
      <c r="A243" s="9" t="str">
        <f>'2'!A243</f>
        <v>Marple Newtown SD</v>
      </c>
      <c r="B243" s="29" t="str">
        <f>'2'!B243</f>
        <v>Delaware</v>
      </c>
      <c r="C243" s="84">
        <f>'2'!C243</f>
        <v>902</v>
      </c>
      <c r="D243" s="84">
        <f>'2'!D243</f>
        <v>659</v>
      </c>
      <c r="E243" s="84">
        <f>'2'!E243</f>
        <v>1561</v>
      </c>
      <c r="F243" s="11">
        <f>'5'!N243</f>
        <v>0</v>
      </c>
      <c r="G243" s="11">
        <f>'6'!H243</f>
        <v>0</v>
      </c>
      <c r="H243" s="11">
        <f>'7'!F243</f>
        <v>0</v>
      </c>
      <c r="I243" s="11">
        <f>'8'!J243</f>
        <v>59</v>
      </c>
      <c r="J243" s="36">
        <f>'9'!P243</f>
        <v>56.8</v>
      </c>
      <c r="K243" s="11">
        <f t="shared" si="8"/>
        <v>115.8</v>
      </c>
      <c r="L243" s="46">
        <f t="shared" si="7"/>
        <v>0.17572078907435507</v>
      </c>
    </row>
    <row r="244" spans="1:12" x14ac:dyDescent="0.25">
      <c r="A244" s="9" t="str">
        <f>'2'!A244</f>
        <v>Mars Area SD</v>
      </c>
      <c r="B244" s="29" t="str">
        <f>'2'!B244</f>
        <v>Butler</v>
      </c>
      <c r="C244" s="84">
        <f>'2'!C244</f>
        <v>587</v>
      </c>
      <c r="D244" s="84">
        <f>'2'!D244</f>
        <v>482</v>
      </c>
      <c r="E244" s="84">
        <f>'2'!E244</f>
        <v>1069</v>
      </c>
      <c r="F244" s="11">
        <f>'5'!N244</f>
        <v>41</v>
      </c>
      <c r="G244" s="11">
        <f>'6'!H244</f>
        <v>0</v>
      </c>
      <c r="H244" s="11">
        <f>'7'!F244</f>
        <v>0</v>
      </c>
      <c r="I244" s="11">
        <f>'8'!J244</f>
        <v>38</v>
      </c>
      <c r="J244" s="36">
        <f>'9'!P244</f>
        <v>38.799999999999997</v>
      </c>
      <c r="K244" s="11">
        <f t="shared" si="8"/>
        <v>117.8</v>
      </c>
      <c r="L244" s="46">
        <f t="shared" si="7"/>
        <v>0.24439834024896265</v>
      </c>
    </row>
    <row r="245" spans="1:12" x14ac:dyDescent="0.25">
      <c r="A245" s="9" t="str">
        <f>'2'!A245</f>
        <v>McGuffey SD</v>
      </c>
      <c r="B245" s="29" t="str">
        <f>'2'!B245</f>
        <v>Washington</v>
      </c>
      <c r="C245" s="84">
        <f>'2'!C245</f>
        <v>359</v>
      </c>
      <c r="D245" s="84">
        <f>'2'!D245</f>
        <v>266</v>
      </c>
      <c r="E245" s="84">
        <f>'2'!E245</f>
        <v>625</v>
      </c>
      <c r="F245" s="11">
        <f>'5'!N245</f>
        <v>17</v>
      </c>
      <c r="G245" s="11">
        <f>'6'!H245</f>
        <v>18</v>
      </c>
      <c r="H245" s="11">
        <f>'7'!F245</f>
        <v>0</v>
      </c>
      <c r="I245" s="11">
        <f>'8'!J245</f>
        <v>18</v>
      </c>
      <c r="J245" s="36">
        <f>'9'!P245</f>
        <v>3.7</v>
      </c>
      <c r="K245" s="11">
        <f t="shared" si="8"/>
        <v>56.7</v>
      </c>
      <c r="L245" s="46">
        <f t="shared" si="7"/>
        <v>0.21315789473684213</v>
      </c>
    </row>
    <row r="246" spans="1:12" x14ac:dyDescent="0.25">
      <c r="A246" s="9" t="str">
        <f>'2'!A246</f>
        <v>McKeesport Area SD</v>
      </c>
      <c r="B246" s="29" t="str">
        <f>'2'!B246</f>
        <v>Allegheny</v>
      </c>
      <c r="C246" s="84">
        <f>'2'!C246</f>
        <v>1016</v>
      </c>
      <c r="D246" s="84">
        <f>'2'!D246</f>
        <v>694</v>
      </c>
      <c r="E246" s="84">
        <f>'2'!E246</f>
        <v>1710</v>
      </c>
      <c r="F246" s="11">
        <f>'5'!N246</f>
        <v>128</v>
      </c>
      <c r="G246" s="11">
        <f>'6'!H246</f>
        <v>49</v>
      </c>
      <c r="H246" s="11">
        <f>'7'!F246</f>
        <v>0</v>
      </c>
      <c r="I246" s="11">
        <f>'8'!J246</f>
        <v>119</v>
      </c>
      <c r="J246" s="36">
        <f>'9'!P246</f>
        <v>133.1</v>
      </c>
      <c r="K246" s="11">
        <f t="shared" si="8"/>
        <v>429.1</v>
      </c>
      <c r="L246" s="46">
        <f t="shared" si="7"/>
        <v>0.61829971181556198</v>
      </c>
    </row>
    <row r="247" spans="1:12" x14ac:dyDescent="0.25">
      <c r="A247" s="9" t="str">
        <f>'2'!A247</f>
        <v>Mechanicsburg Area SD</v>
      </c>
      <c r="B247" s="29" t="str">
        <f>'2'!B247</f>
        <v>Cumberland</v>
      </c>
      <c r="C247" s="84">
        <f>'2'!C247</f>
        <v>924</v>
      </c>
      <c r="D247" s="84">
        <f>'2'!D247</f>
        <v>614</v>
      </c>
      <c r="E247" s="84">
        <f>'2'!E247</f>
        <v>1538</v>
      </c>
      <c r="F247" s="11">
        <f>'5'!N247</f>
        <v>0</v>
      </c>
      <c r="G247" s="11">
        <f>'6'!H247</f>
        <v>0</v>
      </c>
      <c r="H247" s="11">
        <f>'7'!F247</f>
        <v>0</v>
      </c>
      <c r="I247" s="11">
        <f>'8'!J247</f>
        <v>79</v>
      </c>
      <c r="J247" s="36">
        <f>'9'!P247</f>
        <v>225.6</v>
      </c>
      <c r="K247" s="11">
        <f t="shared" si="8"/>
        <v>304.60000000000002</v>
      </c>
      <c r="L247" s="46">
        <f t="shared" si="7"/>
        <v>0.49609120521172639</v>
      </c>
    </row>
    <row r="248" spans="1:12" x14ac:dyDescent="0.25">
      <c r="A248" s="9" t="str">
        <f>'2'!A248</f>
        <v>Mercer Area SD</v>
      </c>
      <c r="B248" s="29" t="str">
        <f>'2'!B248</f>
        <v>Mercer</v>
      </c>
      <c r="C248" s="84">
        <f>'2'!C248</f>
        <v>269</v>
      </c>
      <c r="D248" s="84">
        <f>'2'!D248</f>
        <v>205</v>
      </c>
      <c r="E248" s="84">
        <f>'2'!E248</f>
        <v>474</v>
      </c>
      <c r="F248" s="11">
        <f>'5'!N248</f>
        <v>17</v>
      </c>
      <c r="G248" s="11">
        <f>'6'!H248</f>
        <v>16</v>
      </c>
      <c r="H248" s="11">
        <f>'7'!F248</f>
        <v>0</v>
      </c>
      <c r="I248" s="11">
        <f>'8'!J248</f>
        <v>22</v>
      </c>
      <c r="J248" s="36">
        <f>'9'!P248</f>
        <v>40</v>
      </c>
      <c r="K248" s="11">
        <f t="shared" si="8"/>
        <v>95</v>
      </c>
      <c r="L248" s="46">
        <f t="shared" si="7"/>
        <v>0.46341463414634149</v>
      </c>
    </row>
    <row r="249" spans="1:12" x14ac:dyDescent="0.25">
      <c r="A249" s="9" t="str">
        <f>'2'!A249</f>
        <v>Methacton SD</v>
      </c>
      <c r="B249" s="29" t="str">
        <f>'2'!B249</f>
        <v>Montgomery</v>
      </c>
      <c r="C249" s="84">
        <f>'2'!C249</f>
        <v>990</v>
      </c>
      <c r="D249" s="84">
        <f>'2'!D249</f>
        <v>796</v>
      </c>
      <c r="E249" s="84">
        <f>'2'!E249</f>
        <v>1786</v>
      </c>
      <c r="F249" s="11">
        <f>'5'!N249</f>
        <v>0</v>
      </c>
      <c r="G249" s="11">
        <f>'6'!H249</f>
        <v>0</v>
      </c>
      <c r="H249" s="11">
        <f>'7'!F249</f>
        <v>0</v>
      </c>
      <c r="I249" s="11">
        <f>'8'!J249</f>
        <v>65</v>
      </c>
      <c r="J249" s="36">
        <f>'9'!P249</f>
        <v>0</v>
      </c>
      <c r="K249" s="11">
        <f t="shared" si="8"/>
        <v>65</v>
      </c>
      <c r="L249" s="46">
        <f t="shared" si="7"/>
        <v>8.1658291457286439E-2</v>
      </c>
    </row>
    <row r="250" spans="1:12" x14ac:dyDescent="0.25">
      <c r="A250" s="9" t="str">
        <f>'2'!A250</f>
        <v>Meyersdale Area SD</v>
      </c>
      <c r="B250" s="29" t="str">
        <f>'2'!B250</f>
        <v>Somerset</v>
      </c>
      <c r="C250" s="84">
        <f>'2'!C250</f>
        <v>228</v>
      </c>
      <c r="D250" s="84">
        <f>'2'!D250</f>
        <v>169</v>
      </c>
      <c r="E250" s="84">
        <f>'2'!E250</f>
        <v>397</v>
      </c>
      <c r="F250" s="11">
        <f>'5'!N250</f>
        <v>17</v>
      </c>
      <c r="G250" s="11">
        <f>'6'!H250</f>
        <v>35</v>
      </c>
      <c r="H250" s="11">
        <f>'7'!F250</f>
        <v>0</v>
      </c>
      <c r="I250" s="11">
        <f>'8'!J250</f>
        <v>17</v>
      </c>
      <c r="J250" s="36">
        <f>'9'!P250</f>
        <v>0</v>
      </c>
      <c r="K250" s="11">
        <f t="shared" si="8"/>
        <v>69</v>
      </c>
      <c r="L250" s="46">
        <f t="shared" si="7"/>
        <v>0.40828402366863903</v>
      </c>
    </row>
    <row r="251" spans="1:12" x14ac:dyDescent="0.25">
      <c r="A251" s="9" t="str">
        <f>'2'!A251</f>
        <v>Mid Valley SD</v>
      </c>
      <c r="B251" s="29" t="str">
        <f>'2'!B251</f>
        <v>Lackawanna</v>
      </c>
      <c r="C251" s="84">
        <f>'2'!C251</f>
        <v>514</v>
      </c>
      <c r="D251" s="84">
        <f>'2'!D251</f>
        <v>316</v>
      </c>
      <c r="E251" s="84">
        <f>'2'!E251</f>
        <v>830</v>
      </c>
      <c r="F251" s="11">
        <f>'5'!N251</f>
        <v>38</v>
      </c>
      <c r="G251" s="11">
        <f>'6'!H251</f>
        <v>16</v>
      </c>
      <c r="H251" s="11">
        <f>'7'!F251</f>
        <v>0</v>
      </c>
      <c r="I251" s="11">
        <f>'8'!J251</f>
        <v>45</v>
      </c>
      <c r="J251" s="36">
        <f>'9'!P251</f>
        <v>0</v>
      </c>
      <c r="K251" s="11">
        <f t="shared" si="8"/>
        <v>99</v>
      </c>
      <c r="L251" s="46">
        <f t="shared" si="7"/>
        <v>0.31329113924050633</v>
      </c>
    </row>
    <row r="252" spans="1:12" x14ac:dyDescent="0.25">
      <c r="A252" s="9" t="str">
        <f>'2'!A252</f>
        <v>Middletown Area SD</v>
      </c>
      <c r="B252" s="29" t="str">
        <f>'2'!B252</f>
        <v>Dauphin</v>
      </c>
      <c r="C252" s="84">
        <f>'2'!C252</f>
        <v>607</v>
      </c>
      <c r="D252" s="84">
        <f>'2'!D252</f>
        <v>395</v>
      </c>
      <c r="E252" s="84">
        <f>'2'!E252</f>
        <v>1002</v>
      </c>
      <c r="F252" s="11">
        <f>'5'!N252</f>
        <v>32</v>
      </c>
      <c r="G252" s="11">
        <f>'6'!H252</f>
        <v>0</v>
      </c>
      <c r="H252" s="11">
        <f>'7'!F252</f>
        <v>0</v>
      </c>
      <c r="I252" s="11">
        <f>'8'!J252</f>
        <v>44</v>
      </c>
      <c r="J252" s="36">
        <f>'9'!P252</f>
        <v>89</v>
      </c>
      <c r="K252" s="11">
        <f t="shared" si="8"/>
        <v>165</v>
      </c>
      <c r="L252" s="46">
        <f t="shared" si="7"/>
        <v>0.41772151898734178</v>
      </c>
    </row>
    <row r="253" spans="1:12" x14ac:dyDescent="0.25">
      <c r="A253" s="9" t="str">
        <f>'2'!A253</f>
        <v>Midd-West SD</v>
      </c>
      <c r="B253" s="29" t="str">
        <f>'2'!B253</f>
        <v>Snyder</v>
      </c>
      <c r="C253" s="84">
        <f>'2'!C253</f>
        <v>690</v>
      </c>
      <c r="D253" s="84">
        <f>'2'!D253</f>
        <v>529</v>
      </c>
      <c r="E253" s="84">
        <f>'2'!E253</f>
        <v>1219</v>
      </c>
      <c r="F253" s="11">
        <f>'5'!N253</f>
        <v>43</v>
      </c>
      <c r="G253" s="11">
        <f>'6'!H253</f>
        <v>12</v>
      </c>
      <c r="H253" s="11">
        <f>'7'!F253</f>
        <v>0</v>
      </c>
      <c r="I253" s="11">
        <f>'8'!J253</f>
        <v>47</v>
      </c>
      <c r="J253" s="36">
        <f>'9'!P253</f>
        <v>22.2</v>
      </c>
      <c r="K253" s="11">
        <f t="shared" si="8"/>
        <v>124.2</v>
      </c>
      <c r="L253" s="46">
        <f t="shared" si="7"/>
        <v>0.23478260869565218</v>
      </c>
    </row>
    <row r="254" spans="1:12" x14ac:dyDescent="0.25">
      <c r="A254" s="9" t="str">
        <f>'2'!A254</f>
        <v>Midland Borough SD</v>
      </c>
      <c r="B254" s="29" t="str">
        <f>'2'!B254</f>
        <v>Beaver</v>
      </c>
      <c r="C254" s="84">
        <f>'2'!C254</f>
        <v>115</v>
      </c>
      <c r="D254" s="84">
        <f>'2'!D254</f>
        <v>62</v>
      </c>
      <c r="E254" s="84">
        <f>'2'!E254</f>
        <v>177</v>
      </c>
      <c r="F254" s="11">
        <f>'5'!N254</f>
        <v>0</v>
      </c>
      <c r="G254" s="11">
        <f>'6'!H254</f>
        <v>0</v>
      </c>
      <c r="H254" s="11">
        <f>'7'!F254</f>
        <v>28</v>
      </c>
      <c r="I254" s="11">
        <f>'8'!J254</f>
        <v>6</v>
      </c>
      <c r="J254" s="36">
        <f>'9'!P254</f>
        <v>16.8</v>
      </c>
      <c r="K254" s="11">
        <f t="shared" si="8"/>
        <v>50.8</v>
      </c>
      <c r="L254" s="46">
        <f t="shared" si="7"/>
        <v>0.8193548387096774</v>
      </c>
    </row>
    <row r="255" spans="1:12" x14ac:dyDescent="0.25">
      <c r="A255" s="9" t="str">
        <f>'2'!A255</f>
        <v>Mifflin County SD</v>
      </c>
      <c r="B255" s="29" t="str">
        <f>'2'!B255</f>
        <v>Mifflin</v>
      </c>
      <c r="C255" s="84">
        <f>'2'!C255</f>
        <v>1632</v>
      </c>
      <c r="D255" s="84">
        <f>'2'!D255</f>
        <v>1132</v>
      </c>
      <c r="E255" s="84">
        <f>'2'!E255</f>
        <v>2764</v>
      </c>
      <c r="F255" s="11">
        <f>'5'!N255</f>
        <v>167</v>
      </c>
      <c r="G255" s="11">
        <f>'6'!H255</f>
        <v>49</v>
      </c>
      <c r="H255" s="11">
        <f>'7'!F255</f>
        <v>0</v>
      </c>
      <c r="I255" s="11">
        <f>'8'!J255</f>
        <v>162</v>
      </c>
      <c r="J255" s="36">
        <f>'9'!P255</f>
        <v>154.6</v>
      </c>
      <c r="K255" s="11">
        <f t="shared" si="8"/>
        <v>532.6</v>
      </c>
      <c r="L255" s="46">
        <f t="shared" si="7"/>
        <v>0.47049469964664314</v>
      </c>
    </row>
    <row r="256" spans="1:12" x14ac:dyDescent="0.25">
      <c r="A256" s="9" t="str">
        <f>'2'!A256</f>
        <v>Mifflinburg Area SD</v>
      </c>
      <c r="B256" s="29" t="str">
        <f>'2'!B256</f>
        <v>Union</v>
      </c>
      <c r="C256" s="84">
        <f>'2'!C256</f>
        <v>633</v>
      </c>
      <c r="D256" s="84">
        <f>'2'!D256</f>
        <v>483</v>
      </c>
      <c r="E256" s="84">
        <f>'2'!E256</f>
        <v>1116</v>
      </c>
      <c r="F256" s="11">
        <f>'5'!N256</f>
        <v>29</v>
      </c>
      <c r="G256" s="11">
        <f>'6'!H256</f>
        <v>13</v>
      </c>
      <c r="H256" s="11">
        <f>'7'!F256</f>
        <v>0</v>
      </c>
      <c r="I256" s="11">
        <f>'8'!J256</f>
        <v>44</v>
      </c>
      <c r="J256" s="36">
        <f>'9'!P256</f>
        <v>41.6</v>
      </c>
      <c r="K256" s="11">
        <f t="shared" si="8"/>
        <v>127.6</v>
      </c>
      <c r="L256" s="46">
        <f t="shared" si="7"/>
        <v>0.26418219461697723</v>
      </c>
    </row>
    <row r="257" spans="1:12" x14ac:dyDescent="0.25">
      <c r="A257" s="9" t="str">
        <f>'2'!A257</f>
        <v>Millcreek Township SD</v>
      </c>
      <c r="B257" s="29" t="str">
        <f>'2'!B257</f>
        <v>Erie</v>
      </c>
      <c r="C257" s="84">
        <f>'2'!C257</f>
        <v>1504</v>
      </c>
      <c r="D257" s="84">
        <f>'2'!D257</f>
        <v>1138</v>
      </c>
      <c r="E257" s="84">
        <f>'2'!E257</f>
        <v>2642</v>
      </c>
      <c r="F257" s="11">
        <f>'5'!N257</f>
        <v>50</v>
      </c>
      <c r="G257" s="11">
        <f>'6'!H257</f>
        <v>48</v>
      </c>
      <c r="H257" s="11">
        <f>'7'!F257</f>
        <v>30</v>
      </c>
      <c r="I257" s="11">
        <f>'8'!J257</f>
        <v>170</v>
      </c>
      <c r="J257" s="36">
        <f>'9'!P257</f>
        <v>158.9</v>
      </c>
      <c r="K257" s="11">
        <f t="shared" si="8"/>
        <v>456.9</v>
      </c>
      <c r="L257" s="46">
        <f t="shared" si="7"/>
        <v>0.401493848857645</v>
      </c>
    </row>
    <row r="258" spans="1:12" x14ac:dyDescent="0.25">
      <c r="A258" s="9" t="str">
        <f>'2'!A258</f>
        <v>Millersburg Area SD</v>
      </c>
      <c r="B258" s="29" t="str">
        <f>'2'!B258</f>
        <v>Dauphin</v>
      </c>
      <c r="C258" s="84">
        <f>'2'!C258</f>
        <v>266</v>
      </c>
      <c r="D258" s="84">
        <f>'2'!D258</f>
        <v>150</v>
      </c>
      <c r="E258" s="84">
        <f>'2'!E258</f>
        <v>416</v>
      </c>
      <c r="F258" s="11">
        <f>'5'!N258</f>
        <v>0</v>
      </c>
      <c r="G258" s="11">
        <f>'6'!H258</f>
        <v>0</v>
      </c>
      <c r="H258" s="11">
        <f>'7'!F258</f>
        <v>0</v>
      </c>
      <c r="I258" s="11">
        <f>'8'!J258</f>
        <v>12</v>
      </c>
      <c r="J258" s="36">
        <f>'9'!P258</f>
        <v>53.4</v>
      </c>
      <c r="K258" s="11">
        <f t="shared" si="8"/>
        <v>65.400000000000006</v>
      </c>
      <c r="L258" s="46">
        <f t="shared" si="7"/>
        <v>0.43600000000000005</v>
      </c>
    </row>
    <row r="259" spans="1:12" x14ac:dyDescent="0.25">
      <c r="A259" s="9" t="str">
        <f>'2'!A259</f>
        <v>Millville Area SD</v>
      </c>
      <c r="B259" s="29" t="str">
        <f>'2'!B259</f>
        <v>Columbia</v>
      </c>
      <c r="C259" s="84">
        <f>'2'!C259</f>
        <v>167</v>
      </c>
      <c r="D259" s="84">
        <f>'2'!D259</f>
        <v>124</v>
      </c>
      <c r="E259" s="84">
        <f>'2'!E259</f>
        <v>291</v>
      </c>
      <c r="F259" s="11">
        <f>'5'!N259</f>
        <v>19</v>
      </c>
      <c r="G259" s="11">
        <f>'6'!H259</f>
        <v>0</v>
      </c>
      <c r="H259" s="11">
        <f>'7'!F259</f>
        <v>0</v>
      </c>
      <c r="I259" s="11">
        <f>'8'!J259</f>
        <v>14</v>
      </c>
      <c r="J259" s="36">
        <f>'9'!P259</f>
        <v>1.5</v>
      </c>
      <c r="K259" s="11">
        <f t="shared" si="8"/>
        <v>34.5</v>
      </c>
      <c r="L259" s="46">
        <f t="shared" si="7"/>
        <v>0.27822580645161288</v>
      </c>
    </row>
    <row r="260" spans="1:12" x14ac:dyDescent="0.25">
      <c r="A260" s="9" t="str">
        <f>'2'!A260</f>
        <v>Milton Area SD</v>
      </c>
      <c r="B260" s="29" t="str">
        <f>'2'!B260</f>
        <v>Northumberland</v>
      </c>
      <c r="C260" s="84">
        <f>'2'!C260</f>
        <v>562</v>
      </c>
      <c r="D260" s="84">
        <f>'2'!D260</f>
        <v>426</v>
      </c>
      <c r="E260" s="84">
        <f>'2'!E260</f>
        <v>988</v>
      </c>
      <c r="F260" s="11">
        <f>'5'!N260</f>
        <v>36</v>
      </c>
      <c r="G260" s="11">
        <f>'6'!H260</f>
        <v>17</v>
      </c>
      <c r="H260" s="11">
        <f>'7'!F260</f>
        <v>0</v>
      </c>
      <c r="I260" s="11">
        <f>'8'!J260</f>
        <v>36</v>
      </c>
      <c r="J260" s="36">
        <f>'9'!P260</f>
        <v>88.5</v>
      </c>
      <c r="K260" s="11">
        <f t="shared" si="8"/>
        <v>177.5</v>
      </c>
      <c r="L260" s="46">
        <f t="shared" ref="L260:L323" si="9">K260/D260</f>
        <v>0.41666666666666669</v>
      </c>
    </row>
    <row r="261" spans="1:12" x14ac:dyDescent="0.25">
      <c r="A261" s="9" t="str">
        <f>'2'!A261</f>
        <v>Minersville Area SD</v>
      </c>
      <c r="B261" s="29" t="str">
        <f>'2'!B261</f>
        <v>Schuylkill</v>
      </c>
      <c r="C261" s="84">
        <f>'2'!C261</f>
        <v>313</v>
      </c>
      <c r="D261" s="84">
        <f>'2'!D261</f>
        <v>219</v>
      </c>
      <c r="E261" s="84">
        <f>'2'!E261</f>
        <v>532</v>
      </c>
      <c r="F261" s="11">
        <f>'5'!N261</f>
        <v>25</v>
      </c>
      <c r="G261" s="11">
        <f>'6'!H261</f>
        <v>0</v>
      </c>
      <c r="H261" s="11">
        <f>'7'!F261</f>
        <v>57</v>
      </c>
      <c r="I261" s="11">
        <f>'8'!J261</f>
        <v>46</v>
      </c>
      <c r="J261" s="36">
        <f>'9'!P261</f>
        <v>4.0999999999999996</v>
      </c>
      <c r="K261" s="11">
        <f t="shared" si="8"/>
        <v>132.1</v>
      </c>
      <c r="L261" s="46">
        <f t="shared" si="9"/>
        <v>0.60319634703196345</v>
      </c>
    </row>
    <row r="262" spans="1:12" x14ac:dyDescent="0.25">
      <c r="A262" s="9" t="str">
        <f>'2'!A262</f>
        <v>Mohawk Area SD</v>
      </c>
      <c r="B262" s="29" t="str">
        <f>'2'!B262</f>
        <v>Lawrence</v>
      </c>
      <c r="C262" s="84">
        <f>'2'!C262</f>
        <v>334</v>
      </c>
      <c r="D262" s="84">
        <f>'2'!D262</f>
        <v>237</v>
      </c>
      <c r="E262" s="84">
        <f>'2'!E262</f>
        <v>571</v>
      </c>
      <c r="F262" s="11">
        <f>'5'!N262</f>
        <v>40</v>
      </c>
      <c r="G262" s="11">
        <f>'6'!H262</f>
        <v>18</v>
      </c>
      <c r="H262" s="11">
        <f>'7'!F262</f>
        <v>0</v>
      </c>
      <c r="I262" s="11">
        <f>'8'!J262</f>
        <v>12</v>
      </c>
      <c r="J262" s="36">
        <f>'9'!P262</f>
        <v>21</v>
      </c>
      <c r="K262" s="11">
        <f t="shared" si="8"/>
        <v>91</v>
      </c>
      <c r="L262" s="46">
        <f t="shared" si="9"/>
        <v>0.38396624472573837</v>
      </c>
    </row>
    <row r="263" spans="1:12" x14ac:dyDescent="0.25">
      <c r="A263" s="9" t="str">
        <f>'2'!A263</f>
        <v>Monessen City SD</v>
      </c>
      <c r="B263" s="29" t="str">
        <f>'2'!B263</f>
        <v>Westmoreland</v>
      </c>
      <c r="C263" s="84">
        <f>'2'!C263</f>
        <v>231</v>
      </c>
      <c r="D263" s="84">
        <f>'2'!D263</f>
        <v>163</v>
      </c>
      <c r="E263" s="84">
        <f>'2'!E263</f>
        <v>394</v>
      </c>
      <c r="F263" s="11">
        <f>'5'!N263</f>
        <v>58</v>
      </c>
      <c r="G263" s="11">
        <f>'6'!H263</f>
        <v>40</v>
      </c>
      <c r="H263" s="11">
        <f>'7'!F263</f>
        <v>57</v>
      </c>
      <c r="I263" s="11">
        <f>'8'!J263</f>
        <v>25</v>
      </c>
      <c r="J263" s="36">
        <f>'9'!P263</f>
        <v>18.3</v>
      </c>
      <c r="K263" s="11">
        <f t="shared" si="8"/>
        <v>198.3</v>
      </c>
      <c r="L263" s="46">
        <f t="shared" si="9"/>
        <v>1.2165644171779142</v>
      </c>
    </row>
    <row r="264" spans="1:12" x14ac:dyDescent="0.25">
      <c r="A264" s="9" t="str">
        <f>'2'!A264</f>
        <v>Moniteau SD</v>
      </c>
      <c r="B264" s="29" t="str">
        <f>'2'!B264</f>
        <v>Butler</v>
      </c>
      <c r="C264" s="84">
        <f>'2'!C264</f>
        <v>264</v>
      </c>
      <c r="D264" s="84">
        <f>'2'!D264</f>
        <v>202</v>
      </c>
      <c r="E264" s="84">
        <f>'2'!E264</f>
        <v>466</v>
      </c>
      <c r="F264" s="11">
        <f>'5'!N264</f>
        <v>22</v>
      </c>
      <c r="G264" s="11">
        <f>'6'!H264</f>
        <v>0</v>
      </c>
      <c r="H264" s="11">
        <f>'7'!F264</f>
        <v>0</v>
      </c>
      <c r="I264" s="11">
        <f>'8'!J264</f>
        <v>31</v>
      </c>
      <c r="J264" s="36">
        <f>'9'!P264</f>
        <v>0</v>
      </c>
      <c r="K264" s="11">
        <f t="shared" si="8"/>
        <v>53</v>
      </c>
      <c r="L264" s="46">
        <f t="shared" si="9"/>
        <v>0.26237623762376239</v>
      </c>
    </row>
    <row r="265" spans="1:12" x14ac:dyDescent="0.25">
      <c r="A265" s="9" t="str">
        <f>'2'!A265</f>
        <v>Montgomery Area SD</v>
      </c>
      <c r="B265" s="29" t="str">
        <f>'2'!B265</f>
        <v>Lycoming</v>
      </c>
      <c r="C265" s="84">
        <f>'2'!C265</f>
        <v>246</v>
      </c>
      <c r="D265" s="84">
        <f>'2'!D265</f>
        <v>176</v>
      </c>
      <c r="E265" s="84">
        <f>'2'!E265</f>
        <v>422</v>
      </c>
      <c r="F265" s="11">
        <f>'5'!N265</f>
        <v>0</v>
      </c>
      <c r="G265" s="11">
        <f>'6'!H265</f>
        <v>50</v>
      </c>
      <c r="H265" s="11">
        <f>'7'!F265</f>
        <v>60</v>
      </c>
      <c r="I265" s="11">
        <f>'8'!J265</f>
        <v>23</v>
      </c>
      <c r="J265" s="36">
        <f>'9'!P265</f>
        <v>38</v>
      </c>
      <c r="K265" s="11">
        <f t="shared" si="8"/>
        <v>171</v>
      </c>
      <c r="L265" s="46">
        <f t="shared" si="9"/>
        <v>0.97159090909090906</v>
      </c>
    </row>
    <row r="266" spans="1:12" x14ac:dyDescent="0.25">
      <c r="A266" s="9" t="str">
        <f>'2'!A266</f>
        <v>Montour SD</v>
      </c>
      <c r="B266" s="29" t="str">
        <f>'2'!B266</f>
        <v>Allegheny</v>
      </c>
      <c r="C266" s="84">
        <f>'2'!C266</f>
        <v>670</v>
      </c>
      <c r="D266" s="84">
        <f>'2'!D266</f>
        <v>438</v>
      </c>
      <c r="E266" s="84">
        <f>'2'!E266</f>
        <v>1108</v>
      </c>
      <c r="F266" s="11">
        <f>'5'!N266</f>
        <v>6</v>
      </c>
      <c r="G266" s="11">
        <f>'6'!H266</f>
        <v>9</v>
      </c>
      <c r="H266" s="11">
        <f>'7'!F266</f>
        <v>0</v>
      </c>
      <c r="I266" s="11">
        <f>'8'!J266</f>
        <v>51</v>
      </c>
      <c r="J266" s="36">
        <f>'9'!P266</f>
        <v>111.1</v>
      </c>
      <c r="K266" s="11">
        <f t="shared" si="8"/>
        <v>177.1</v>
      </c>
      <c r="L266" s="46">
        <f t="shared" si="9"/>
        <v>0.40433789954337901</v>
      </c>
    </row>
    <row r="267" spans="1:12" x14ac:dyDescent="0.25">
      <c r="A267" s="9" t="str">
        <f>'2'!A267</f>
        <v>Montoursville Area SD</v>
      </c>
      <c r="B267" s="29" t="str">
        <f>'2'!B267</f>
        <v>Lycoming</v>
      </c>
      <c r="C267" s="84">
        <f>'2'!C267</f>
        <v>362</v>
      </c>
      <c r="D267" s="84">
        <f>'2'!D267</f>
        <v>286</v>
      </c>
      <c r="E267" s="84">
        <f>'2'!E267</f>
        <v>648</v>
      </c>
      <c r="F267" s="11">
        <f>'5'!N267</f>
        <v>12</v>
      </c>
      <c r="G267" s="11">
        <f>'6'!H267</f>
        <v>0</v>
      </c>
      <c r="H267" s="11">
        <f>'7'!F267</f>
        <v>0</v>
      </c>
      <c r="I267" s="11">
        <f>'8'!J267</f>
        <v>36</v>
      </c>
      <c r="J267" s="36">
        <f>'9'!P267</f>
        <v>57.9</v>
      </c>
      <c r="K267" s="11">
        <f t="shared" si="8"/>
        <v>105.9</v>
      </c>
      <c r="L267" s="46">
        <f t="shared" si="9"/>
        <v>0.37027972027972028</v>
      </c>
    </row>
    <row r="268" spans="1:12" x14ac:dyDescent="0.25">
      <c r="A268" s="9" t="str">
        <f>'2'!A268</f>
        <v>Montrose Area SD</v>
      </c>
      <c r="B268" s="29" t="str">
        <f>'2'!B268</f>
        <v>Susquehanna</v>
      </c>
      <c r="C268" s="84">
        <f>'2'!C268</f>
        <v>309</v>
      </c>
      <c r="D268" s="84">
        <f>'2'!D268</f>
        <v>216</v>
      </c>
      <c r="E268" s="84">
        <f>'2'!E268</f>
        <v>525</v>
      </c>
      <c r="F268" s="11">
        <f>'5'!N268</f>
        <v>9</v>
      </c>
      <c r="G268" s="11">
        <f>'6'!H268</f>
        <v>15</v>
      </c>
      <c r="H268" s="11">
        <f>'7'!F268</f>
        <v>0</v>
      </c>
      <c r="I268" s="11">
        <f>'8'!J268</f>
        <v>17</v>
      </c>
      <c r="J268" s="36">
        <f>'9'!P268</f>
        <v>17.7</v>
      </c>
      <c r="K268" s="11">
        <f t="shared" si="8"/>
        <v>58.7</v>
      </c>
      <c r="L268" s="46">
        <f t="shared" si="9"/>
        <v>0.27175925925925926</v>
      </c>
    </row>
    <row r="269" spans="1:12" x14ac:dyDescent="0.25">
      <c r="A269" s="9" t="str">
        <f>'2'!A269</f>
        <v>Moon Area SD</v>
      </c>
      <c r="B269" s="29" t="str">
        <f>'2'!B269</f>
        <v>Allegheny</v>
      </c>
      <c r="C269" s="84">
        <f>'2'!C269</f>
        <v>878</v>
      </c>
      <c r="D269" s="84">
        <f>'2'!D269</f>
        <v>606</v>
      </c>
      <c r="E269" s="84">
        <f>'2'!E269</f>
        <v>1484</v>
      </c>
      <c r="F269" s="11">
        <f>'5'!N269</f>
        <v>1</v>
      </c>
      <c r="G269" s="11">
        <f>'6'!H269</f>
        <v>0</v>
      </c>
      <c r="H269" s="11">
        <f>'7'!F269</f>
        <v>0</v>
      </c>
      <c r="I269" s="11">
        <f>'8'!J269</f>
        <v>65</v>
      </c>
      <c r="J269" s="36">
        <f>'9'!P269</f>
        <v>148.1</v>
      </c>
      <c r="K269" s="11">
        <f t="shared" si="8"/>
        <v>214.1</v>
      </c>
      <c r="L269" s="46">
        <f t="shared" si="9"/>
        <v>0.35330033003300332</v>
      </c>
    </row>
    <row r="270" spans="1:12" x14ac:dyDescent="0.25">
      <c r="A270" s="9" t="str">
        <f>'2'!A270</f>
        <v>Morrisville Borough SD</v>
      </c>
      <c r="B270" s="29" t="str">
        <f>'2'!B270</f>
        <v>Bucks</v>
      </c>
      <c r="C270" s="84">
        <f>'2'!C270</f>
        <v>360</v>
      </c>
      <c r="D270" s="84">
        <f>'2'!D270</f>
        <v>216</v>
      </c>
      <c r="E270" s="84">
        <f>'2'!E270</f>
        <v>576</v>
      </c>
      <c r="F270" s="11">
        <f>'5'!N270</f>
        <v>0</v>
      </c>
      <c r="G270" s="11">
        <f>'6'!H270</f>
        <v>72</v>
      </c>
      <c r="H270" s="11">
        <f>'7'!F270</f>
        <v>0</v>
      </c>
      <c r="I270" s="11">
        <f>'8'!J270</f>
        <v>36</v>
      </c>
      <c r="J270" s="36">
        <f>'9'!P270</f>
        <v>0</v>
      </c>
      <c r="K270" s="11">
        <f t="shared" si="8"/>
        <v>108</v>
      </c>
      <c r="L270" s="46">
        <f t="shared" si="9"/>
        <v>0.5</v>
      </c>
    </row>
    <row r="271" spans="1:12" x14ac:dyDescent="0.25">
      <c r="A271" s="9" t="str">
        <f>'2'!A271</f>
        <v>Moshannon Valley SD</v>
      </c>
      <c r="B271" s="29" t="str">
        <f>'2'!B271</f>
        <v>Clearfield</v>
      </c>
      <c r="C271" s="84">
        <f>'2'!C271</f>
        <v>203</v>
      </c>
      <c r="D271" s="84">
        <f>'2'!D271</f>
        <v>159</v>
      </c>
      <c r="E271" s="84">
        <f>'2'!E271</f>
        <v>362</v>
      </c>
      <c r="F271" s="11">
        <f>'5'!N271</f>
        <v>73</v>
      </c>
      <c r="G271" s="11">
        <f>'6'!H271</f>
        <v>13</v>
      </c>
      <c r="H271" s="11">
        <f>'7'!F271</f>
        <v>0</v>
      </c>
      <c r="I271" s="11">
        <f>'8'!J271</f>
        <v>22</v>
      </c>
      <c r="J271" s="36">
        <f>'9'!P271</f>
        <v>30.1</v>
      </c>
      <c r="K271" s="11">
        <f t="shared" si="8"/>
        <v>138.1</v>
      </c>
      <c r="L271" s="46">
        <f t="shared" si="9"/>
        <v>0.86855345911949677</v>
      </c>
    </row>
    <row r="272" spans="1:12" x14ac:dyDescent="0.25">
      <c r="A272" s="9" t="str">
        <f>'2'!A272</f>
        <v>Mount Carmel Area SD</v>
      </c>
      <c r="B272" s="29" t="str">
        <f>'2'!B272</f>
        <v>Northumberland</v>
      </c>
      <c r="C272" s="84">
        <f>'2'!C272</f>
        <v>389</v>
      </c>
      <c r="D272" s="84">
        <f>'2'!D272</f>
        <v>286</v>
      </c>
      <c r="E272" s="84">
        <f>'2'!E272</f>
        <v>675</v>
      </c>
      <c r="F272" s="11">
        <f>'5'!N272</f>
        <v>17</v>
      </c>
      <c r="G272" s="11">
        <f>'6'!H272</f>
        <v>40</v>
      </c>
      <c r="H272" s="11">
        <f>'7'!F272</f>
        <v>39</v>
      </c>
      <c r="I272" s="11">
        <f>'8'!J272</f>
        <v>39</v>
      </c>
      <c r="J272" s="36">
        <f>'9'!P272</f>
        <v>32.799999999999997</v>
      </c>
      <c r="K272" s="11">
        <f t="shared" si="8"/>
        <v>167.8</v>
      </c>
      <c r="L272" s="46">
        <f t="shared" si="9"/>
        <v>0.58671328671328671</v>
      </c>
    </row>
    <row r="273" spans="1:12" x14ac:dyDescent="0.25">
      <c r="A273" s="9" t="str">
        <f>'2'!A273</f>
        <v>Mount Pleasant Area SD</v>
      </c>
      <c r="B273" s="29" t="str">
        <f>'2'!B273</f>
        <v>Westmoreland</v>
      </c>
      <c r="C273" s="84">
        <f>'2'!C273</f>
        <v>518</v>
      </c>
      <c r="D273" s="84">
        <f>'2'!D273</f>
        <v>336</v>
      </c>
      <c r="E273" s="84">
        <f>'2'!E273</f>
        <v>854</v>
      </c>
      <c r="F273" s="11">
        <f>'5'!N273</f>
        <v>20</v>
      </c>
      <c r="G273" s="11">
        <f>'6'!H273</f>
        <v>0</v>
      </c>
      <c r="H273" s="11">
        <f>'7'!F273</f>
        <v>0</v>
      </c>
      <c r="I273" s="11">
        <f>'8'!J273</f>
        <v>57</v>
      </c>
      <c r="J273" s="36">
        <f>'9'!P273</f>
        <v>58.4</v>
      </c>
      <c r="K273" s="11">
        <f t="shared" si="8"/>
        <v>135.4</v>
      </c>
      <c r="L273" s="46">
        <f t="shared" si="9"/>
        <v>0.40297619047619049</v>
      </c>
    </row>
    <row r="274" spans="1:12" x14ac:dyDescent="0.25">
      <c r="A274" s="9" t="str">
        <f>'2'!A274</f>
        <v>Mount Union Area SD</v>
      </c>
      <c r="B274" s="29" t="str">
        <f>'2'!B274</f>
        <v>Huntingdon</v>
      </c>
      <c r="C274" s="84">
        <f>'2'!C274</f>
        <v>370</v>
      </c>
      <c r="D274" s="84">
        <f>'2'!D274</f>
        <v>249</v>
      </c>
      <c r="E274" s="84">
        <f>'2'!E274</f>
        <v>619</v>
      </c>
      <c r="F274" s="11">
        <f>'5'!N274</f>
        <v>88</v>
      </c>
      <c r="G274" s="11">
        <f>'6'!H274</f>
        <v>17</v>
      </c>
      <c r="H274" s="11">
        <f>'7'!F274</f>
        <v>0</v>
      </c>
      <c r="I274" s="11">
        <f>'8'!J274</f>
        <v>37</v>
      </c>
      <c r="J274" s="36">
        <f>'9'!P274</f>
        <v>8.9</v>
      </c>
      <c r="K274" s="11">
        <f t="shared" si="8"/>
        <v>150.9</v>
      </c>
      <c r="L274" s="46">
        <f t="shared" si="9"/>
        <v>0.60602409638554222</v>
      </c>
    </row>
    <row r="275" spans="1:12" x14ac:dyDescent="0.25">
      <c r="A275" s="9" t="str">
        <f>'2'!A275</f>
        <v>Mountain View SD</v>
      </c>
      <c r="B275" s="29" t="str">
        <f>'2'!B275</f>
        <v>Susquehanna</v>
      </c>
      <c r="C275" s="84">
        <f>'2'!C275</f>
        <v>258</v>
      </c>
      <c r="D275" s="84">
        <f>'2'!D275</f>
        <v>170</v>
      </c>
      <c r="E275" s="84">
        <f>'2'!E275</f>
        <v>428</v>
      </c>
      <c r="F275" s="11">
        <f>'5'!N275</f>
        <v>0</v>
      </c>
      <c r="G275" s="11">
        <f>'6'!H275</f>
        <v>19</v>
      </c>
      <c r="H275" s="11">
        <f>'7'!F275</f>
        <v>0</v>
      </c>
      <c r="I275" s="11">
        <f>'8'!J275</f>
        <v>18</v>
      </c>
      <c r="J275" s="36">
        <f>'9'!P275</f>
        <v>0</v>
      </c>
      <c r="K275" s="11">
        <f t="shared" si="8"/>
        <v>37</v>
      </c>
      <c r="L275" s="46">
        <f t="shared" si="9"/>
        <v>0.21764705882352942</v>
      </c>
    </row>
    <row r="276" spans="1:12" x14ac:dyDescent="0.25">
      <c r="A276" s="9" t="str">
        <f>'2'!A276</f>
        <v>Mt. Lebanon SD</v>
      </c>
      <c r="B276" s="29" t="str">
        <f>'2'!B276</f>
        <v>Allegheny</v>
      </c>
      <c r="C276" s="84">
        <f>'2'!C276</f>
        <v>1050</v>
      </c>
      <c r="D276" s="84">
        <f>'2'!D276</f>
        <v>837</v>
      </c>
      <c r="E276" s="84">
        <f>'2'!E276</f>
        <v>1887</v>
      </c>
      <c r="F276" s="11">
        <f>'5'!N276</f>
        <v>2</v>
      </c>
      <c r="G276" s="11">
        <f>'6'!H276</f>
        <v>0</v>
      </c>
      <c r="H276" s="11">
        <f>'7'!F276</f>
        <v>0</v>
      </c>
      <c r="I276" s="11">
        <f>'8'!J276</f>
        <v>69</v>
      </c>
      <c r="J276" s="36">
        <f>'9'!P276</f>
        <v>40.5</v>
      </c>
      <c r="K276" s="11">
        <f t="shared" si="8"/>
        <v>111.5</v>
      </c>
      <c r="L276" s="46">
        <f t="shared" si="9"/>
        <v>0.13321385902031063</v>
      </c>
    </row>
    <row r="277" spans="1:12" x14ac:dyDescent="0.25">
      <c r="A277" s="9" t="str">
        <f>'2'!A277</f>
        <v>Muhlenberg SD</v>
      </c>
      <c r="B277" s="29" t="str">
        <f>'2'!B277</f>
        <v>Berks</v>
      </c>
      <c r="C277" s="84">
        <f>'2'!C277</f>
        <v>735</v>
      </c>
      <c r="D277" s="84">
        <f>'2'!D277</f>
        <v>466</v>
      </c>
      <c r="E277" s="84">
        <f>'2'!E277</f>
        <v>1201</v>
      </c>
      <c r="F277" s="11">
        <f>'5'!N277</f>
        <v>29</v>
      </c>
      <c r="G277" s="11">
        <f>'6'!H277</f>
        <v>0</v>
      </c>
      <c r="H277" s="11">
        <f>'7'!F277</f>
        <v>0</v>
      </c>
      <c r="I277" s="11">
        <f>'8'!J277</f>
        <v>85</v>
      </c>
      <c r="J277" s="36">
        <f>'9'!P277</f>
        <v>200.5</v>
      </c>
      <c r="K277" s="11">
        <f t="shared" si="8"/>
        <v>314.5</v>
      </c>
      <c r="L277" s="46">
        <f t="shared" si="9"/>
        <v>0.67489270386266098</v>
      </c>
    </row>
    <row r="278" spans="1:12" x14ac:dyDescent="0.25">
      <c r="A278" s="9" t="str">
        <f>'2'!A278</f>
        <v>Muncy SD</v>
      </c>
      <c r="B278" s="29" t="str">
        <f>'2'!B278</f>
        <v>Lycoming</v>
      </c>
      <c r="C278" s="84">
        <f>'2'!C278</f>
        <v>230</v>
      </c>
      <c r="D278" s="84">
        <f>'2'!D278</f>
        <v>179</v>
      </c>
      <c r="E278" s="84">
        <f>'2'!E278</f>
        <v>409</v>
      </c>
      <c r="F278" s="11">
        <f>'5'!N278</f>
        <v>0</v>
      </c>
      <c r="G278" s="11">
        <f>'6'!H278</f>
        <v>0</v>
      </c>
      <c r="H278" s="11">
        <f>'7'!F278</f>
        <v>0</v>
      </c>
      <c r="I278" s="11">
        <f>'8'!J278</f>
        <v>21</v>
      </c>
      <c r="J278" s="36">
        <f>'9'!P278</f>
        <v>72.599999999999994</v>
      </c>
      <c r="K278" s="11">
        <f t="shared" si="8"/>
        <v>93.6</v>
      </c>
      <c r="L278" s="46">
        <f t="shared" si="9"/>
        <v>0.5229050279329609</v>
      </c>
    </row>
    <row r="279" spans="1:12" x14ac:dyDescent="0.25">
      <c r="A279" s="9" t="str">
        <f>'2'!A279</f>
        <v>Nazareth Area SD</v>
      </c>
      <c r="B279" s="29" t="str">
        <f>'2'!B279</f>
        <v>Northampton</v>
      </c>
      <c r="C279" s="84">
        <f>'2'!C279</f>
        <v>775</v>
      </c>
      <c r="D279" s="84">
        <f>'2'!D279</f>
        <v>583</v>
      </c>
      <c r="E279" s="84">
        <f>'2'!E279</f>
        <v>1358</v>
      </c>
      <c r="F279" s="11">
        <f>'5'!N279</f>
        <v>0</v>
      </c>
      <c r="G279" s="11">
        <f>'6'!H279</f>
        <v>0</v>
      </c>
      <c r="H279" s="11">
        <f>'7'!F279</f>
        <v>0</v>
      </c>
      <c r="I279" s="11">
        <f>'8'!J279</f>
        <v>69</v>
      </c>
      <c r="J279" s="36">
        <f>'9'!P279</f>
        <v>106.7</v>
      </c>
      <c r="K279" s="11">
        <f t="shared" si="8"/>
        <v>175.7</v>
      </c>
      <c r="L279" s="46">
        <f t="shared" si="9"/>
        <v>0.30137221269296738</v>
      </c>
    </row>
    <row r="280" spans="1:12" x14ac:dyDescent="0.25">
      <c r="A280" s="9" t="str">
        <f>'2'!A280</f>
        <v>Neshaminy SD</v>
      </c>
      <c r="B280" s="29" t="str">
        <f>'2'!B280</f>
        <v>Bucks</v>
      </c>
      <c r="C280" s="84">
        <f>'2'!C280</f>
        <v>2130</v>
      </c>
      <c r="D280" s="84">
        <f>'2'!D280</f>
        <v>1488</v>
      </c>
      <c r="E280" s="84">
        <f>'2'!E280</f>
        <v>3618</v>
      </c>
      <c r="F280" s="11">
        <f>'5'!N280</f>
        <v>0</v>
      </c>
      <c r="G280" s="11">
        <f>'6'!H280</f>
        <v>33</v>
      </c>
      <c r="H280" s="11">
        <f>'7'!F280</f>
        <v>0</v>
      </c>
      <c r="I280" s="11">
        <f>'8'!J280</f>
        <v>228</v>
      </c>
      <c r="J280" s="36">
        <f>'9'!P280</f>
        <v>492.8</v>
      </c>
      <c r="K280" s="11">
        <f t="shared" si="8"/>
        <v>753.8</v>
      </c>
      <c r="L280" s="46">
        <f t="shared" si="9"/>
        <v>0.50658602150537635</v>
      </c>
    </row>
    <row r="281" spans="1:12" x14ac:dyDescent="0.25">
      <c r="A281" s="9" t="str">
        <f>'2'!A281</f>
        <v>Neshannock Township SD</v>
      </c>
      <c r="B281" s="29" t="str">
        <f>'2'!B281</f>
        <v>Lawrence</v>
      </c>
      <c r="C281" s="84">
        <f>'2'!C281</f>
        <v>229</v>
      </c>
      <c r="D281" s="84">
        <f>'2'!D281</f>
        <v>180</v>
      </c>
      <c r="E281" s="84">
        <f>'2'!E281</f>
        <v>409</v>
      </c>
      <c r="F281" s="11">
        <f>'5'!N281</f>
        <v>0</v>
      </c>
      <c r="G281" s="11">
        <f>'6'!H281</f>
        <v>0</v>
      </c>
      <c r="H281" s="11">
        <f>'7'!F281</f>
        <v>0</v>
      </c>
      <c r="I281" s="11">
        <f>'8'!J281</f>
        <v>15</v>
      </c>
      <c r="J281" s="36">
        <f>'9'!P281</f>
        <v>38.299999999999997</v>
      </c>
      <c r="K281" s="11">
        <f t="shared" si="8"/>
        <v>53.3</v>
      </c>
      <c r="L281" s="46">
        <f t="shared" si="9"/>
        <v>0.2961111111111111</v>
      </c>
    </row>
    <row r="282" spans="1:12" x14ac:dyDescent="0.25">
      <c r="A282" s="9" t="str">
        <f>'2'!A282</f>
        <v>New Brighton Area SD</v>
      </c>
      <c r="B282" s="29" t="str">
        <f>'2'!B282</f>
        <v>Beaver</v>
      </c>
      <c r="C282" s="84">
        <f>'2'!C282</f>
        <v>370</v>
      </c>
      <c r="D282" s="84">
        <f>'2'!D282</f>
        <v>239</v>
      </c>
      <c r="E282" s="84">
        <f>'2'!E282</f>
        <v>609</v>
      </c>
      <c r="F282" s="11">
        <f>'5'!N282</f>
        <v>0</v>
      </c>
      <c r="G282" s="11">
        <f>'6'!H282</f>
        <v>0</v>
      </c>
      <c r="H282" s="11">
        <f>'7'!F282</f>
        <v>0</v>
      </c>
      <c r="I282" s="11">
        <f>'8'!J282</f>
        <v>50</v>
      </c>
      <c r="J282" s="36">
        <f>'9'!P282</f>
        <v>67.3</v>
      </c>
      <c r="K282" s="11">
        <f t="shared" si="8"/>
        <v>117.3</v>
      </c>
      <c r="L282" s="46">
        <f t="shared" si="9"/>
        <v>0.49079497907949787</v>
      </c>
    </row>
    <row r="283" spans="1:12" x14ac:dyDescent="0.25">
      <c r="A283" s="9" t="str">
        <f>'2'!A283</f>
        <v>New Castle Area SD</v>
      </c>
      <c r="B283" s="29" t="str">
        <f>'2'!B283</f>
        <v>Lawrence</v>
      </c>
      <c r="C283" s="84">
        <f>'2'!C283</f>
        <v>980</v>
      </c>
      <c r="D283" s="84">
        <f>'2'!D283</f>
        <v>653</v>
      </c>
      <c r="E283" s="84">
        <f>'2'!E283</f>
        <v>1633</v>
      </c>
      <c r="F283" s="11">
        <f>'5'!N283</f>
        <v>289</v>
      </c>
      <c r="G283" s="11">
        <f>'6'!H283</f>
        <v>40</v>
      </c>
      <c r="H283" s="11">
        <f>'7'!F283</f>
        <v>95</v>
      </c>
      <c r="I283" s="11">
        <f>'8'!J283</f>
        <v>87</v>
      </c>
      <c r="J283" s="36">
        <f>'9'!P283</f>
        <v>171.1</v>
      </c>
      <c r="K283" s="11">
        <f t="shared" si="8"/>
        <v>682.1</v>
      </c>
      <c r="L283" s="46">
        <f t="shared" si="9"/>
        <v>1.0445635528330781</v>
      </c>
    </row>
    <row r="284" spans="1:12" x14ac:dyDescent="0.25">
      <c r="A284" s="9" t="str">
        <f>'2'!A284</f>
        <v>New Hope-Solebury SD</v>
      </c>
      <c r="B284" s="29" t="str">
        <f>'2'!B284</f>
        <v>Bucks</v>
      </c>
      <c r="C284" s="84">
        <f>'2'!C284</f>
        <v>213</v>
      </c>
      <c r="D284" s="84">
        <f>'2'!D284</f>
        <v>187</v>
      </c>
      <c r="E284" s="84">
        <f>'2'!E284</f>
        <v>400</v>
      </c>
      <c r="F284" s="11">
        <f>'5'!N284</f>
        <v>0</v>
      </c>
      <c r="G284" s="11">
        <f>'6'!H284</f>
        <v>0</v>
      </c>
      <c r="H284" s="11">
        <f>'7'!F284</f>
        <v>0</v>
      </c>
      <c r="I284" s="11">
        <f>'8'!J284</f>
        <v>29</v>
      </c>
      <c r="J284" s="36">
        <f>'9'!P284</f>
        <v>18.8</v>
      </c>
      <c r="K284" s="11">
        <f t="shared" si="8"/>
        <v>47.8</v>
      </c>
      <c r="L284" s="46">
        <f t="shared" si="9"/>
        <v>0.25561497326203209</v>
      </c>
    </row>
    <row r="285" spans="1:12" x14ac:dyDescent="0.25">
      <c r="A285" s="9" t="str">
        <f>'2'!A285</f>
        <v>New Kensington-Arnold SD</v>
      </c>
      <c r="B285" s="29" t="str">
        <f>'2'!B285</f>
        <v>Westmoreland</v>
      </c>
      <c r="C285" s="84">
        <f>'2'!C285</f>
        <v>687</v>
      </c>
      <c r="D285" s="84">
        <f>'2'!D285</f>
        <v>491</v>
      </c>
      <c r="E285" s="84">
        <f>'2'!E285</f>
        <v>1178</v>
      </c>
      <c r="F285" s="11">
        <f>'5'!N285</f>
        <v>118</v>
      </c>
      <c r="G285" s="11">
        <f>'6'!H285</f>
        <v>0</v>
      </c>
      <c r="H285" s="11">
        <f>'7'!F285</f>
        <v>0</v>
      </c>
      <c r="I285" s="11">
        <f>'8'!J285</f>
        <v>86</v>
      </c>
      <c r="J285" s="36">
        <f>'9'!P285</f>
        <v>0</v>
      </c>
      <c r="K285" s="11">
        <f t="shared" si="8"/>
        <v>204</v>
      </c>
      <c r="L285" s="46">
        <f t="shared" si="9"/>
        <v>0.41547861507128309</v>
      </c>
    </row>
    <row r="286" spans="1:12" x14ac:dyDescent="0.25">
      <c r="A286" s="9" t="str">
        <f>'2'!A286</f>
        <v>Newport SD</v>
      </c>
      <c r="B286" s="29" t="str">
        <f>'2'!B286</f>
        <v>Perry</v>
      </c>
      <c r="C286" s="84">
        <f>'2'!C286</f>
        <v>279</v>
      </c>
      <c r="D286" s="84">
        <f>'2'!D286</f>
        <v>183</v>
      </c>
      <c r="E286" s="84">
        <f>'2'!E286</f>
        <v>462</v>
      </c>
      <c r="F286" s="11">
        <f>'5'!N286</f>
        <v>11</v>
      </c>
      <c r="G286" s="11">
        <f>'6'!H286</f>
        <v>0</v>
      </c>
      <c r="H286" s="11">
        <f>'7'!F286</f>
        <v>0</v>
      </c>
      <c r="I286" s="11">
        <f>'8'!J286</f>
        <v>18</v>
      </c>
      <c r="J286" s="36">
        <f>'9'!P286</f>
        <v>0</v>
      </c>
      <c r="K286" s="11">
        <f t="shared" si="8"/>
        <v>29</v>
      </c>
      <c r="L286" s="46">
        <f t="shared" si="9"/>
        <v>0.15846994535519127</v>
      </c>
    </row>
    <row r="287" spans="1:12" x14ac:dyDescent="0.25">
      <c r="A287" s="9" t="str">
        <f>'2'!A287</f>
        <v>Norristown Area SD</v>
      </c>
      <c r="B287" s="29" t="str">
        <f>'2'!B287</f>
        <v>Montgomery</v>
      </c>
      <c r="C287" s="84">
        <f>'2'!C287</f>
        <v>2891</v>
      </c>
      <c r="D287" s="84">
        <f>'2'!D287</f>
        <v>1774</v>
      </c>
      <c r="E287" s="84">
        <f>'2'!E287</f>
        <v>4665</v>
      </c>
      <c r="F287" s="11">
        <f>'5'!N287</f>
        <v>0</v>
      </c>
      <c r="G287" s="11">
        <f>'6'!H287</f>
        <v>92</v>
      </c>
      <c r="H287" s="11">
        <f>'7'!F287</f>
        <v>0</v>
      </c>
      <c r="I287" s="11">
        <f>'8'!J287</f>
        <v>220</v>
      </c>
      <c r="J287" s="36">
        <f>'9'!P287</f>
        <v>622.70000000000005</v>
      </c>
      <c r="K287" s="11">
        <f t="shared" ref="K287:K350" si="10">SUM(F287:J287)</f>
        <v>934.7</v>
      </c>
      <c r="L287" s="46">
        <f t="shared" si="9"/>
        <v>0.52688838782412628</v>
      </c>
    </row>
    <row r="288" spans="1:12" x14ac:dyDescent="0.25">
      <c r="A288" s="9" t="str">
        <f>'2'!A288</f>
        <v>North Allegheny SD</v>
      </c>
      <c r="B288" s="29" t="str">
        <f>'2'!B288</f>
        <v>Allegheny</v>
      </c>
      <c r="C288" s="84">
        <f>'2'!C288</f>
        <v>1553</v>
      </c>
      <c r="D288" s="84">
        <f>'2'!D288</f>
        <v>1250</v>
      </c>
      <c r="E288" s="84">
        <f>'2'!E288</f>
        <v>2803</v>
      </c>
      <c r="F288" s="11">
        <f>'5'!N288</f>
        <v>1</v>
      </c>
      <c r="G288" s="11">
        <f>'6'!H288</f>
        <v>0</v>
      </c>
      <c r="H288" s="11">
        <f>'7'!F288</f>
        <v>0</v>
      </c>
      <c r="I288" s="11">
        <f>'8'!J288</f>
        <v>113</v>
      </c>
      <c r="J288" s="36">
        <f>'9'!P288</f>
        <v>277.7</v>
      </c>
      <c r="K288" s="11">
        <f t="shared" si="10"/>
        <v>391.7</v>
      </c>
      <c r="L288" s="46">
        <f t="shared" si="9"/>
        <v>0.31335999999999997</v>
      </c>
    </row>
    <row r="289" spans="1:12" x14ac:dyDescent="0.25">
      <c r="A289" s="9" t="str">
        <f>'2'!A289</f>
        <v>North Clarion County SD</v>
      </c>
      <c r="B289" s="29" t="str">
        <f>'2'!B289</f>
        <v>Clarion</v>
      </c>
      <c r="C289" s="84">
        <f>'2'!C289</f>
        <v>175</v>
      </c>
      <c r="D289" s="84">
        <f>'2'!D289</f>
        <v>116</v>
      </c>
      <c r="E289" s="84">
        <f>'2'!E289</f>
        <v>291</v>
      </c>
      <c r="F289" s="11">
        <f>'5'!N289</f>
        <v>0</v>
      </c>
      <c r="G289" s="11">
        <f>'6'!H289</f>
        <v>28</v>
      </c>
      <c r="H289" s="11">
        <f>'7'!F289</f>
        <v>35</v>
      </c>
      <c r="I289" s="11">
        <f>'8'!J289</f>
        <v>14</v>
      </c>
      <c r="J289" s="36">
        <f>'9'!P289</f>
        <v>20.9</v>
      </c>
      <c r="K289" s="11">
        <f t="shared" si="10"/>
        <v>97.9</v>
      </c>
      <c r="L289" s="46">
        <f t="shared" si="9"/>
        <v>0.84396551724137936</v>
      </c>
    </row>
    <row r="290" spans="1:12" x14ac:dyDescent="0.25">
      <c r="A290" s="9" t="str">
        <f>'2'!A290</f>
        <v>North East SD</v>
      </c>
      <c r="B290" s="29" t="str">
        <f>'2'!B290</f>
        <v>Erie</v>
      </c>
      <c r="C290" s="84">
        <f>'2'!C290</f>
        <v>354</v>
      </c>
      <c r="D290" s="84">
        <f>'2'!D290</f>
        <v>262</v>
      </c>
      <c r="E290" s="84">
        <f>'2'!E290</f>
        <v>616</v>
      </c>
      <c r="F290" s="11">
        <f>'5'!N290</f>
        <v>36</v>
      </c>
      <c r="G290" s="11">
        <f>'6'!H290</f>
        <v>16</v>
      </c>
      <c r="H290" s="11">
        <f>'7'!F290</f>
        <v>0</v>
      </c>
      <c r="I290" s="11">
        <f>'8'!J290</f>
        <v>43</v>
      </c>
      <c r="J290" s="36">
        <f>'9'!P290</f>
        <v>17.5</v>
      </c>
      <c r="K290" s="11">
        <f t="shared" si="10"/>
        <v>112.5</v>
      </c>
      <c r="L290" s="46">
        <f t="shared" si="9"/>
        <v>0.42938931297709926</v>
      </c>
    </row>
    <row r="291" spans="1:12" x14ac:dyDescent="0.25">
      <c r="A291" s="9" t="str">
        <f>'2'!A291</f>
        <v>North Hills SD</v>
      </c>
      <c r="B291" s="29" t="str">
        <f>'2'!B291</f>
        <v>Allegheny</v>
      </c>
      <c r="C291" s="84">
        <f>'2'!C291</f>
        <v>1217</v>
      </c>
      <c r="D291" s="84">
        <f>'2'!D291</f>
        <v>743</v>
      </c>
      <c r="E291" s="84">
        <f>'2'!E291</f>
        <v>1960</v>
      </c>
      <c r="F291" s="11">
        <f>'5'!N291</f>
        <v>8</v>
      </c>
      <c r="G291" s="11">
        <f>'6'!H291</f>
        <v>0</v>
      </c>
      <c r="H291" s="11">
        <f>'7'!F291</f>
        <v>0</v>
      </c>
      <c r="I291" s="11">
        <f>'8'!J291</f>
        <v>106</v>
      </c>
      <c r="J291" s="36">
        <f>'9'!P291</f>
        <v>92.6</v>
      </c>
      <c r="K291" s="11">
        <f t="shared" si="10"/>
        <v>206.6</v>
      </c>
      <c r="L291" s="46">
        <f t="shared" si="9"/>
        <v>0.27806191117092866</v>
      </c>
    </row>
    <row r="292" spans="1:12" x14ac:dyDescent="0.25">
      <c r="A292" s="9" t="str">
        <f>'2'!A292</f>
        <v>North Penn SD</v>
      </c>
      <c r="B292" s="29" t="str">
        <f>'2'!B292</f>
        <v>Montgomery</v>
      </c>
      <c r="C292" s="84">
        <f>'2'!C292</f>
        <v>3406</v>
      </c>
      <c r="D292" s="84">
        <f>'2'!D292</f>
        <v>2329</v>
      </c>
      <c r="E292" s="84">
        <f>'2'!E292</f>
        <v>5735</v>
      </c>
      <c r="F292" s="11">
        <f>'5'!N292</f>
        <v>0</v>
      </c>
      <c r="G292" s="11">
        <f>'6'!H292</f>
        <v>15</v>
      </c>
      <c r="H292" s="11">
        <f>'7'!F292</f>
        <v>0</v>
      </c>
      <c r="I292" s="11">
        <f>'8'!J292</f>
        <v>236</v>
      </c>
      <c r="J292" s="36">
        <f>'9'!P292</f>
        <v>539.20000000000005</v>
      </c>
      <c r="K292" s="11">
        <f t="shared" si="10"/>
        <v>790.2</v>
      </c>
      <c r="L292" s="46">
        <f t="shared" si="9"/>
        <v>0.33928724774581365</v>
      </c>
    </row>
    <row r="293" spans="1:12" x14ac:dyDescent="0.25">
      <c r="A293" s="9" t="str">
        <f>'2'!A293</f>
        <v>North Pocono SD</v>
      </c>
      <c r="B293" s="29" t="str">
        <f>'2'!B293</f>
        <v>Lackawanna</v>
      </c>
      <c r="C293" s="84">
        <f>'2'!C293</f>
        <v>573</v>
      </c>
      <c r="D293" s="84">
        <f>'2'!D293</f>
        <v>413</v>
      </c>
      <c r="E293" s="84">
        <f>'2'!E293</f>
        <v>986</v>
      </c>
      <c r="F293" s="11">
        <f>'5'!N293</f>
        <v>49</v>
      </c>
      <c r="G293" s="11">
        <f>'6'!H293</f>
        <v>0</v>
      </c>
      <c r="H293" s="11">
        <f>'7'!F293</f>
        <v>0</v>
      </c>
      <c r="I293" s="11">
        <f>'8'!J293</f>
        <v>57</v>
      </c>
      <c r="J293" s="36">
        <f>'9'!P293</f>
        <v>35.799999999999997</v>
      </c>
      <c r="K293" s="11">
        <f t="shared" si="10"/>
        <v>141.80000000000001</v>
      </c>
      <c r="L293" s="46">
        <f t="shared" si="9"/>
        <v>0.34334140435835353</v>
      </c>
    </row>
    <row r="294" spans="1:12" x14ac:dyDescent="0.25">
      <c r="A294" s="9" t="str">
        <f>'2'!A294</f>
        <v>North Schuylkill SD</v>
      </c>
      <c r="B294" s="29" t="str">
        <f>'2'!B294</f>
        <v>Schuylkill</v>
      </c>
      <c r="C294" s="84">
        <f>'2'!C294</f>
        <v>428</v>
      </c>
      <c r="D294" s="84">
        <f>'2'!D294</f>
        <v>344</v>
      </c>
      <c r="E294" s="84">
        <f>'2'!E294</f>
        <v>772</v>
      </c>
      <c r="F294" s="11">
        <f>'5'!N294</f>
        <v>45</v>
      </c>
      <c r="G294" s="11">
        <f>'6'!H294</f>
        <v>29</v>
      </c>
      <c r="H294" s="11">
        <f>'7'!F294</f>
        <v>0</v>
      </c>
      <c r="I294" s="11">
        <f>'8'!J294</f>
        <v>65</v>
      </c>
      <c r="J294" s="36">
        <f>'9'!P294</f>
        <v>19.8</v>
      </c>
      <c r="K294" s="11">
        <f t="shared" si="10"/>
        <v>158.80000000000001</v>
      </c>
      <c r="L294" s="46">
        <f t="shared" si="9"/>
        <v>0.46162790697674422</v>
      </c>
    </row>
    <row r="295" spans="1:12" x14ac:dyDescent="0.25">
      <c r="A295" s="9" t="str">
        <f>'2'!A295</f>
        <v>North Star SD</v>
      </c>
      <c r="B295" s="29" t="str">
        <f>'2'!B295</f>
        <v>Somerset</v>
      </c>
      <c r="C295" s="84">
        <f>'2'!C295</f>
        <v>308</v>
      </c>
      <c r="D295" s="84">
        <f>'2'!D295</f>
        <v>180</v>
      </c>
      <c r="E295" s="84">
        <f>'2'!E295</f>
        <v>488</v>
      </c>
      <c r="F295" s="11">
        <f>'5'!N295</f>
        <v>17</v>
      </c>
      <c r="G295" s="11">
        <f>'6'!H295</f>
        <v>17</v>
      </c>
      <c r="H295" s="11">
        <f>'7'!F295</f>
        <v>22</v>
      </c>
      <c r="I295" s="11">
        <f>'8'!J295</f>
        <v>32</v>
      </c>
      <c r="J295" s="36">
        <f>'9'!P295</f>
        <v>43.8</v>
      </c>
      <c r="K295" s="11">
        <f t="shared" si="10"/>
        <v>131.80000000000001</v>
      </c>
      <c r="L295" s="46">
        <f t="shared" si="9"/>
        <v>0.73222222222222233</v>
      </c>
    </row>
    <row r="296" spans="1:12" x14ac:dyDescent="0.25">
      <c r="A296" s="9" t="str">
        <f>'2'!A296</f>
        <v>Northampton Area SD</v>
      </c>
      <c r="B296" s="29" t="str">
        <f>'2'!B296</f>
        <v>Northampton</v>
      </c>
      <c r="C296" s="84">
        <f>'2'!C296</f>
        <v>1222</v>
      </c>
      <c r="D296" s="84">
        <f>'2'!D296</f>
        <v>904</v>
      </c>
      <c r="E296" s="84">
        <f>'2'!E296</f>
        <v>2126</v>
      </c>
      <c r="F296" s="11">
        <f>'5'!N296</f>
        <v>20</v>
      </c>
      <c r="G296" s="11">
        <f>'6'!H296</f>
        <v>0</v>
      </c>
      <c r="H296" s="11">
        <f>'7'!F296</f>
        <v>20</v>
      </c>
      <c r="I296" s="11">
        <f>'8'!J296</f>
        <v>98</v>
      </c>
      <c r="J296" s="36">
        <f>'9'!P296</f>
        <v>135.6</v>
      </c>
      <c r="K296" s="11">
        <f t="shared" si="10"/>
        <v>273.60000000000002</v>
      </c>
      <c r="L296" s="46">
        <f t="shared" si="9"/>
        <v>0.30265486725663721</v>
      </c>
    </row>
    <row r="297" spans="1:12" x14ac:dyDescent="0.25">
      <c r="A297" s="9" t="str">
        <f>'2'!A297</f>
        <v>Northeast Bradford SD</v>
      </c>
      <c r="B297" s="29" t="str">
        <f>'2'!B297</f>
        <v>Bradford</v>
      </c>
      <c r="C297" s="84">
        <f>'2'!C297</f>
        <v>219</v>
      </c>
      <c r="D297" s="84">
        <f>'2'!D297</f>
        <v>148</v>
      </c>
      <c r="E297" s="84">
        <f>'2'!E297</f>
        <v>367</v>
      </c>
      <c r="F297" s="11">
        <f>'5'!N297</f>
        <v>34</v>
      </c>
      <c r="G297" s="11">
        <f>'6'!H297</f>
        <v>0</v>
      </c>
      <c r="H297" s="11">
        <f>'7'!F297</f>
        <v>0</v>
      </c>
      <c r="I297" s="11">
        <f>'8'!J297</f>
        <v>11</v>
      </c>
      <c r="J297" s="36">
        <f>'9'!P297</f>
        <v>20.3</v>
      </c>
      <c r="K297" s="11">
        <f t="shared" si="10"/>
        <v>65.3</v>
      </c>
      <c r="L297" s="46">
        <f t="shared" si="9"/>
        <v>0.44121621621621621</v>
      </c>
    </row>
    <row r="298" spans="1:12" x14ac:dyDescent="0.25">
      <c r="A298" s="9" t="str">
        <f>'2'!A298</f>
        <v>Northeastern York SD</v>
      </c>
      <c r="B298" s="29" t="str">
        <f>'2'!B298</f>
        <v>York</v>
      </c>
      <c r="C298" s="84">
        <f>'2'!C298</f>
        <v>970</v>
      </c>
      <c r="D298" s="84">
        <f>'2'!D298</f>
        <v>681</v>
      </c>
      <c r="E298" s="84">
        <f>'2'!E298</f>
        <v>1651</v>
      </c>
      <c r="F298" s="11">
        <f>'5'!N298</f>
        <v>17</v>
      </c>
      <c r="G298" s="11">
        <f>'6'!H298</f>
        <v>0</v>
      </c>
      <c r="H298" s="11">
        <f>'7'!F298</f>
        <v>0</v>
      </c>
      <c r="I298" s="11">
        <f>'8'!J298</f>
        <v>60</v>
      </c>
      <c r="J298" s="36">
        <f>'9'!P298</f>
        <v>116</v>
      </c>
      <c r="K298" s="11">
        <f t="shared" si="10"/>
        <v>193</v>
      </c>
      <c r="L298" s="46">
        <f t="shared" si="9"/>
        <v>0.28340675477239352</v>
      </c>
    </row>
    <row r="299" spans="1:12" x14ac:dyDescent="0.25">
      <c r="A299" s="9" t="str">
        <f>'2'!A299</f>
        <v>Northern Bedford County SD</v>
      </c>
      <c r="B299" s="29" t="str">
        <f>'2'!B299</f>
        <v>Bedford</v>
      </c>
      <c r="C299" s="84">
        <f>'2'!C299</f>
        <v>269</v>
      </c>
      <c r="D299" s="84">
        <f>'2'!D299</f>
        <v>182</v>
      </c>
      <c r="E299" s="84">
        <f>'2'!E299</f>
        <v>451</v>
      </c>
      <c r="F299" s="11">
        <f>'5'!N299</f>
        <v>17</v>
      </c>
      <c r="G299" s="11">
        <f>'6'!H299</f>
        <v>0</v>
      </c>
      <c r="H299" s="11">
        <f>'7'!F299</f>
        <v>61</v>
      </c>
      <c r="I299" s="11">
        <f>'8'!J299</f>
        <v>13</v>
      </c>
      <c r="J299" s="36">
        <f>'9'!P299</f>
        <v>0</v>
      </c>
      <c r="K299" s="11">
        <f t="shared" si="10"/>
        <v>91</v>
      </c>
      <c r="L299" s="46">
        <f t="shared" si="9"/>
        <v>0.5</v>
      </c>
    </row>
    <row r="300" spans="1:12" x14ac:dyDescent="0.25">
      <c r="A300" s="9" t="str">
        <f>'2'!A300</f>
        <v>Northern Cambria SD</v>
      </c>
      <c r="B300" s="29" t="str">
        <f>'2'!B300</f>
        <v>Cambria</v>
      </c>
      <c r="C300" s="84">
        <f>'2'!C300</f>
        <v>247</v>
      </c>
      <c r="D300" s="84">
        <f>'2'!D300</f>
        <v>214</v>
      </c>
      <c r="E300" s="84">
        <f>'2'!E300</f>
        <v>461</v>
      </c>
      <c r="F300" s="11">
        <f>'5'!N300</f>
        <v>1</v>
      </c>
      <c r="G300" s="11">
        <f>'6'!H300</f>
        <v>20</v>
      </c>
      <c r="H300" s="11">
        <f>'7'!F300</f>
        <v>21</v>
      </c>
      <c r="I300" s="11">
        <f>'8'!J300</f>
        <v>23</v>
      </c>
      <c r="J300" s="36">
        <f>'9'!P300</f>
        <v>17.5</v>
      </c>
      <c r="K300" s="11">
        <f t="shared" si="10"/>
        <v>82.5</v>
      </c>
      <c r="L300" s="46">
        <f t="shared" si="9"/>
        <v>0.3855140186915888</v>
      </c>
    </row>
    <row r="301" spans="1:12" x14ac:dyDescent="0.25">
      <c r="A301" s="9" t="str">
        <f>'2'!A301</f>
        <v>Northern Lebanon SD</v>
      </c>
      <c r="B301" s="29" t="str">
        <f>'2'!B301</f>
        <v>Lebanon</v>
      </c>
      <c r="C301" s="84">
        <f>'2'!C301</f>
        <v>699</v>
      </c>
      <c r="D301" s="84">
        <f>'2'!D301</f>
        <v>458</v>
      </c>
      <c r="E301" s="84">
        <f>'2'!E301</f>
        <v>1157</v>
      </c>
      <c r="F301" s="11">
        <f>'5'!N301</f>
        <v>19</v>
      </c>
      <c r="G301" s="11">
        <f>'6'!H301</f>
        <v>0</v>
      </c>
      <c r="H301" s="11">
        <f>'7'!F301</f>
        <v>0</v>
      </c>
      <c r="I301" s="11">
        <f>'8'!J301</f>
        <v>59</v>
      </c>
      <c r="J301" s="36">
        <f>'9'!P301</f>
        <v>63.5</v>
      </c>
      <c r="K301" s="11">
        <f t="shared" si="10"/>
        <v>141.5</v>
      </c>
      <c r="L301" s="46">
        <f t="shared" si="9"/>
        <v>0.30895196506550221</v>
      </c>
    </row>
    <row r="302" spans="1:12" x14ac:dyDescent="0.25">
      <c r="A302" s="9" t="str">
        <f>'2'!A302</f>
        <v>Northern Lehigh SD</v>
      </c>
      <c r="B302" s="29" t="str">
        <f>'2'!B302</f>
        <v>Lehigh</v>
      </c>
      <c r="C302" s="84">
        <f>'2'!C302</f>
        <v>356</v>
      </c>
      <c r="D302" s="84">
        <f>'2'!D302</f>
        <v>260</v>
      </c>
      <c r="E302" s="84">
        <f>'2'!E302</f>
        <v>616</v>
      </c>
      <c r="F302" s="11">
        <f>'5'!N302</f>
        <v>20</v>
      </c>
      <c r="G302" s="11">
        <f>'6'!H302</f>
        <v>0</v>
      </c>
      <c r="H302" s="11">
        <f>'7'!F302</f>
        <v>0</v>
      </c>
      <c r="I302" s="11">
        <f>'8'!J302</f>
        <v>32</v>
      </c>
      <c r="J302" s="36">
        <f>'9'!P302</f>
        <v>16.7</v>
      </c>
      <c r="K302" s="11">
        <f t="shared" si="10"/>
        <v>68.7</v>
      </c>
      <c r="L302" s="46">
        <f t="shared" si="9"/>
        <v>0.26423076923076927</v>
      </c>
    </row>
    <row r="303" spans="1:12" x14ac:dyDescent="0.25">
      <c r="A303" s="9" t="str">
        <f>'2'!A303</f>
        <v>Northern Potter SD</v>
      </c>
      <c r="B303" s="29" t="str">
        <f>'2'!B303</f>
        <v>Potter</v>
      </c>
      <c r="C303" s="84">
        <f>'2'!C303</f>
        <v>144</v>
      </c>
      <c r="D303" s="84">
        <f>'2'!D303</f>
        <v>89</v>
      </c>
      <c r="E303" s="84">
        <f>'2'!E303</f>
        <v>233</v>
      </c>
      <c r="F303" s="11">
        <f>'5'!N303</f>
        <v>0</v>
      </c>
      <c r="G303" s="11">
        <f>'6'!H303</f>
        <v>0</v>
      </c>
      <c r="H303" s="11">
        <f>'7'!F303</f>
        <v>45</v>
      </c>
      <c r="I303" s="11">
        <f>'8'!J303</f>
        <v>14</v>
      </c>
      <c r="J303" s="36">
        <f>'9'!P303</f>
        <v>0</v>
      </c>
      <c r="K303" s="11">
        <f t="shared" si="10"/>
        <v>59</v>
      </c>
      <c r="L303" s="46">
        <f t="shared" si="9"/>
        <v>0.6629213483146067</v>
      </c>
    </row>
    <row r="304" spans="1:12" x14ac:dyDescent="0.25">
      <c r="A304" s="9" t="str">
        <f>'2'!A304</f>
        <v>Northern Tioga SD</v>
      </c>
      <c r="B304" s="29" t="str">
        <f>'2'!B304</f>
        <v>Tioga</v>
      </c>
      <c r="C304" s="84">
        <f>'2'!C304</f>
        <v>501</v>
      </c>
      <c r="D304" s="84">
        <f>'2'!D304</f>
        <v>323</v>
      </c>
      <c r="E304" s="84">
        <f>'2'!E304</f>
        <v>824</v>
      </c>
      <c r="F304" s="11">
        <f>'5'!N304</f>
        <v>34</v>
      </c>
      <c r="G304" s="11">
        <f>'6'!H304</f>
        <v>0</v>
      </c>
      <c r="H304" s="11">
        <f>'7'!F304</f>
        <v>60</v>
      </c>
      <c r="I304" s="11">
        <f>'8'!J304</f>
        <v>55</v>
      </c>
      <c r="J304" s="36">
        <f>'9'!P304</f>
        <v>113.9</v>
      </c>
      <c r="K304" s="11">
        <f t="shared" si="10"/>
        <v>262.89999999999998</v>
      </c>
      <c r="L304" s="46">
        <f t="shared" si="9"/>
        <v>0.81393188854489162</v>
      </c>
    </row>
    <row r="305" spans="1:12" x14ac:dyDescent="0.25">
      <c r="A305" s="9" t="str">
        <f>'2'!A305</f>
        <v>Northern York County SD</v>
      </c>
      <c r="B305" s="29" t="str">
        <f>'2'!B305</f>
        <v>York</v>
      </c>
      <c r="C305" s="84">
        <f>'2'!C305</f>
        <v>692</v>
      </c>
      <c r="D305" s="84">
        <f>'2'!D305</f>
        <v>521</v>
      </c>
      <c r="E305" s="84">
        <f>'2'!E305</f>
        <v>1213</v>
      </c>
      <c r="F305" s="11">
        <f>'5'!N305</f>
        <v>17</v>
      </c>
      <c r="G305" s="11">
        <f>'6'!H305</f>
        <v>0</v>
      </c>
      <c r="H305" s="11">
        <f>'7'!F305</f>
        <v>0</v>
      </c>
      <c r="I305" s="11">
        <f>'8'!J305</f>
        <v>49</v>
      </c>
      <c r="J305" s="36">
        <f>'9'!P305</f>
        <v>136.5</v>
      </c>
      <c r="K305" s="11">
        <f t="shared" si="10"/>
        <v>202.5</v>
      </c>
      <c r="L305" s="46">
        <f t="shared" si="9"/>
        <v>0.3886756238003839</v>
      </c>
    </row>
    <row r="306" spans="1:12" x14ac:dyDescent="0.25">
      <c r="A306" s="9" t="str">
        <f>'2'!A306</f>
        <v>Northgate SD</v>
      </c>
      <c r="B306" s="29" t="str">
        <f>'2'!B306</f>
        <v>Allegheny</v>
      </c>
      <c r="C306" s="84">
        <f>'2'!C306</f>
        <v>446</v>
      </c>
      <c r="D306" s="84">
        <f>'2'!D306</f>
        <v>246</v>
      </c>
      <c r="E306" s="84">
        <f>'2'!E306</f>
        <v>692</v>
      </c>
      <c r="F306" s="11">
        <f>'5'!N306</f>
        <v>43</v>
      </c>
      <c r="G306" s="11">
        <f>'6'!H306</f>
        <v>37</v>
      </c>
      <c r="H306" s="11">
        <f>'7'!F306</f>
        <v>18</v>
      </c>
      <c r="I306" s="11">
        <f>'8'!J306</f>
        <v>40</v>
      </c>
      <c r="J306" s="36">
        <f>'9'!P306</f>
        <v>18.5</v>
      </c>
      <c r="K306" s="11">
        <f t="shared" si="10"/>
        <v>156.5</v>
      </c>
      <c r="L306" s="46">
        <f t="shared" si="9"/>
        <v>0.63617886178861793</v>
      </c>
    </row>
    <row r="307" spans="1:12" x14ac:dyDescent="0.25">
      <c r="A307" s="9" t="str">
        <f>'2'!A307</f>
        <v>Northwest Area SD</v>
      </c>
      <c r="B307" s="29" t="str">
        <f>'2'!B307</f>
        <v>Luzerne</v>
      </c>
      <c r="C307" s="84">
        <f>'2'!C307</f>
        <v>248</v>
      </c>
      <c r="D307" s="84">
        <f>'2'!D307</f>
        <v>186</v>
      </c>
      <c r="E307" s="84">
        <f>'2'!E307</f>
        <v>434</v>
      </c>
      <c r="F307" s="11">
        <f>'5'!N307</f>
        <v>16</v>
      </c>
      <c r="G307" s="11">
        <f>'6'!H307</f>
        <v>30</v>
      </c>
      <c r="H307" s="11">
        <f>'7'!F307</f>
        <v>0</v>
      </c>
      <c r="I307" s="11">
        <f>'8'!J307</f>
        <v>16</v>
      </c>
      <c r="J307" s="36">
        <f>'9'!P307</f>
        <v>56.5</v>
      </c>
      <c r="K307" s="11">
        <f t="shared" si="10"/>
        <v>118.5</v>
      </c>
      <c r="L307" s="46">
        <f t="shared" si="9"/>
        <v>0.63709677419354838</v>
      </c>
    </row>
    <row r="308" spans="1:12" x14ac:dyDescent="0.25">
      <c r="A308" s="9" t="str">
        <f>'2'!A308</f>
        <v>Northwestern Lehigh SD</v>
      </c>
      <c r="B308" s="29" t="str">
        <f>'2'!B308</f>
        <v>Lehigh</v>
      </c>
      <c r="C308" s="84">
        <f>'2'!C308</f>
        <v>418</v>
      </c>
      <c r="D308" s="84">
        <f>'2'!D308</f>
        <v>327</v>
      </c>
      <c r="E308" s="84">
        <f>'2'!E308</f>
        <v>745</v>
      </c>
      <c r="F308" s="11">
        <f>'5'!N308</f>
        <v>0</v>
      </c>
      <c r="G308" s="11">
        <f>'6'!H308</f>
        <v>0</v>
      </c>
      <c r="H308" s="11">
        <f>'7'!F308</f>
        <v>0</v>
      </c>
      <c r="I308" s="11">
        <f>'8'!J308</f>
        <v>46</v>
      </c>
      <c r="J308" s="36">
        <f>'9'!P308</f>
        <v>50.1</v>
      </c>
      <c r="K308" s="11">
        <f t="shared" si="10"/>
        <v>96.1</v>
      </c>
      <c r="L308" s="46">
        <f t="shared" si="9"/>
        <v>0.29388379204892967</v>
      </c>
    </row>
    <row r="309" spans="1:12" x14ac:dyDescent="0.25">
      <c r="A309" s="9" t="str">
        <f>'2'!A309</f>
        <v>Northwestern SD</v>
      </c>
      <c r="B309" s="29" t="str">
        <f>'2'!B309</f>
        <v>Erie</v>
      </c>
      <c r="C309" s="84">
        <f>'2'!C309</f>
        <v>322</v>
      </c>
      <c r="D309" s="84">
        <f>'2'!D309</f>
        <v>241</v>
      </c>
      <c r="E309" s="84">
        <f>'2'!E309</f>
        <v>563</v>
      </c>
      <c r="F309" s="11">
        <f>'5'!N309</f>
        <v>31</v>
      </c>
      <c r="G309" s="11">
        <f>'6'!H309</f>
        <v>274</v>
      </c>
      <c r="H309" s="11">
        <f>'7'!F309</f>
        <v>0</v>
      </c>
      <c r="I309" s="11">
        <f>'8'!J309</f>
        <v>30</v>
      </c>
      <c r="J309" s="36">
        <f>'9'!P309</f>
        <v>21.1</v>
      </c>
      <c r="K309" s="11">
        <f t="shared" si="10"/>
        <v>356.1</v>
      </c>
      <c r="L309" s="46">
        <f t="shared" si="9"/>
        <v>1.4775933609958507</v>
      </c>
    </row>
    <row r="310" spans="1:12" x14ac:dyDescent="0.25">
      <c r="A310" s="9" t="str">
        <f>'2'!A310</f>
        <v>Norwin SD</v>
      </c>
      <c r="B310" s="29" t="str">
        <f>'2'!B310</f>
        <v>Westmoreland</v>
      </c>
      <c r="C310" s="84">
        <f>'2'!C310</f>
        <v>1026</v>
      </c>
      <c r="D310" s="84">
        <f>'2'!D310</f>
        <v>765</v>
      </c>
      <c r="E310" s="84">
        <f>'2'!E310</f>
        <v>1791</v>
      </c>
      <c r="F310" s="11">
        <f>'5'!N310</f>
        <v>52</v>
      </c>
      <c r="G310" s="11">
        <f>'6'!H310</f>
        <v>14</v>
      </c>
      <c r="H310" s="11">
        <f>'7'!F310</f>
        <v>0</v>
      </c>
      <c r="I310" s="11">
        <f>'8'!J310</f>
        <v>57</v>
      </c>
      <c r="J310" s="36">
        <f>'9'!P310</f>
        <v>146.4</v>
      </c>
      <c r="K310" s="11">
        <f t="shared" si="10"/>
        <v>269.39999999999998</v>
      </c>
      <c r="L310" s="46">
        <f t="shared" si="9"/>
        <v>0.352156862745098</v>
      </c>
    </row>
    <row r="311" spans="1:12" x14ac:dyDescent="0.25">
      <c r="A311" s="9" t="str">
        <f>'2'!A311</f>
        <v>Octorara Area SD</v>
      </c>
      <c r="B311" s="29" t="str">
        <f>'2'!B311</f>
        <v>Chester</v>
      </c>
      <c r="C311" s="84">
        <f>'2'!C311</f>
        <v>811</v>
      </c>
      <c r="D311" s="84">
        <f>'2'!D311</f>
        <v>611</v>
      </c>
      <c r="E311" s="84">
        <f>'2'!E311</f>
        <v>1422</v>
      </c>
      <c r="F311" s="11">
        <f>'5'!N311</f>
        <v>34</v>
      </c>
      <c r="G311" s="11">
        <f>'6'!H311</f>
        <v>0</v>
      </c>
      <c r="H311" s="11">
        <f>'7'!F311</f>
        <v>0</v>
      </c>
      <c r="I311" s="11">
        <f>'8'!J311</f>
        <v>60</v>
      </c>
      <c r="J311" s="36">
        <f>'9'!P311</f>
        <v>77</v>
      </c>
      <c r="K311" s="11">
        <f t="shared" si="10"/>
        <v>171</v>
      </c>
      <c r="L311" s="46">
        <f t="shared" si="9"/>
        <v>0.27986906710310966</v>
      </c>
    </row>
    <row r="312" spans="1:12" x14ac:dyDescent="0.25">
      <c r="A312" s="9" t="str">
        <f>'2'!A312</f>
        <v>Oil City Area SD</v>
      </c>
      <c r="B312" s="29" t="str">
        <f>'2'!B312</f>
        <v>Venango</v>
      </c>
      <c r="C312" s="84">
        <f>'2'!C312</f>
        <v>527</v>
      </c>
      <c r="D312" s="84">
        <f>'2'!D312</f>
        <v>385</v>
      </c>
      <c r="E312" s="84">
        <f>'2'!E312</f>
        <v>912</v>
      </c>
      <c r="F312" s="11">
        <f>'5'!N312</f>
        <v>74</v>
      </c>
      <c r="G312" s="11">
        <f>'6'!H312</f>
        <v>53</v>
      </c>
      <c r="H312" s="11">
        <f>'7'!F312</f>
        <v>0</v>
      </c>
      <c r="I312" s="11">
        <f>'8'!J312</f>
        <v>103</v>
      </c>
      <c r="J312" s="36">
        <f>'9'!P312</f>
        <v>61.2</v>
      </c>
      <c r="K312" s="11">
        <f t="shared" si="10"/>
        <v>291.2</v>
      </c>
      <c r="L312" s="46">
        <f t="shared" si="9"/>
        <v>0.75636363636363635</v>
      </c>
    </row>
    <row r="313" spans="1:12" x14ac:dyDescent="0.25">
      <c r="A313" s="9" t="str">
        <f>'2'!A313</f>
        <v>Old Forge SD</v>
      </c>
      <c r="B313" s="29" t="str">
        <f>'2'!B313</f>
        <v>Lackawanna</v>
      </c>
      <c r="C313" s="84">
        <f>'2'!C313</f>
        <v>235</v>
      </c>
      <c r="D313" s="84">
        <f>'2'!D313</f>
        <v>165</v>
      </c>
      <c r="E313" s="84">
        <f>'2'!E313</f>
        <v>400</v>
      </c>
      <c r="F313" s="11">
        <f>'5'!N313</f>
        <v>8</v>
      </c>
      <c r="G313" s="11">
        <f>'6'!H313</f>
        <v>19</v>
      </c>
      <c r="H313" s="11">
        <f>'7'!F313</f>
        <v>0</v>
      </c>
      <c r="I313" s="11">
        <f>'8'!J313</f>
        <v>18</v>
      </c>
      <c r="J313" s="36">
        <f>'9'!P313</f>
        <v>17.899999999999999</v>
      </c>
      <c r="K313" s="11">
        <f t="shared" si="10"/>
        <v>62.9</v>
      </c>
      <c r="L313" s="46">
        <f t="shared" si="9"/>
        <v>0.38121212121212122</v>
      </c>
    </row>
    <row r="314" spans="1:12" x14ac:dyDescent="0.25">
      <c r="A314" s="9" t="str">
        <f>'2'!A314</f>
        <v>Oley Valley SD</v>
      </c>
      <c r="B314" s="29" t="str">
        <f>'2'!B314</f>
        <v>Berks</v>
      </c>
      <c r="C314" s="84">
        <f>'2'!C314</f>
        <v>324</v>
      </c>
      <c r="D314" s="84">
        <f>'2'!D314</f>
        <v>240</v>
      </c>
      <c r="E314" s="84">
        <f>'2'!E314</f>
        <v>564</v>
      </c>
      <c r="F314" s="11">
        <f>'5'!N314</f>
        <v>9</v>
      </c>
      <c r="G314" s="11">
        <f>'6'!H314</f>
        <v>0</v>
      </c>
      <c r="H314" s="11">
        <f>'7'!F314</f>
        <v>0</v>
      </c>
      <c r="I314" s="11">
        <f>'8'!J314</f>
        <v>35</v>
      </c>
      <c r="J314" s="36">
        <f>'9'!P314</f>
        <v>17.7</v>
      </c>
      <c r="K314" s="11">
        <f t="shared" si="10"/>
        <v>61.7</v>
      </c>
      <c r="L314" s="46">
        <f t="shared" si="9"/>
        <v>0.25708333333333333</v>
      </c>
    </row>
    <row r="315" spans="1:12" x14ac:dyDescent="0.25">
      <c r="A315" s="9" t="str">
        <f>'2'!A315</f>
        <v>Oswayo Valley SD</v>
      </c>
      <c r="B315" s="29" t="str">
        <f>'2'!B315</f>
        <v>Potter</v>
      </c>
      <c r="C315" s="84">
        <f>'2'!C315</f>
        <v>103</v>
      </c>
      <c r="D315" s="84">
        <f>'2'!D315</f>
        <v>85</v>
      </c>
      <c r="E315" s="84">
        <f>'2'!E315</f>
        <v>188</v>
      </c>
      <c r="F315" s="11">
        <f>'5'!N315</f>
        <v>0</v>
      </c>
      <c r="G315" s="11">
        <f>'6'!H315</f>
        <v>0</v>
      </c>
      <c r="H315" s="11">
        <f>'7'!F315</f>
        <v>20</v>
      </c>
      <c r="I315" s="11">
        <f>'8'!J315</f>
        <v>9</v>
      </c>
      <c r="J315" s="36">
        <f>'9'!P315</f>
        <v>0</v>
      </c>
      <c r="K315" s="11">
        <f t="shared" si="10"/>
        <v>29</v>
      </c>
      <c r="L315" s="46">
        <f t="shared" si="9"/>
        <v>0.3411764705882353</v>
      </c>
    </row>
    <row r="316" spans="1:12" x14ac:dyDescent="0.25">
      <c r="A316" s="9" t="str">
        <f>'2'!A316</f>
        <v>Otto-Eldred SD</v>
      </c>
      <c r="B316" s="29" t="str">
        <f>'2'!B316</f>
        <v>McKean</v>
      </c>
      <c r="C316" s="84">
        <f>'2'!C316</f>
        <v>127</v>
      </c>
      <c r="D316" s="84">
        <f>'2'!D316</f>
        <v>101</v>
      </c>
      <c r="E316" s="84">
        <f>'2'!E316</f>
        <v>228</v>
      </c>
      <c r="F316" s="11">
        <f>'5'!N316</f>
        <v>29</v>
      </c>
      <c r="G316" s="11">
        <f>'6'!H316</f>
        <v>0</v>
      </c>
      <c r="H316" s="11">
        <f>'7'!F316</f>
        <v>33</v>
      </c>
      <c r="I316" s="11">
        <f>'8'!J316</f>
        <v>15</v>
      </c>
      <c r="J316" s="36">
        <f>'9'!P316</f>
        <v>1.7</v>
      </c>
      <c r="K316" s="11">
        <f t="shared" si="10"/>
        <v>78.7</v>
      </c>
      <c r="L316" s="46">
        <f t="shared" si="9"/>
        <v>0.77920792079207923</v>
      </c>
    </row>
    <row r="317" spans="1:12" x14ac:dyDescent="0.25">
      <c r="A317" s="9" t="str">
        <f>'2'!A317</f>
        <v>Owen J. Roberts SD</v>
      </c>
      <c r="B317" s="29" t="str">
        <f>'2'!B317</f>
        <v>Chester</v>
      </c>
      <c r="C317" s="84">
        <f>'2'!C317</f>
        <v>1143</v>
      </c>
      <c r="D317" s="84">
        <f>'2'!D317</f>
        <v>848</v>
      </c>
      <c r="E317" s="84">
        <f>'2'!E317</f>
        <v>1991</v>
      </c>
      <c r="F317" s="11">
        <f>'5'!N317</f>
        <v>0</v>
      </c>
      <c r="G317" s="11">
        <f>'6'!H317</f>
        <v>39</v>
      </c>
      <c r="H317" s="11">
        <f>'7'!F317</f>
        <v>0</v>
      </c>
      <c r="I317" s="11">
        <f>'8'!J317</f>
        <v>143</v>
      </c>
      <c r="J317" s="36">
        <f>'9'!P317</f>
        <v>271.2</v>
      </c>
      <c r="K317" s="11">
        <f t="shared" si="10"/>
        <v>453.2</v>
      </c>
      <c r="L317" s="46">
        <f t="shared" si="9"/>
        <v>0.53443396226415096</v>
      </c>
    </row>
    <row r="318" spans="1:12" x14ac:dyDescent="0.25">
      <c r="A318" s="9" t="str">
        <f>'2'!A318</f>
        <v>Oxford Area SD</v>
      </c>
      <c r="B318" s="29" t="str">
        <f>'2'!B318</f>
        <v>Chester</v>
      </c>
      <c r="C318" s="84">
        <f>'2'!C318</f>
        <v>1067</v>
      </c>
      <c r="D318" s="84">
        <f>'2'!D318</f>
        <v>782</v>
      </c>
      <c r="E318" s="84">
        <f>'2'!E318</f>
        <v>1849</v>
      </c>
      <c r="F318" s="11">
        <f>'5'!N318</f>
        <v>34</v>
      </c>
      <c r="G318" s="11">
        <f>'6'!H318</f>
        <v>57</v>
      </c>
      <c r="H318" s="11">
        <f>'7'!F318</f>
        <v>0</v>
      </c>
      <c r="I318" s="11">
        <f>'8'!J318</f>
        <v>98</v>
      </c>
      <c r="J318" s="36">
        <f>'9'!P318</f>
        <v>134.69999999999999</v>
      </c>
      <c r="K318" s="11">
        <f t="shared" si="10"/>
        <v>323.7</v>
      </c>
      <c r="L318" s="46">
        <f t="shared" si="9"/>
        <v>0.41393861892583117</v>
      </c>
    </row>
    <row r="319" spans="1:12" x14ac:dyDescent="0.25">
      <c r="A319" s="9" t="str">
        <f>'2'!A319</f>
        <v>Palisades SD</v>
      </c>
      <c r="B319" s="29" t="str">
        <f>'2'!B319</f>
        <v>Bucks</v>
      </c>
      <c r="C319" s="84">
        <f>'2'!C319</f>
        <v>333</v>
      </c>
      <c r="D319" s="84">
        <f>'2'!D319</f>
        <v>233</v>
      </c>
      <c r="E319" s="84">
        <f>'2'!E319</f>
        <v>566</v>
      </c>
      <c r="F319" s="11">
        <f>'5'!N319</f>
        <v>0</v>
      </c>
      <c r="G319" s="11">
        <f>'6'!H319</f>
        <v>0</v>
      </c>
      <c r="H319" s="11">
        <f>'7'!F319</f>
        <v>0</v>
      </c>
      <c r="I319" s="11">
        <f>'8'!J319</f>
        <v>27</v>
      </c>
      <c r="J319" s="36">
        <f>'9'!P319</f>
        <v>0</v>
      </c>
      <c r="K319" s="11">
        <f t="shared" si="10"/>
        <v>27</v>
      </c>
      <c r="L319" s="46">
        <f t="shared" si="9"/>
        <v>0.11587982832618025</v>
      </c>
    </row>
    <row r="320" spans="1:12" x14ac:dyDescent="0.25">
      <c r="A320" s="9" t="str">
        <f>'2'!A320</f>
        <v>Palmerton Area SD</v>
      </c>
      <c r="B320" s="29" t="str">
        <f>'2'!B320</f>
        <v>Carbon</v>
      </c>
      <c r="C320" s="84">
        <f>'2'!C320</f>
        <v>470</v>
      </c>
      <c r="D320" s="84">
        <f>'2'!D320</f>
        <v>304</v>
      </c>
      <c r="E320" s="84">
        <f>'2'!E320</f>
        <v>774</v>
      </c>
      <c r="F320" s="11">
        <f>'5'!N320</f>
        <v>0</v>
      </c>
      <c r="G320" s="11">
        <f>'6'!H320</f>
        <v>0</v>
      </c>
      <c r="H320" s="11">
        <f>'7'!F320</f>
        <v>0</v>
      </c>
      <c r="I320" s="11">
        <f>'8'!J320</f>
        <v>36</v>
      </c>
      <c r="J320" s="36">
        <f>'9'!P320</f>
        <v>34.799999999999997</v>
      </c>
      <c r="K320" s="11">
        <f t="shared" si="10"/>
        <v>70.8</v>
      </c>
      <c r="L320" s="46">
        <f t="shared" si="9"/>
        <v>0.23289473684210527</v>
      </c>
    </row>
    <row r="321" spans="1:12" x14ac:dyDescent="0.25">
      <c r="A321" s="9" t="str">
        <f>'2'!A321</f>
        <v>Palmyra Area SD</v>
      </c>
      <c r="B321" s="29" t="str">
        <f>'2'!B321</f>
        <v>Lebanon</v>
      </c>
      <c r="C321" s="84">
        <f>'2'!C321</f>
        <v>693</v>
      </c>
      <c r="D321" s="84">
        <f>'2'!D321</f>
        <v>524</v>
      </c>
      <c r="E321" s="84">
        <f>'2'!E321</f>
        <v>1217</v>
      </c>
      <c r="F321" s="11">
        <f>'5'!N321</f>
        <v>25</v>
      </c>
      <c r="G321" s="11">
        <f>'6'!H321</f>
        <v>0</v>
      </c>
      <c r="H321" s="11">
        <f>'7'!F321</f>
        <v>0</v>
      </c>
      <c r="I321" s="11">
        <f>'8'!J321</f>
        <v>60</v>
      </c>
      <c r="J321" s="36">
        <f>'9'!P321</f>
        <v>130.19999999999999</v>
      </c>
      <c r="K321" s="11">
        <f t="shared" si="10"/>
        <v>215.2</v>
      </c>
      <c r="L321" s="46">
        <f t="shared" si="9"/>
        <v>0.41068702290076331</v>
      </c>
    </row>
    <row r="322" spans="1:12" x14ac:dyDescent="0.25">
      <c r="A322" s="9" t="str">
        <f>'2'!A322</f>
        <v>Panther Valley SD</v>
      </c>
      <c r="B322" s="29" t="str">
        <f>'2'!B322</f>
        <v>Carbon</v>
      </c>
      <c r="C322" s="84">
        <f>'2'!C322</f>
        <v>435</v>
      </c>
      <c r="D322" s="84">
        <f>'2'!D322</f>
        <v>324</v>
      </c>
      <c r="E322" s="84">
        <f>'2'!E322</f>
        <v>759</v>
      </c>
      <c r="F322" s="11">
        <f>'5'!N322</f>
        <v>85</v>
      </c>
      <c r="G322" s="11">
        <f>'6'!H322</f>
        <v>17</v>
      </c>
      <c r="H322" s="11">
        <f>'7'!F322</f>
        <v>0</v>
      </c>
      <c r="I322" s="11">
        <f>'8'!J322</f>
        <v>45</v>
      </c>
      <c r="J322" s="36">
        <f>'9'!P322</f>
        <v>52.2</v>
      </c>
      <c r="K322" s="11">
        <f t="shared" si="10"/>
        <v>199.2</v>
      </c>
      <c r="L322" s="46">
        <f t="shared" si="9"/>
        <v>0.61481481481481481</v>
      </c>
    </row>
    <row r="323" spans="1:12" x14ac:dyDescent="0.25">
      <c r="A323" s="9" t="str">
        <f>'2'!A323</f>
        <v>Parkland SD</v>
      </c>
      <c r="B323" s="29" t="str">
        <f>'2'!B323</f>
        <v>Lehigh</v>
      </c>
      <c r="C323" s="84">
        <f>'2'!C323</f>
        <v>1541</v>
      </c>
      <c r="D323" s="84">
        <f>'2'!D323</f>
        <v>1142</v>
      </c>
      <c r="E323" s="84">
        <f>'2'!E323</f>
        <v>2683</v>
      </c>
      <c r="F323" s="11">
        <f>'5'!N323</f>
        <v>0</v>
      </c>
      <c r="G323" s="11">
        <f>'6'!H323</f>
        <v>0</v>
      </c>
      <c r="H323" s="11">
        <f>'7'!F323</f>
        <v>0</v>
      </c>
      <c r="I323" s="11">
        <f>'8'!J323</f>
        <v>195</v>
      </c>
      <c r="J323" s="36">
        <f>'9'!P323</f>
        <v>480.1</v>
      </c>
      <c r="K323" s="11">
        <f t="shared" si="10"/>
        <v>675.1</v>
      </c>
      <c r="L323" s="46">
        <f t="shared" si="9"/>
        <v>0.59115586690017519</v>
      </c>
    </row>
    <row r="324" spans="1:12" x14ac:dyDescent="0.25">
      <c r="A324" s="9" t="str">
        <f>'2'!A324</f>
        <v>Pen Argyl Area SD</v>
      </c>
      <c r="B324" s="29" t="str">
        <f>'2'!B324</f>
        <v>Northampton</v>
      </c>
      <c r="C324" s="84">
        <f>'2'!C324</f>
        <v>352</v>
      </c>
      <c r="D324" s="84">
        <f>'2'!D324</f>
        <v>287</v>
      </c>
      <c r="E324" s="84">
        <f>'2'!E324</f>
        <v>639</v>
      </c>
      <c r="F324" s="11">
        <f>'5'!N324</f>
        <v>0</v>
      </c>
      <c r="G324" s="11">
        <f>'6'!H324</f>
        <v>0</v>
      </c>
      <c r="H324" s="11">
        <f>'7'!F324</f>
        <v>0</v>
      </c>
      <c r="I324" s="11">
        <f>'8'!J324</f>
        <v>25</v>
      </c>
      <c r="J324" s="36">
        <f>'9'!P324</f>
        <v>35.6</v>
      </c>
      <c r="K324" s="11">
        <f t="shared" si="10"/>
        <v>60.6</v>
      </c>
      <c r="L324" s="46">
        <f t="shared" ref="L324:L387" si="11">K324/D324</f>
        <v>0.21114982578397212</v>
      </c>
    </row>
    <row r="325" spans="1:12" x14ac:dyDescent="0.25">
      <c r="A325" s="9" t="str">
        <f>'2'!A325</f>
        <v>Penn Cambria SD</v>
      </c>
      <c r="B325" s="29" t="str">
        <f>'2'!B325</f>
        <v>Cambria</v>
      </c>
      <c r="C325" s="84">
        <f>'2'!C325</f>
        <v>483</v>
      </c>
      <c r="D325" s="84">
        <f>'2'!D325</f>
        <v>319</v>
      </c>
      <c r="E325" s="84">
        <f>'2'!E325</f>
        <v>802</v>
      </c>
      <c r="F325" s="11">
        <f>'5'!N325</f>
        <v>88</v>
      </c>
      <c r="G325" s="11">
        <f>'6'!H325</f>
        <v>17</v>
      </c>
      <c r="H325" s="11">
        <f>'7'!F325</f>
        <v>17</v>
      </c>
      <c r="I325" s="11">
        <f>'8'!J325</f>
        <v>34</v>
      </c>
      <c r="J325" s="36">
        <f>'9'!P325</f>
        <v>63.9</v>
      </c>
      <c r="K325" s="11">
        <f t="shared" si="10"/>
        <v>219.9</v>
      </c>
      <c r="L325" s="46">
        <f t="shared" si="11"/>
        <v>0.68934169278996871</v>
      </c>
    </row>
    <row r="326" spans="1:12" x14ac:dyDescent="0.25">
      <c r="A326" s="9" t="str">
        <f>'2'!A326</f>
        <v>Penn Hills SD</v>
      </c>
      <c r="B326" s="29" t="str">
        <f>'2'!B326</f>
        <v>Allegheny</v>
      </c>
      <c r="C326" s="84">
        <f>'2'!C326</f>
        <v>1278</v>
      </c>
      <c r="D326" s="84">
        <f>'2'!D326</f>
        <v>848</v>
      </c>
      <c r="E326" s="84">
        <f>'2'!E326</f>
        <v>2126</v>
      </c>
      <c r="F326" s="11">
        <f>'5'!N326</f>
        <v>82</v>
      </c>
      <c r="G326" s="11">
        <f>'6'!H326</f>
        <v>18</v>
      </c>
      <c r="H326" s="11">
        <f>'7'!F326</f>
        <v>34</v>
      </c>
      <c r="I326" s="11">
        <f>'8'!J326</f>
        <v>117</v>
      </c>
      <c r="J326" s="36">
        <f>'9'!P326</f>
        <v>334</v>
      </c>
      <c r="K326" s="11">
        <f t="shared" si="10"/>
        <v>585</v>
      </c>
      <c r="L326" s="46">
        <f t="shared" si="11"/>
        <v>0.68985849056603776</v>
      </c>
    </row>
    <row r="327" spans="1:12" x14ac:dyDescent="0.25">
      <c r="A327" s="9" t="str">
        <f>'2'!A327</f>
        <v>Penn Manor SD</v>
      </c>
      <c r="B327" s="29" t="str">
        <f>'2'!B327</f>
        <v>Lancaster</v>
      </c>
      <c r="C327" s="84">
        <f>'2'!C327</f>
        <v>1264</v>
      </c>
      <c r="D327" s="84">
        <f>'2'!D327</f>
        <v>828</v>
      </c>
      <c r="E327" s="84">
        <f>'2'!E327</f>
        <v>2092</v>
      </c>
      <c r="F327" s="11">
        <f>'5'!N327</f>
        <v>0</v>
      </c>
      <c r="G327" s="11">
        <f>'6'!H327</f>
        <v>0</v>
      </c>
      <c r="H327" s="11">
        <f>'7'!F327</f>
        <v>0</v>
      </c>
      <c r="I327" s="11">
        <f>'8'!J327</f>
        <v>117</v>
      </c>
      <c r="J327" s="36">
        <f>'9'!P327</f>
        <v>71.400000000000006</v>
      </c>
      <c r="K327" s="11">
        <f t="shared" si="10"/>
        <v>188.4</v>
      </c>
      <c r="L327" s="46">
        <f t="shared" si="11"/>
        <v>0.22753623188405797</v>
      </c>
    </row>
    <row r="328" spans="1:12" x14ac:dyDescent="0.25">
      <c r="A328" s="9" t="str">
        <f>'2'!A328</f>
        <v>Penncrest SD</v>
      </c>
      <c r="B328" s="29" t="str">
        <f>'2'!B328</f>
        <v>Crawford</v>
      </c>
      <c r="C328" s="84">
        <f>'2'!C328</f>
        <v>730</v>
      </c>
      <c r="D328" s="84">
        <f>'2'!D328</f>
        <v>538</v>
      </c>
      <c r="E328" s="84">
        <f>'2'!E328</f>
        <v>1268</v>
      </c>
      <c r="F328" s="11">
        <f>'5'!N328</f>
        <v>93</v>
      </c>
      <c r="G328" s="11">
        <f>'6'!H328</f>
        <v>57</v>
      </c>
      <c r="H328" s="11">
        <f>'7'!F328</f>
        <v>0</v>
      </c>
      <c r="I328" s="11">
        <f>'8'!J328</f>
        <v>40</v>
      </c>
      <c r="J328" s="36">
        <f>'9'!P328</f>
        <v>46</v>
      </c>
      <c r="K328" s="11">
        <f t="shared" si="10"/>
        <v>236</v>
      </c>
      <c r="L328" s="46">
        <f t="shared" si="11"/>
        <v>0.43866171003717475</v>
      </c>
    </row>
    <row r="329" spans="1:12" x14ac:dyDescent="0.25">
      <c r="A329" s="9" t="str">
        <f>'2'!A329</f>
        <v>Penn-Delco SD</v>
      </c>
      <c r="B329" s="29" t="str">
        <f>'2'!B329</f>
        <v>Delaware</v>
      </c>
      <c r="C329" s="84">
        <f>'2'!C329</f>
        <v>873</v>
      </c>
      <c r="D329" s="84">
        <f>'2'!D329</f>
        <v>603</v>
      </c>
      <c r="E329" s="84">
        <f>'2'!E329</f>
        <v>1476</v>
      </c>
      <c r="F329" s="11">
        <f>'5'!N329</f>
        <v>0</v>
      </c>
      <c r="G329" s="11">
        <f>'6'!H329</f>
        <v>0</v>
      </c>
      <c r="H329" s="11">
        <f>'7'!F329</f>
        <v>0</v>
      </c>
      <c r="I329" s="11">
        <f>'8'!J329</f>
        <v>78</v>
      </c>
      <c r="J329" s="36">
        <f>'9'!P329</f>
        <v>197</v>
      </c>
      <c r="K329" s="11">
        <f t="shared" si="10"/>
        <v>275</v>
      </c>
      <c r="L329" s="46">
        <f t="shared" si="11"/>
        <v>0.45605306799336648</v>
      </c>
    </row>
    <row r="330" spans="1:12" x14ac:dyDescent="0.25">
      <c r="A330" s="9" t="str">
        <f>'2'!A330</f>
        <v>Pennridge SD</v>
      </c>
      <c r="B330" s="29" t="str">
        <f>'2'!B330</f>
        <v>Bucks</v>
      </c>
      <c r="C330" s="84">
        <f>'2'!C330</f>
        <v>1745</v>
      </c>
      <c r="D330" s="84">
        <f>'2'!D330</f>
        <v>1277</v>
      </c>
      <c r="E330" s="84">
        <f>'2'!E330</f>
        <v>3022</v>
      </c>
      <c r="F330" s="11">
        <f>'5'!N330</f>
        <v>0</v>
      </c>
      <c r="G330" s="11">
        <f>'6'!H330</f>
        <v>18</v>
      </c>
      <c r="H330" s="11">
        <f>'7'!F330</f>
        <v>0</v>
      </c>
      <c r="I330" s="11">
        <f>'8'!J330</f>
        <v>164</v>
      </c>
      <c r="J330" s="36">
        <f>'9'!P330</f>
        <v>112.9</v>
      </c>
      <c r="K330" s="11">
        <f t="shared" si="10"/>
        <v>294.89999999999998</v>
      </c>
      <c r="L330" s="46">
        <f t="shared" si="11"/>
        <v>0.23093187157400155</v>
      </c>
    </row>
    <row r="331" spans="1:12" x14ac:dyDescent="0.25">
      <c r="A331" s="9" t="str">
        <f>'2'!A331</f>
        <v>Penns Manor Area SD</v>
      </c>
      <c r="B331" s="29" t="str">
        <f>'2'!B331</f>
        <v>Indiana</v>
      </c>
      <c r="C331" s="84">
        <f>'2'!C331</f>
        <v>192</v>
      </c>
      <c r="D331" s="84">
        <f>'2'!D331</f>
        <v>158</v>
      </c>
      <c r="E331" s="84">
        <f>'2'!E331</f>
        <v>350</v>
      </c>
      <c r="F331" s="11">
        <f>'5'!N331</f>
        <v>78</v>
      </c>
      <c r="G331" s="11">
        <f>'6'!H331</f>
        <v>25</v>
      </c>
      <c r="H331" s="11">
        <f>'7'!F331</f>
        <v>49</v>
      </c>
      <c r="I331" s="11">
        <f>'8'!J331</f>
        <v>24</v>
      </c>
      <c r="J331" s="36">
        <f>'9'!P331</f>
        <v>0</v>
      </c>
      <c r="K331" s="11">
        <f t="shared" si="10"/>
        <v>176</v>
      </c>
      <c r="L331" s="46">
        <f t="shared" si="11"/>
        <v>1.1139240506329113</v>
      </c>
    </row>
    <row r="332" spans="1:12" x14ac:dyDescent="0.25">
      <c r="A332" s="9" t="str">
        <f>'2'!A332</f>
        <v>Penns Valley Area SD</v>
      </c>
      <c r="B332" s="29" t="str">
        <f>'2'!B332</f>
        <v>Centre</v>
      </c>
      <c r="C332" s="84">
        <f>'2'!C332</f>
        <v>548</v>
      </c>
      <c r="D332" s="84">
        <f>'2'!D332</f>
        <v>366</v>
      </c>
      <c r="E332" s="84">
        <f>'2'!E332</f>
        <v>914</v>
      </c>
      <c r="F332" s="11">
        <f>'5'!N332</f>
        <v>15</v>
      </c>
      <c r="G332" s="11">
        <f>'6'!H332</f>
        <v>0</v>
      </c>
      <c r="H332" s="11">
        <f>'7'!F332</f>
        <v>20</v>
      </c>
      <c r="I332" s="11">
        <f>'8'!J332</f>
        <v>49</v>
      </c>
      <c r="J332" s="36">
        <f>'9'!P332</f>
        <v>63.6</v>
      </c>
      <c r="K332" s="11">
        <f t="shared" si="10"/>
        <v>147.6</v>
      </c>
      <c r="L332" s="46">
        <f t="shared" si="11"/>
        <v>0.40327868852459015</v>
      </c>
    </row>
    <row r="333" spans="1:12" x14ac:dyDescent="0.25">
      <c r="A333" s="9" t="str">
        <f>'2'!A333</f>
        <v>Pennsbury SD</v>
      </c>
      <c r="B333" s="29" t="str">
        <f>'2'!B333</f>
        <v>Bucks</v>
      </c>
      <c r="C333" s="84">
        <f>'2'!C333</f>
        <v>2238</v>
      </c>
      <c r="D333" s="84">
        <f>'2'!D333</f>
        <v>1634</v>
      </c>
      <c r="E333" s="84">
        <f>'2'!E333</f>
        <v>3872</v>
      </c>
      <c r="F333" s="11">
        <f>'5'!N333</f>
        <v>0</v>
      </c>
      <c r="G333" s="11">
        <f>'6'!H333</f>
        <v>68</v>
      </c>
      <c r="H333" s="11">
        <f>'7'!F333</f>
        <v>0</v>
      </c>
      <c r="I333" s="11">
        <f>'8'!J333</f>
        <v>207</v>
      </c>
      <c r="J333" s="36">
        <f>'9'!P333</f>
        <v>227.6</v>
      </c>
      <c r="K333" s="11">
        <f t="shared" si="10"/>
        <v>502.6</v>
      </c>
      <c r="L333" s="46">
        <f t="shared" si="11"/>
        <v>0.30758873929008568</v>
      </c>
    </row>
    <row r="334" spans="1:12" x14ac:dyDescent="0.25">
      <c r="A334" s="9" t="str">
        <f>'2'!A334</f>
        <v>Penn-Trafford SD</v>
      </c>
      <c r="B334" s="29" t="str">
        <f>'2'!B334</f>
        <v>Westmoreland</v>
      </c>
      <c r="C334" s="84">
        <f>'2'!C334</f>
        <v>673</v>
      </c>
      <c r="D334" s="84">
        <f>'2'!D334</f>
        <v>561</v>
      </c>
      <c r="E334" s="84">
        <f>'2'!E334</f>
        <v>1234</v>
      </c>
      <c r="F334" s="11">
        <f>'5'!N334</f>
        <v>11</v>
      </c>
      <c r="G334" s="11">
        <f>'6'!H334</f>
        <v>0</v>
      </c>
      <c r="H334" s="11">
        <f>'7'!F334</f>
        <v>0</v>
      </c>
      <c r="I334" s="11">
        <f>'8'!J334</f>
        <v>52</v>
      </c>
      <c r="J334" s="36">
        <f>'9'!P334</f>
        <v>20</v>
      </c>
      <c r="K334" s="11">
        <f t="shared" si="10"/>
        <v>83</v>
      </c>
      <c r="L334" s="46">
        <f t="shared" si="11"/>
        <v>0.14795008912655971</v>
      </c>
    </row>
    <row r="335" spans="1:12" x14ac:dyDescent="0.25">
      <c r="A335" s="9" t="str">
        <f>'2'!A335</f>
        <v>Pequea Valley SD</v>
      </c>
      <c r="B335" s="29" t="str">
        <f>'2'!B335</f>
        <v>Lancaster</v>
      </c>
      <c r="C335" s="84">
        <f>'2'!C335</f>
        <v>1281</v>
      </c>
      <c r="D335" s="84">
        <f>'2'!D335</f>
        <v>843</v>
      </c>
      <c r="E335" s="84">
        <f>'2'!E335</f>
        <v>2124</v>
      </c>
      <c r="F335" s="11">
        <f>'5'!N335</f>
        <v>0</v>
      </c>
      <c r="G335" s="11">
        <f>'6'!H335</f>
        <v>38</v>
      </c>
      <c r="H335" s="11">
        <f>'7'!F335</f>
        <v>0</v>
      </c>
      <c r="I335" s="11">
        <f>'8'!J335</f>
        <v>34</v>
      </c>
      <c r="J335" s="36">
        <f>'9'!P335</f>
        <v>17.8</v>
      </c>
      <c r="K335" s="11">
        <f t="shared" si="10"/>
        <v>89.8</v>
      </c>
      <c r="L335" s="46">
        <f t="shared" si="11"/>
        <v>0.10652431791221827</v>
      </c>
    </row>
    <row r="336" spans="1:12" x14ac:dyDescent="0.25">
      <c r="A336" s="9" t="str">
        <f>'2'!A336</f>
        <v>Perkiomen Valley SD</v>
      </c>
      <c r="B336" s="29" t="str">
        <f>'2'!B336</f>
        <v>Montgomery</v>
      </c>
      <c r="C336" s="84">
        <f>'2'!C336</f>
        <v>1409</v>
      </c>
      <c r="D336" s="84">
        <f>'2'!D336</f>
        <v>979</v>
      </c>
      <c r="E336" s="84">
        <f>'2'!E336</f>
        <v>2388</v>
      </c>
      <c r="F336" s="11">
        <f>'5'!N336</f>
        <v>0</v>
      </c>
      <c r="G336" s="11">
        <f>'6'!H336</f>
        <v>0</v>
      </c>
      <c r="H336" s="11">
        <f>'7'!F336</f>
        <v>0</v>
      </c>
      <c r="I336" s="11">
        <f>'8'!J336</f>
        <v>106</v>
      </c>
      <c r="J336" s="36">
        <f>'9'!P336</f>
        <v>264.2</v>
      </c>
      <c r="K336" s="11">
        <f t="shared" si="10"/>
        <v>370.2</v>
      </c>
      <c r="L336" s="46">
        <f t="shared" si="11"/>
        <v>0.37814096016343207</v>
      </c>
    </row>
    <row r="337" spans="1:12" x14ac:dyDescent="0.25">
      <c r="A337" s="9" t="str">
        <f>'2'!A337</f>
        <v>Peters Township SD</v>
      </c>
      <c r="B337" s="29" t="str">
        <f>'2'!B337</f>
        <v>Washington</v>
      </c>
      <c r="C337" s="84">
        <f>'2'!C337</f>
        <v>675</v>
      </c>
      <c r="D337" s="84">
        <f>'2'!D337</f>
        <v>549</v>
      </c>
      <c r="E337" s="84">
        <f>'2'!E337</f>
        <v>1224</v>
      </c>
      <c r="F337" s="11">
        <f>'5'!N337</f>
        <v>0</v>
      </c>
      <c r="G337" s="11">
        <f>'6'!H337</f>
        <v>0</v>
      </c>
      <c r="H337" s="11">
        <f>'7'!F337</f>
        <v>0</v>
      </c>
      <c r="I337" s="11">
        <f>'8'!J337</f>
        <v>43</v>
      </c>
      <c r="J337" s="36">
        <f>'9'!P337</f>
        <v>0</v>
      </c>
      <c r="K337" s="11">
        <f t="shared" si="10"/>
        <v>43</v>
      </c>
      <c r="L337" s="46">
        <f t="shared" si="11"/>
        <v>7.8324225865209471E-2</v>
      </c>
    </row>
    <row r="338" spans="1:12" x14ac:dyDescent="0.25">
      <c r="A338" s="9" t="str">
        <f>'2'!A338</f>
        <v>Philadelphia City SD</v>
      </c>
      <c r="B338" s="29" t="str">
        <f>'2'!B338</f>
        <v>Philadelphia</v>
      </c>
      <c r="C338" s="84">
        <f>'2'!C338</f>
        <v>62059</v>
      </c>
      <c r="D338" s="84">
        <f>'2'!D338</f>
        <v>38994</v>
      </c>
      <c r="E338" s="84">
        <f>'2'!E338</f>
        <v>101053</v>
      </c>
      <c r="F338" s="11">
        <f>'5'!N338</f>
        <v>6816</v>
      </c>
      <c r="G338" s="11">
        <f>'6'!H338</f>
        <v>2616</v>
      </c>
      <c r="H338" s="11">
        <f>'7'!F338</f>
        <v>2383</v>
      </c>
      <c r="I338" s="11">
        <f>'8'!J338</f>
        <v>5756</v>
      </c>
      <c r="J338" s="36">
        <f>'9'!P338</f>
        <v>11066.3</v>
      </c>
      <c r="K338" s="11">
        <f t="shared" si="10"/>
        <v>28637.3</v>
      </c>
      <c r="L338" s="46">
        <f t="shared" si="11"/>
        <v>0.73440272862491662</v>
      </c>
    </row>
    <row r="339" spans="1:12" x14ac:dyDescent="0.25">
      <c r="A339" s="9" t="str">
        <f>'2'!A339</f>
        <v>Philipsburg-Osceola Area SD</v>
      </c>
      <c r="B339" s="29" t="str">
        <f>'2'!B339</f>
        <v>Clearfield</v>
      </c>
      <c r="C339" s="84">
        <f>'2'!C339</f>
        <v>461</v>
      </c>
      <c r="D339" s="84">
        <f>'2'!D339</f>
        <v>322</v>
      </c>
      <c r="E339" s="84">
        <f>'2'!E339</f>
        <v>783</v>
      </c>
      <c r="F339" s="11">
        <f>'5'!N339</f>
        <v>54</v>
      </c>
      <c r="G339" s="11">
        <f>'6'!H339</f>
        <v>47</v>
      </c>
      <c r="H339" s="11">
        <f>'7'!F339</f>
        <v>0</v>
      </c>
      <c r="I339" s="11">
        <f>'8'!J339</f>
        <v>65</v>
      </c>
      <c r="J339" s="36">
        <f>'9'!P339</f>
        <v>87</v>
      </c>
      <c r="K339" s="11">
        <f t="shared" si="10"/>
        <v>253</v>
      </c>
      <c r="L339" s="46">
        <f t="shared" si="11"/>
        <v>0.7857142857142857</v>
      </c>
    </row>
    <row r="340" spans="1:12" x14ac:dyDescent="0.25">
      <c r="A340" s="9" t="str">
        <f>'2'!A340</f>
        <v>Phoenixville Area SD</v>
      </c>
      <c r="B340" s="29" t="str">
        <f>'2'!B340</f>
        <v>Chester</v>
      </c>
      <c r="C340" s="84">
        <f>'2'!C340</f>
        <v>1274</v>
      </c>
      <c r="D340" s="84">
        <f>'2'!D340</f>
        <v>868</v>
      </c>
      <c r="E340" s="84">
        <f>'2'!E340</f>
        <v>2142</v>
      </c>
      <c r="F340" s="11">
        <f>'5'!N340</f>
        <v>34</v>
      </c>
      <c r="G340" s="11">
        <f>'6'!H340</f>
        <v>0</v>
      </c>
      <c r="H340" s="11">
        <f>'7'!F340</f>
        <v>0</v>
      </c>
      <c r="I340" s="11">
        <f>'8'!J340</f>
        <v>137</v>
      </c>
      <c r="J340" s="36">
        <f>'9'!P340</f>
        <v>250.1</v>
      </c>
      <c r="K340" s="11">
        <f t="shared" si="10"/>
        <v>421.1</v>
      </c>
      <c r="L340" s="46">
        <f t="shared" si="11"/>
        <v>0.48513824884792628</v>
      </c>
    </row>
    <row r="341" spans="1:12" x14ac:dyDescent="0.25">
      <c r="A341" s="9" t="str">
        <f>'2'!A341</f>
        <v>Pine Grove Area SD</v>
      </c>
      <c r="B341" s="29" t="str">
        <f>'2'!B341</f>
        <v>Schuylkill</v>
      </c>
      <c r="C341" s="84">
        <f>'2'!C341</f>
        <v>426</v>
      </c>
      <c r="D341" s="84">
        <f>'2'!D341</f>
        <v>271</v>
      </c>
      <c r="E341" s="84">
        <f>'2'!E341</f>
        <v>697</v>
      </c>
      <c r="F341" s="11">
        <f>'5'!N341</f>
        <v>1</v>
      </c>
      <c r="G341" s="11">
        <f>'6'!H341</f>
        <v>15</v>
      </c>
      <c r="H341" s="11">
        <f>'7'!F341</f>
        <v>0</v>
      </c>
      <c r="I341" s="11">
        <f>'8'!J341</f>
        <v>40</v>
      </c>
      <c r="J341" s="36">
        <f>'9'!P341</f>
        <v>39.700000000000003</v>
      </c>
      <c r="K341" s="11">
        <f t="shared" si="10"/>
        <v>95.7</v>
      </c>
      <c r="L341" s="46">
        <f t="shared" si="11"/>
        <v>0.35313653136531364</v>
      </c>
    </row>
    <row r="342" spans="1:12" x14ac:dyDescent="0.25">
      <c r="A342" s="9" t="str">
        <f>'2'!A342</f>
        <v>Pine-Richland SD</v>
      </c>
      <c r="B342" s="29" t="str">
        <f>'2'!B342</f>
        <v>Allegheny</v>
      </c>
      <c r="C342" s="84">
        <f>'2'!C342</f>
        <v>763</v>
      </c>
      <c r="D342" s="84">
        <f>'2'!D342</f>
        <v>589</v>
      </c>
      <c r="E342" s="84">
        <f>'2'!E342</f>
        <v>1352</v>
      </c>
      <c r="F342" s="11">
        <f>'5'!N342</f>
        <v>5</v>
      </c>
      <c r="G342" s="11">
        <f>'6'!H342</f>
        <v>0</v>
      </c>
      <c r="H342" s="11">
        <f>'7'!F342</f>
        <v>0</v>
      </c>
      <c r="I342" s="11">
        <f>'8'!J342</f>
        <v>68</v>
      </c>
      <c r="J342" s="36">
        <f>'9'!P342</f>
        <v>203.7</v>
      </c>
      <c r="K342" s="11">
        <f t="shared" si="10"/>
        <v>276.7</v>
      </c>
      <c r="L342" s="46">
        <f t="shared" si="11"/>
        <v>0.46977928692699489</v>
      </c>
    </row>
    <row r="343" spans="1:12" x14ac:dyDescent="0.25">
      <c r="A343" s="9" t="str">
        <f>'2'!A343</f>
        <v>Pittsburgh SD</v>
      </c>
      <c r="B343" s="29" t="str">
        <f>'2'!B343</f>
        <v>Allegheny</v>
      </c>
      <c r="C343" s="84">
        <f>'2'!C343</f>
        <v>9637</v>
      </c>
      <c r="D343" s="84">
        <f>'2'!D343</f>
        <v>5695</v>
      </c>
      <c r="E343" s="84">
        <f>'2'!E343</f>
        <v>15332</v>
      </c>
      <c r="F343" s="11">
        <f>'5'!N343</f>
        <v>2039</v>
      </c>
      <c r="G343" s="11">
        <f>'6'!H343</f>
        <v>410</v>
      </c>
      <c r="H343" s="11">
        <f>'7'!F343</f>
        <v>1612</v>
      </c>
      <c r="I343" s="11">
        <f>'8'!J343</f>
        <v>1204</v>
      </c>
      <c r="J343" s="36">
        <f>'9'!P343</f>
        <v>1404.3</v>
      </c>
      <c r="K343" s="11">
        <f t="shared" si="10"/>
        <v>6669.3</v>
      </c>
      <c r="L343" s="46">
        <f t="shared" si="11"/>
        <v>1.171079894644425</v>
      </c>
    </row>
    <row r="344" spans="1:12" x14ac:dyDescent="0.25">
      <c r="A344" s="9" t="str">
        <f>'2'!A344</f>
        <v>Pittston Area SD</v>
      </c>
      <c r="B344" s="29" t="str">
        <f>'2'!B344</f>
        <v>Luzerne</v>
      </c>
      <c r="C344" s="84">
        <f>'2'!C344</f>
        <v>810</v>
      </c>
      <c r="D344" s="84">
        <f>'2'!D344</f>
        <v>532</v>
      </c>
      <c r="E344" s="84">
        <f>'2'!E344</f>
        <v>1342</v>
      </c>
      <c r="F344" s="11">
        <f>'5'!N344</f>
        <v>17</v>
      </c>
      <c r="G344" s="11">
        <f>'6'!H344</f>
        <v>0</v>
      </c>
      <c r="H344" s="11">
        <f>'7'!F344</f>
        <v>20</v>
      </c>
      <c r="I344" s="11">
        <f>'8'!J344</f>
        <v>70</v>
      </c>
      <c r="J344" s="36">
        <f>'9'!P344</f>
        <v>98.1</v>
      </c>
      <c r="K344" s="11">
        <f t="shared" si="10"/>
        <v>205.1</v>
      </c>
      <c r="L344" s="46">
        <f t="shared" si="11"/>
        <v>0.38552631578947366</v>
      </c>
    </row>
    <row r="345" spans="1:12" x14ac:dyDescent="0.25">
      <c r="A345" s="9" t="str">
        <f>'2'!A345</f>
        <v>Pleasant Valley SD</v>
      </c>
      <c r="B345" s="29" t="str">
        <f>'2'!B345</f>
        <v>Monroe</v>
      </c>
      <c r="C345" s="84">
        <f>'2'!C345</f>
        <v>909</v>
      </c>
      <c r="D345" s="84">
        <f>'2'!D345</f>
        <v>688</v>
      </c>
      <c r="E345" s="84">
        <f>'2'!E345</f>
        <v>1597</v>
      </c>
      <c r="F345" s="11">
        <f>'5'!N345</f>
        <v>0</v>
      </c>
      <c r="G345" s="11">
        <f>'6'!H345</f>
        <v>71</v>
      </c>
      <c r="H345" s="11">
        <f>'7'!F345</f>
        <v>0</v>
      </c>
      <c r="I345" s="11">
        <f>'8'!J345</f>
        <v>55</v>
      </c>
      <c r="J345" s="36">
        <f>'9'!P345</f>
        <v>169.4</v>
      </c>
      <c r="K345" s="11">
        <f t="shared" si="10"/>
        <v>295.39999999999998</v>
      </c>
      <c r="L345" s="46">
        <f t="shared" si="11"/>
        <v>0.42936046511627901</v>
      </c>
    </row>
    <row r="346" spans="1:12" x14ac:dyDescent="0.25">
      <c r="A346" s="9" t="str">
        <f>'2'!A346</f>
        <v>Plum Borough SD</v>
      </c>
      <c r="B346" s="29" t="str">
        <f>'2'!B346</f>
        <v>Allegheny</v>
      </c>
      <c r="C346" s="84">
        <f>'2'!C346</f>
        <v>873</v>
      </c>
      <c r="D346" s="84">
        <f>'2'!D346</f>
        <v>573</v>
      </c>
      <c r="E346" s="84">
        <f>'2'!E346</f>
        <v>1446</v>
      </c>
      <c r="F346" s="11">
        <f>'5'!N346</f>
        <v>10</v>
      </c>
      <c r="G346" s="11">
        <f>'6'!H346</f>
        <v>0</v>
      </c>
      <c r="H346" s="11">
        <f>'7'!F346</f>
        <v>0</v>
      </c>
      <c r="I346" s="11">
        <f>'8'!J346</f>
        <v>42</v>
      </c>
      <c r="J346" s="36">
        <f>'9'!P346</f>
        <v>111.1</v>
      </c>
      <c r="K346" s="11">
        <f t="shared" si="10"/>
        <v>163.1</v>
      </c>
      <c r="L346" s="46">
        <f t="shared" si="11"/>
        <v>0.28464223385689352</v>
      </c>
    </row>
    <row r="347" spans="1:12" x14ac:dyDescent="0.25">
      <c r="A347" s="9" t="str">
        <f>'2'!A347</f>
        <v>Pocono Mountain SD</v>
      </c>
      <c r="B347" s="29" t="str">
        <f>'2'!B347</f>
        <v>Monroe</v>
      </c>
      <c r="C347" s="84">
        <f>'2'!C347</f>
        <v>1957</v>
      </c>
      <c r="D347" s="84">
        <f>'2'!D347</f>
        <v>1420</v>
      </c>
      <c r="E347" s="84">
        <f>'2'!E347</f>
        <v>3377</v>
      </c>
      <c r="F347" s="11">
        <f>'5'!N347</f>
        <v>73</v>
      </c>
      <c r="G347" s="11">
        <f>'6'!H347</f>
        <v>57</v>
      </c>
      <c r="H347" s="11">
        <f>'7'!F347</f>
        <v>0</v>
      </c>
      <c r="I347" s="11">
        <f>'8'!J347</f>
        <v>104</v>
      </c>
      <c r="J347" s="36">
        <f>'9'!P347</f>
        <v>342.6</v>
      </c>
      <c r="K347" s="11">
        <f t="shared" si="10"/>
        <v>576.6</v>
      </c>
      <c r="L347" s="46">
        <f t="shared" si="11"/>
        <v>0.40605633802816904</v>
      </c>
    </row>
    <row r="348" spans="1:12" x14ac:dyDescent="0.25">
      <c r="A348" s="9" t="str">
        <f>'2'!A348</f>
        <v>Port Allegany SD</v>
      </c>
      <c r="B348" s="29" t="str">
        <f>'2'!B348</f>
        <v>McKean</v>
      </c>
      <c r="C348" s="84">
        <f>'2'!C348</f>
        <v>212</v>
      </c>
      <c r="D348" s="84">
        <f>'2'!D348</f>
        <v>133</v>
      </c>
      <c r="E348" s="84">
        <f>'2'!E348</f>
        <v>345</v>
      </c>
      <c r="F348" s="11">
        <f>'5'!N348</f>
        <v>34</v>
      </c>
      <c r="G348" s="11">
        <f>'6'!H348</f>
        <v>0</v>
      </c>
      <c r="H348" s="11">
        <f>'7'!F348</f>
        <v>0</v>
      </c>
      <c r="I348" s="11">
        <f>'8'!J348</f>
        <v>40</v>
      </c>
      <c r="J348" s="36">
        <f>'9'!P348</f>
        <v>5.5</v>
      </c>
      <c r="K348" s="11">
        <f t="shared" si="10"/>
        <v>79.5</v>
      </c>
      <c r="L348" s="46">
        <f t="shared" si="11"/>
        <v>0.59774436090225569</v>
      </c>
    </row>
    <row r="349" spans="1:12" x14ac:dyDescent="0.25">
      <c r="A349" s="9" t="str">
        <f>'2'!A349</f>
        <v>Portage Area SD</v>
      </c>
      <c r="B349" s="29" t="str">
        <f>'2'!B349</f>
        <v>Cambria</v>
      </c>
      <c r="C349" s="84">
        <f>'2'!C349</f>
        <v>189</v>
      </c>
      <c r="D349" s="84">
        <f>'2'!D349</f>
        <v>136</v>
      </c>
      <c r="E349" s="84">
        <f>'2'!E349</f>
        <v>325</v>
      </c>
      <c r="F349" s="11">
        <f>'5'!N349</f>
        <v>0</v>
      </c>
      <c r="G349" s="11">
        <f>'6'!H349</f>
        <v>0</v>
      </c>
      <c r="H349" s="11">
        <f>'7'!F349</f>
        <v>59</v>
      </c>
      <c r="I349" s="11">
        <f>'8'!J349</f>
        <v>19</v>
      </c>
      <c r="J349" s="36">
        <f>'9'!P349</f>
        <v>3.3</v>
      </c>
      <c r="K349" s="11">
        <f t="shared" si="10"/>
        <v>81.3</v>
      </c>
      <c r="L349" s="46">
        <f t="shared" si="11"/>
        <v>0.59779411764705881</v>
      </c>
    </row>
    <row r="350" spans="1:12" x14ac:dyDescent="0.25">
      <c r="A350" s="9" t="str">
        <f>'2'!A350</f>
        <v>Pottsgrove SD</v>
      </c>
      <c r="B350" s="29" t="str">
        <f>'2'!B350</f>
        <v>Montgomery</v>
      </c>
      <c r="C350" s="84">
        <f>'2'!C350</f>
        <v>922</v>
      </c>
      <c r="D350" s="84">
        <f>'2'!D350</f>
        <v>603</v>
      </c>
      <c r="E350" s="84">
        <f>'2'!E350</f>
        <v>1525</v>
      </c>
      <c r="F350" s="11">
        <f>'5'!N350</f>
        <v>0</v>
      </c>
      <c r="G350" s="11">
        <f>'6'!H350</f>
        <v>0</v>
      </c>
      <c r="H350" s="11">
        <f>'7'!F350</f>
        <v>0</v>
      </c>
      <c r="I350" s="11">
        <f>'8'!J350</f>
        <v>73</v>
      </c>
      <c r="J350" s="36">
        <f>'9'!P350</f>
        <v>0</v>
      </c>
      <c r="K350" s="11">
        <f t="shared" si="10"/>
        <v>73</v>
      </c>
      <c r="L350" s="46">
        <f t="shared" si="11"/>
        <v>0.12106135986733002</v>
      </c>
    </row>
    <row r="351" spans="1:12" x14ac:dyDescent="0.25">
      <c r="A351" s="9" t="str">
        <f>'2'!A351</f>
        <v>Pottstown SD</v>
      </c>
      <c r="B351" s="29" t="str">
        <f>'2'!B351</f>
        <v>Montgomery</v>
      </c>
      <c r="C351" s="84">
        <f>'2'!C351</f>
        <v>1078</v>
      </c>
      <c r="D351" s="84">
        <f>'2'!D351</f>
        <v>638</v>
      </c>
      <c r="E351" s="84">
        <f>'2'!E351</f>
        <v>1716</v>
      </c>
      <c r="F351" s="11">
        <f>'5'!N351</f>
        <v>0</v>
      </c>
      <c r="G351" s="11">
        <f>'6'!H351</f>
        <v>105</v>
      </c>
      <c r="H351" s="11">
        <f>'7'!F351</f>
        <v>119</v>
      </c>
      <c r="I351" s="11">
        <f>'8'!J351</f>
        <v>108</v>
      </c>
      <c r="J351" s="36">
        <f>'9'!P351</f>
        <v>336.5</v>
      </c>
      <c r="K351" s="11">
        <f t="shared" ref="K351:K414" si="12">SUM(F351:J351)</f>
        <v>668.5</v>
      </c>
      <c r="L351" s="46">
        <f t="shared" si="11"/>
        <v>1.047805642633229</v>
      </c>
    </row>
    <row r="352" spans="1:12" x14ac:dyDescent="0.25">
      <c r="A352" s="9" t="str">
        <f>'2'!A352</f>
        <v>Pottsville Area SD</v>
      </c>
      <c r="B352" s="29" t="str">
        <f>'2'!B352</f>
        <v>Schuylkill</v>
      </c>
      <c r="C352" s="84">
        <f>'2'!C352</f>
        <v>656</v>
      </c>
      <c r="D352" s="84">
        <f>'2'!D352</f>
        <v>438</v>
      </c>
      <c r="E352" s="84">
        <f>'2'!E352</f>
        <v>1094</v>
      </c>
      <c r="F352" s="11">
        <f>'5'!N352</f>
        <v>150</v>
      </c>
      <c r="G352" s="11">
        <f>'6'!H352</f>
        <v>17</v>
      </c>
      <c r="H352" s="11">
        <f>'7'!F352</f>
        <v>0</v>
      </c>
      <c r="I352" s="11">
        <f>'8'!J352</f>
        <v>84</v>
      </c>
      <c r="J352" s="36">
        <f>'9'!P352</f>
        <v>101.1</v>
      </c>
      <c r="K352" s="11">
        <f t="shared" si="12"/>
        <v>352.1</v>
      </c>
      <c r="L352" s="46">
        <f t="shared" si="11"/>
        <v>0.80388127853881286</v>
      </c>
    </row>
    <row r="353" spans="1:12" x14ac:dyDescent="0.25">
      <c r="A353" s="9" t="str">
        <f>'2'!A353</f>
        <v>Punxsutawney Area SD</v>
      </c>
      <c r="B353" s="29" t="str">
        <f>'2'!B353</f>
        <v>Jefferson</v>
      </c>
      <c r="C353" s="84">
        <f>'2'!C353</f>
        <v>771</v>
      </c>
      <c r="D353" s="84">
        <f>'2'!D353</f>
        <v>502</v>
      </c>
      <c r="E353" s="84">
        <f>'2'!E353</f>
        <v>1273</v>
      </c>
      <c r="F353" s="11">
        <f>'5'!N353</f>
        <v>54</v>
      </c>
      <c r="G353" s="11">
        <f>'6'!H353</f>
        <v>48</v>
      </c>
      <c r="H353" s="11">
        <f>'7'!F353</f>
        <v>0</v>
      </c>
      <c r="I353" s="11">
        <f>'8'!J353</f>
        <v>70</v>
      </c>
      <c r="J353" s="36">
        <f>'9'!P353</f>
        <v>67</v>
      </c>
      <c r="K353" s="11">
        <f t="shared" si="12"/>
        <v>239</v>
      </c>
      <c r="L353" s="46">
        <f t="shared" si="11"/>
        <v>0.4760956175298805</v>
      </c>
    </row>
    <row r="354" spans="1:12" x14ac:dyDescent="0.25">
      <c r="A354" s="9" t="str">
        <f>'2'!A354</f>
        <v>Purchase Line SD</v>
      </c>
      <c r="B354" s="29" t="str">
        <f>'2'!B354</f>
        <v>Indiana</v>
      </c>
      <c r="C354" s="84">
        <f>'2'!C354</f>
        <v>229</v>
      </c>
      <c r="D354" s="84">
        <f>'2'!D354</f>
        <v>148</v>
      </c>
      <c r="E354" s="84">
        <f>'2'!E354</f>
        <v>377</v>
      </c>
      <c r="F354" s="11">
        <f>'5'!N354</f>
        <v>0</v>
      </c>
      <c r="G354" s="11">
        <f>'6'!H354</f>
        <v>0</v>
      </c>
      <c r="H354" s="11">
        <f>'7'!F354</f>
        <v>0</v>
      </c>
      <c r="I354" s="11">
        <f>'8'!J354</f>
        <v>23</v>
      </c>
      <c r="J354" s="36">
        <f>'9'!P354</f>
        <v>5.2</v>
      </c>
      <c r="K354" s="11">
        <f t="shared" si="12"/>
        <v>28.2</v>
      </c>
      <c r="L354" s="46">
        <f t="shared" si="11"/>
        <v>0.19054054054054054</v>
      </c>
    </row>
    <row r="355" spans="1:12" x14ac:dyDescent="0.25">
      <c r="A355" s="9" t="str">
        <f>'2'!A355</f>
        <v>Quaker Valley SD</v>
      </c>
      <c r="B355" s="29" t="str">
        <f>'2'!B355</f>
        <v>Allegheny</v>
      </c>
      <c r="C355" s="84">
        <f>'2'!C355</f>
        <v>360</v>
      </c>
      <c r="D355" s="84">
        <f>'2'!D355</f>
        <v>275</v>
      </c>
      <c r="E355" s="84">
        <f>'2'!E355</f>
        <v>635</v>
      </c>
      <c r="F355" s="11">
        <f>'5'!N355</f>
        <v>0</v>
      </c>
      <c r="G355" s="11">
        <f>'6'!H355</f>
        <v>0</v>
      </c>
      <c r="H355" s="11">
        <f>'7'!F355</f>
        <v>0</v>
      </c>
      <c r="I355" s="11">
        <f>'8'!J355</f>
        <v>21</v>
      </c>
      <c r="J355" s="36">
        <f>'9'!P355</f>
        <v>74.099999999999994</v>
      </c>
      <c r="K355" s="11">
        <f t="shared" si="12"/>
        <v>95.1</v>
      </c>
      <c r="L355" s="46">
        <f t="shared" si="11"/>
        <v>0.3458181818181818</v>
      </c>
    </row>
    <row r="356" spans="1:12" x14ac:dyDescent="0.25">
      <c r="A356" s="9" t="str">
        <f>'2'!A356</f>
        <v>Quakertown Community SD</v>
      </c>
      <c r="B356" s="29" t="str">
        <f>'2'!B356</f>
        <v>Bucks</v>
      </c>
      <c r="C356" s="84">
        <f>'2'!C356</f>
        <v>1388</v>
      </c>
      <c r="D356" s="84">
        <f>'2'!D356</f>
        <v>1009</v>
      </c>
      <c r="E356" s="84">
        <f>'2'!E356</f>
        <v>2397</v>
      </c>
      <c r="F356" s="11">
        <f>'5'!N356</f>
        <v>0</v>
      </c>
      <c r="G356" s="11">
        <f>'6'!H356</f>
        <v>24</v>
      </c>
      <c r="H356" s="11">
        <f>'7'!F356</f>
        <v>0</v>
      </c>
      <c r="I356" s="11">
        <f>'8'!J356</f>
        <v>138</v>
      </c>
      <c r="J356" s="36">
        <f>'9'!P356</f>
        <v>263.5</v>
      </c>
      <c r="K356" s="11">
        <f t="shared" si="12"/>
        <v>425.5</v>
      </c>
      <c r="L356" s="46">
        <f t="shared" si="11"/>
        <v>0.42170465807730428</v>
      </c>
    </row>
    <row r="357" spans="1:12" x14ac:dyDescent="0.25">
      <c r="A357" s="9" t="str">
        <f>'2'!A357</f>
        <v>Radnor Township SD</v>
      </c>
      <c r="B357" s="29" t="str">
        <f>'2'!B357</f>
        <v>Delaware</v>
      </c>
      <c r="C357" s="84">
        <f>'2'!C357</f>
        <v>691</v>
      </c>
      <c r="D357" s="84">
        <f>'2'!D357</f>
        <v>585</v>
      </c>
      <c r="E357" s="84">
        <f>'2'!E357</f>
        <v>1276</v>
      </c>
      <c r="F357" s="11">
        <f>'5'!N357</f>
        <v>0</v>
      </c>
      <c r="G357" s="11">
        <f>'6'!H357</f>
        <v>0</v>
      </c>
      <c r="H357" s="11">
        <f>'7'!F357</f>
        <v>0</v>
      </c>
      <c r="I357" s="11">
        <f>'8'!J357</f>
        <v>62</v>
      </c>
      <c r="J357" s="36">
        <f>'9'!P357</f>
        <v>0</v>
      </c>
      <c r="K357" s="11">
        <f t="shared" si="12"/>
        <v>62</v>
      </c>
      <c r="L357" s="46">
        <f t="shared" si="11"/>
        <v>0.10598290598290598</v>
      </c>
    </row>
    <row r="358" spans="1:12" x14ac:dyDescent="0.25">
      <c r="A358" s="9" t="str">
        <f>'2'!A358</f>
        <v>Reading SD</v>
      </c>
      <c r="B358" s="29" t="str">
        <f>'2'!B358</f>
        <v>Berks</v>
      </c>
      <c r="C358" s="84">
        <f>'2'!C358</f>
        <v>5005</v>
      </c>
      <c r="D358" s="84">
        <f>'2'!D358</f>
        <v>3370</v>
      </c>
      <c r="E358" s="84">
        <f>'2'!E358</f>
        <v>8375</v>
      </c>
      <c r="F358" s="11">
        <f>'5'!N358</f>
        <v>574</v>
      </c>
      <c r="G358" s="11">
        <f>'6'!H358</f>
        <v>150</v>
      </c>
      <c r="H358" s="11">
        <f>'7'!F358</f>
        <v>458</v>
      </c>
      <c r="I358" s="11">
        <f>'8'!J358</f>
        <v>676</v>
      </c>
      <c r="J358" s="36">
        <f>'9'!P358</f>
        <v>363.5</v>
      </c>
      <c r="K358" s="11">
        <f t="shared" si="12"/>
        <v>2221.5</v>
      </c>
      <c r="L358" s="46">
        <f t="shared" si="11"/>
        <v>0.65919881305637984</v>
      </c>
    </row>
    <row r="359" spans="1:12" x14ac:dyDescent="0.25">
      <c r="A359" s="9" t="str">
        <f>'2'!A359</f>
        <v>Red Lion Area SD</v>
      </c>
      <c r="B359" s="29" t="str">
        <f>'2'!B359</f>
        <v>York</v>
      </c>
      <c r="C359" s="84">
        <f>'2'!C359</f>
        <v>1417</v>
      </c>
      <c r="D359" s="84">
        <f>'2'!D359</f>
        <v>941</v>
      </c>
      <c r="E359" s="84">
        <f>'2'!E359</f>
        <v>2358</v>
      </c>
      <c r="F359" s="11">
        <f>'5'!N359</f>
        <v>28</v>
      </c>
      <c r="G359" s="11">
        <f>'6'!H359</f>
        <v>0</v>
      </c>
      <c r="H359" s="11">
        <f>'7'!F359</f>
        <v>0</v>
      </c>
      <c r="I359" s="11">
        <f>'8'!J359</f>
        <v>74</v>
      </c>
      <c r="J359" s="36">
        <f>'9'!P359</f>
        <v>102.9</v>
      </c>
      <c r="K359" s="11">
        <f t="shared" si="12"/>
        <v>204.9</v>
      </c>
      <c r="L359" s="46">
        <f t="shared" si="11"/>
        <v>0.2177470775770457</v>
      </c>
    </row>
    <row r="360" spans="1:12" x14ac:dyDescent="0.25">
      <c r="A360" s="9" t="str">
        <f>'2'!A360</f>
        <v>Redbank Valley SD</v>
      </c>
      <c r="B360" s="29" t="str">
        <f>'2'!B360</f>
        <v>Clarion</v>
      </c>
      <c r="C360" s="84">
        <f>'2'!C360</f>
        <v>277</v>
      </c>
      <c r="D360" s="84">
        <f>'2'!D360</f>
        <v>180</v>
      </c>
      <c r="E360" s="84">
        <f>'2'!E360</f>
        <v>457</v>
      </c>
      <c r="F360" s="11">
        <f>'5'!N360</f>
        <v>18</v>
      </c>
      <c r="G360" s="11">
        <f>'6'!H360</f>
        <v>18</v>
      </c>
      <c r="H360" s="11">
        <f>'7'!F360</f>
        <v>0</v>
      </c>
      <c r="I360" s="11">
        <f>'8'!J360</f>
        <v>31</v>
      </c>
      <c r="J360" s="36">
        <f>'9'!P360</f>
        <v>19.100000000000001</v>
      </c>
      <c r="K360" s="11">
        <f t="shared" si="12"/>
        <v>86.1</v>
      </c>
      <c r="L360" s="46">
        <f t="shared" si="11"/>
        <v>0.47833333333333328</v>
      </c>
    </row>
    <row r="361" spans="1:12" x14ac:dyDescent="0.25">
      <c r="A361" s="9" t="str">
        <f>'2'!A361</f>
        <v>Reynolds SD</v>
      </c>
      <c r="B361" s="29" t="str">
        <f>'2'!B361</f>
        <v>Mercer</v>
      </c>
      <c r="C361" s="84">
        <f>'2'!C361</f>
        <v>268</v>
      </c>
      <c r="D361" s="84">
        <f>'2'!D361</f>
        <v>194</v>
      </c>
      <c r="E361" s="84">
        <f>'2'!E361</f>
        <v>462</v>
      </c>
      <c r="F361" s="11">
        <f>'5'!N361</f>
        <v>16</v>
      </c>
      <c r="G361" s="11">
        <f>'6'!H361</f>
        <v>14</v>
      </c>
      <c r="H361" s="11">
        <f>'7'!F361</f>
        <v>0</v>
      </c>
      <c r="I361" s="11">
        <f>'8'!J361</f>
        <v>26</v>
      </c>
      <c r="J361" s="36">
        <f>'9'!P361</f>
        <v>0</v>
      </c>
      <c r="K361" s="11">
        <f t="shared" si="12"/>
        <v>56</v>
      </c>
      <c r="L361" s="46">
        <f t="shared" si="11"/>
        <v>0.28865979381443296</v>
      </c>
    </row>
    <row r="362" spans="1:12" x14ac:dyDescent="0.25">
      <c r="A362" s="9" t="str">
        <f>'2'!A362</f>
        <v>Richland SD</v>
      </c>
      <c r="B362" s="29" t="str">
        <f>'2'!B362</f>
        <v>Cambria</v>
      </c>
      <c r="C362" s="84">
        <f>'2'!C362</f>
        <v>334</v>
      </c>
      <c r="D362" s="84">
        <f>'2'!D362</f>
        <v>249</v>
      </c>
      <c r="E362" s="84">
        <f>'2'!E362</f>
        <v>583</v>
      </c>
      <c r="F362" s="11">
        <f>'5'!N362</f>
        <v>0</v>
      </c>
      <c r="G362" s="11">
        <f>'6'!H362</f>
        <v>0</v>
      </c>
      <c r="H362" s="11">
        <f>'7'!F362</f>
        <v>0</v>
      </c>
      <c r="I362" s="11">
        <f>'8'!J362</f>
        <v>26</v>
      </c>
      <c r="J362" s="36">
        <f>'9'!P362</f>
        <v>67.2</v>
      </c>
      <c r="K362" s="11">
        <f t="shared" si="12"/>
        <v>93.2</v>
      </c>
      <c r="L362" s="46">
        <f t="shared" si="11"/>
        <v>0.3742971887550201</v>
      </c>
    </row>
    <row r="363" spans="1:12" x14ac:dyDescent="0.25">
      <c r="A363" s="9" t="str">
        <f>'2'!A363</f>
        <v>Ridgway Area SD</v>
      </c>
      <c r="B363" s="29" t="str">
        <f>'2'!B363</f>
        <v>Elk</v>
      </c>
      <c r="C363" s="84">
        <f>'2'!C363</f>
        <v>219</v>
      </c>
      <c r="D363" s="84">
        <f>'2'!D363</f>
        <v>154</v>
      </c>
      <c r="E363" s="84">
        <f>'2'!E363</f>
        <v>373</v>
      </c>
      <c r="F363" s="11">
        <f>'5'!N363</f>
        <v>17</v>
      </c>
      <c r="G363" s="11">
        <f>'6'!H363</f>
        <v>0</v>
      </c>
      <c r="H363" s="11">
        <f>'7'!F363</f>
        <v>0</v>
      </c>
      <c r="I363" s="11">
        <f>'8'!J363</f>
        <v>25</v>
      </c>
      <c r="J363" s="36">
        <f>'9'!P363</f>
        <v>21.2</v>
      </c>
      <c r="K363" s="11">
        <f t="shared" si="12"/>
        <v>63.2</v>
      </c>
      <c r="L363" s="46">
        <f t="shared" si="11"/>
        <v>0.41038961038961042</v>
      </c>
    </row>
    <row r="364" spans="1:12" x14ac:dyDescent="0.25">
      <c r="A364" s="9" t="str">
        <f>'2'!A364</f>
        <v>Ridley SD</v>
      </c>
      <c r="B364" s="29" t="str">
        <f>'2'!B364</f>
        <v>Delaware</v>
      </c>
      <c r="C364" s="84">
        <f>'2'!C364</f>
        <v>1317</v>
      </c>
      <c r="D364" s="84">
        <f>'2'!D364</f>
        <v>895</v>
      </c>
      <c r="E364" s="84">
        <f>'2'!E364</f>
        <v>2212</v>
      </c>
      <c r="F364" s="11">
        <f>'5'!N364</f>
        <v>38</v>
      </c>
      <c r="G364" s="11">
        <f>'6'!H364</f>
        <v>0</v>
      </c>
      <c r="H364" s="11">
        <f>'7'!F364</f>
        <v>0</v>
      </c>
      <c r="I364" s="11">
        <f>'8'!J364</f>
        <v>122</v>
      </c>
      <c r="J364" s="36">
        <f>'9'!P364</f>
        <v>113.7</v>
      </c>
      <c r="K364" s="11">
        <f t="shared" si="12"/>
        <v>273.7</v>
      </c>
      <c r="L364" s="46">
        <f t="shared" si="11"/>
        <v>0.30581005586592175</v>
      </c>
    </row>
    <row r="365" spans="1:12" x14ac:dyDescent="0.25">
      <c r="A365" s="9" t="str">
        <f>'2'!A365</f>
        <v>Ringgold SD</v>
      </c>
      <c r="B365" s="29" t="str">
        <f>'2'!B365</f>
        <v>Washington</v>
      </c>
      <c r="C365" s="84">
        <f>'2'!C365</f>
        <v>748</v>
      </c>
      <c r="D365" s="84">
        <f>'2'!D365</f>
        <v>511</v>
      </c>
      <c r="E365" s="84">
        <f>'2'!E365</f>
        <v>1259</v>
      </c>
      <c r="F365" s="11">
        <f>'5'!N365</f>
        <v>72</v>
      </c>
      <c r="G365" s="11">
        <f>'6'!H365</f>
        <v>28</v>
      </c>
      <c r="H365" s="11">
        <f>'7'!F365</f>
        <v>0</v>
      </c>
      <c r="I365" s="11">
        <f>'8'!J365</f>
        <v>67</v>
      </c>
      <c r="J365" s="36">
        <f>'9'!P365</f>
        <v>106.9</v>
      </c>
      <c r="K365" s="11">
        <f t="shared" si="12"/>
        <v>273.89999999999998</v>
      </c>
      <c r="L365" s="46">
        <f t="shared" si="11"/>
        <v>0.53600782778864964</v>
      </c>
    </row>
    <row r="366" spans="1:12" x14ac:dyDescent="0.25">
      <c r="A366" s="9" t="str">
        <f>'2'!A366</f>
        <v>Riverside Beaver County SD</v>
      </c>
      <c r="B366" s="29" t="str">
        <f>'2'!B366</f>
        <v>Beaver</v>
      </c>
      <c r="C366" s="84">
        <f>'2'!C366</f>
        <v>276</v>
      </c>
      <c r="D366" s="84">
        <f>'2'!D366</f>
        <v>222</v>
      </c>
      <c r="E366" s="84">
        <f>'2'!E366</f>
        <v>498</v>
      </c>
      <c r="F366" s="11">
        <f>'5'!N366</f>
        <v>4</v>
      </c>
      <c r="G366" s="11">
        <f>'6'!H366</f>
        <v>19</v>
      </c>
      <c r="H366" s="11">
        <f>'7'!F366</f>
        <v>0</v>
      </c>
      <c r="I366" s="11">
        <f>'8'!J366</f>
        <v>20</v>
      </c>
      <c r="J366" s="36">
        <f>'9'!P366</f>
        <v>0</v>
      </c>
      <c r="K366" s="11">
        <f t="shared" si="12"/>
        <v>43</v>
      </c>
      <c r="L366" s="46">
        <f t="shared" si="11"/>
        <v>0.19369369369369369</v>
      </c>
    </row>
    <row r="367" spans="1:12" x14ac:dyDescent="0.25">
      <c r="A367" s="9" t="str">
        <f>'2'!A367</f>
        <v>Riverside SD</v>
      </c>
      <c r="B367" s="29" t="str">
        <f>'2'!B367</f>
        <v>Lackawanna</v>
      </c>
      <c r="C367" s="84">
        <f>'2'!C367</f>
        <v>335</v>
      </c>
      <c r="D367" s="84">
        <f>'2'!D367</f>
        <v>283</v>
      </c>
      <c r="E367" s="84">
        <f>'2'!E367</f>
        <v>618</v>
      </c>
      <c r="F367" s="11">
        <f>'5'!N367</f>
        <v>73</v>
      </c>
      <c r="G367" s="11">
        <f>'6'!H367</f>
        <v>28</v>
      </c>
      <c r="H367" s="11">
        <f>'7'!F367</f>
        <v>0</v>
      </c>
      <c r="I367" s="11">
        <f>'8'!J367</f>
        <v>39</v>
      </c>
      <c r="J367" s="36">
        <f>'9'!P367</f>
        <v>71.5</v>
      </c>
      <c r="K367" s="11">
        <f t="shared" si="12"/>
        <v>211.5</v>
      </c>
      <c r="L367" s="46">
        <f t="shared" si="11"/>
        <v>0.74734982332155475</v>
      </c>
    </row>
    <row r="368" spans="1:12" x14ac:dyDescent="0.25">
      <c r="A368" s="9" t="str">
        <f>'2'!A368</f>
        <v>Riverview SD</v>
      </c>
      <c r="B368" s="29" t="str">
        <f>'2'!B368</f>
        <v>Allegheny</v>
      </c>
      <c r="C368" s="84">
        <f>'2'!C368</f>
        <v>254</v>
      </c>
      <c r="D368" s="84">
        <f>'2'!D368</f>
        <v>173</v>
      </c>
      <c r="E368" s="84">
        <f>'2'!E368</f>
        <v>427</v>
      </c>
      <c r="F368" s="11">
        <f>'5'!N368</f>
        <v>9</v>
      </c>
      <c r="G368" s="11">
        <f>'6'!H368</f>
        <v>65</v>
      </c>
      <c r="H368" s="11">
        <f>'7'!F368</f>
        <v>0</v>
      </c>
      <c r="I368" s="11">
        <f>'8'!J368</f>
        <v>23</v>
      </c>
      <c r="J368" s="36">
        <f>'9'!P368</f>
        <v>18.5</v>
      </c>
      <c r="K368" s="11">
        <f t="shared" si="12"/>
        <v>115.5</v>
      </c>
      <c r="L368" s="46">
        <f t="shared" si="11"/>
        <v>0.66763005780346818</v>
      </c>
    </row>
    <row r="369" spans="1:12" x14ac:dyDescent="0.25">
      <c r="A369" s="9" t="str">
        <f>'2'!A369</f>
        <v>Rochester Area SD</v>
      </c>
      <c r="B369" s="29" t="str">
        <f>'2'!B369</f>
        <v>Beaver</v>
      </c>
      <c r="C369" s="84">
        <f>'2'!C369</f>
        <v>237</v>
      </c>
      <c r="D369" s="84">
        <f>'2'!D369</f>
        <v>154</v>
      </c>
      <c r="E369" s="84">
        <f>'2'!E369</f>
        <v>391</v>
      </c>
      <c r="F369" s="11">
        <f>'5'!N369</f>
        <v>0</v>
      </c>
      <c r="G369" s="11">
        <f>'6'!H369</f>
        <v>23</v>
      </c>
      <c r="H369" s="11">
        <f>'7'!F369</f>
        <v>0</v>
      </c>
      <c r="I369" s="11">
        <f>'8'!J369</f>
        <v>25</v>
      </c>
      <c r="J369" s="36">
        <f>'9'!P369</f>
        <v>50.5</v>
      </c>
      <c r="K369" s="11">
        <f t="shared" si="12"/>
        <v>98.5</v>
      </c>
      <c r="L369" s="46">
        <f t="shared" si="11"/>
        <v>0.63961038961038963</v>
      </c>
    </row>
    <row r="370" spans="1:12" x14ac:dyDescent="0.25">
      <c r="A370" s="9" t="str">
        <f>'2'!A370</f>
        <v>Rockwood Area SD</v>
      </c>
      <c r="B370" s="29" t="str">
        <f>'2'!B370</f>
        <v>Somerset</v>
      </c>
      <c r="C370" s="84">
        <f>'2'!C370</f>
        <v>133</v>
      </c>
      <c r="D370" s="84">
        <f>'2'!D370</f>
        <v>146</v>
      </c>
      <c r="E370" s="84">
        <f>'2'!E370</f>
        <v>279</v>
      </c>
      <c r="F370" s="11">
        <f>'5'!N370</f>
        <v>0</v>
      </c>
      <c r="G370" s="11">
        <f>'6'!H370</f>
        <v>0</v>
      </c>
      <c r="H370" s="11">
        <f>'7'!F370</f>
        <v>0</v>
      </c>
      <c r="I370" s="11">
        <f>'8'!J370</f>
        <v>8</v>
      </c>
      <c r="J370" s="36">
        <f>'9'!P370</f>
        <v>0</v>
      </c>
      <c r="K370" s="11">
        <f t="shared" si="12"/>
        <v>8</v>
      </c>
      <c r="L370" s="46">
        <f t="shared" si="11"/>
        <v>5.4794520547945202E-2</v>
      </c>
    </row>
    <row r="371" spans="1:12" x14ac:dyDescent="0.25">
      <c r="A371" s="9" t="str">
        <f>'2'!A371</f>
        <v>Rose Tree Media SD</v>
      </c>
      <c r="B371" s="29" t="str">
        <f>'2'!B371</f>
        <v>Delaware</v>
      </c>
      <c r="C371" s="84">
        <f>'2'!C371</f>
        <v>877</v>
      </c>
      <c r="D371" s="84">
        <f>'2'!D371</f>
        <v>646</v>
      </c>
      <c r="E371" s="84">
        <f>'2'!E371</f>
        <v>1523</v>
      </c>
      <c r="F371" s="11">
        <f>'5'!N371</f>
        <v>0</v>
      </c>
      <c r="G371" s="11">
        <f>'6'!H371</f>
        <v>0</v>
      </c>
      <c r="H371" s="11">
        <f>'7'!F371</f>
        <v>0</v>
      </c>
      <c r="I371" s="11">
        <f>'8'!J371</f>
        <v>80</v>
      </c>
      <c r="J371" s="36">
        <f>'9'!P371</f>
        <v>132.6</v>
      </c>
      <c r="K371" s="11">
        <f t="shared" si="12"/>
        <v>212.6</v>
      </c>
      <c r="L371" s="46">
        <f t="shared" si="11"/>
        <v>0.32910216718266255</v>
      </c>
    </row>
    <row r="372" spans="1:12" x14ac:dyDescent="0.25">
      <c r="A372" s="9" t="str">
        <f>'2'!A372</f>
        <v>Saint Clair Area SD</v>
      </c>
      <c r="B372" s="29" t="str">
        <f>'2'!B372</f>
        <v>Schuylkill</v>
      </c>
      <c r="C372" s="84">
        <f>'2'!C372</f>
        <v>191</v>
      </c>
      <c r="D372" s="84">
        <f>'2'!D372</f>
        <v>146</v>
      </c>
      <c r="E372" s="84">
        <f>'2'!E372</f>
        <v>337</v>
      </c>
      <c r="F372" s="11">
        <f>'5'!N372</f>
        <v>15</v>
      </c>
      <c r="G372" s="11">
        <f>'6'!H372</f>
        <v>0</v>
      </c>
      <c r="H372" s="11">
        <f>'7'!F372</f>
        <v>0</v>
      </c>
      <c r="I372" s="11">
        <f>'8'!J372</f>
        <v>34</v>
      </c>
      <c r="J372" s="36">
        <f>'9'!P372</f>
        <v>0</v>
      </c>
      <c r="K372" s="11">
        <f t="shared" si="12"/>
        <v>49</v>
      </c>
      <c r="L372" s="46">
        <f t="shared" si="11"/>
        <v>0.33561643835616439</v>
      </c>
    </row>
    <row r="373" spans="1:12" x14ac:dyDescent="0.25">
      <c r="A373" s="9" t="str">
        <f>'2'!A373</f>
        <v>Salisbury Township SD</v>
      </c>
      <c r="B373" s="29" t="str">
        <f>'2'!B373</f>
        <v>Lehigh</v>
      </c>
      <c r="C373" s="84">
        <f>'2'!C373</f>
        <v>305</v>
      </c>
      <c r="D373" s="84">
        <f>'2'!D373</f>
        <v>247</v>
      </c>
      <c r="E373" s="84">
        <f>'2'!E373</f>
        <v>552</v>
      </c>
      <c r="F373" s="11">
        <f>'5'!N373</f>
        <v>18</v>
      </c>
      <c r="G373" s="11">
        <f>'6'!H373</f>
        <v>0</v>
      </c>
      <c r="H373" s="11">
        <f>'7'!F373</f>
        <v>0</v>
      </c>
      <c r="I373" s="11">
        <f>'8'!J373</f>
        <v>38</v>
      </c>
      <c r="J373" s="36">
        <f>'9'!P373</f>
        <v>0</v>
      </c>
      <c r="K373" s="11">
        <f t="shared" si="12"/>
        <v>56</v>
      </c>
      <c r="L373" s="46">
        <f t="shared" si="11"/>
        <v>0.22672064777327935</v>
      </c>
    </row>
    <row r="374" spans="1:12" x14ac:dyDescent="0.25">
      <c r="A374" s="9" t="str">
        <f>'2'!A374</f>
        <v>Salisbury-Elk Lick SD</v>
      </c>
      <c r="B374" s="29" t="str">
        <f>'2'!B374</f>
        <v>Somerset</v>
      </c>
      <c r="C374" s="84">
        <f>'2'!C374</f>
        <v>143</v>
      </c>
      <c r="D374" s="84">
        <f>'2'!D374</f>
        <v>84</v>
      </c>
      <c r="E374" s="84">
        <f>'2'!E374</f>
        <v>227</v>
      </c>
      <c r="F374" s="11">
        <f>'5'!N374</f>
        <v>5</v>
      </c>
      <c r="G374" s="11">
        <f>'6'!H374</f>
        <v>11</v>
      </c>
      <c r="H374" s="11">
        <f>'7'!F374</f>
        <v>0</v>
      </c>
      <c r="I374" s="11">
        <f>'8'!J374</f>
        <v>5</v>
      </c>
      <c r="J374" s="36">
        <f>'9'!P374</f>
        <v>4.5</v>
      </c>
      <c r="K374" s="11">
        <f t="shared" si="12"/>
        <v>25.5</v>
      </c>
      <c r="L374" s="46">
        <f t="shared" si="11"/>
        <v>0.30357142857142855</v>
      </c>
    </row>
    <row r="375" spans="1:12" x14ac:dyDescent="0.25">
      <c r="A375" s="9" t="str">
        <f>'2'!A375</f>
        <v>Saucon Valley SD</v>
      </c>
      <c r="B375" s="29" t="str">
        <f>'2'!B375</f>
        <v>Northampton</v>
      </c>
      <c r="C375" s="84">
        <f>'2'!C375</f>
        <v>468</v>
      </c>
      <c r="D375" s="84">
        <f>'2'!D375</f>
        <v>321</v>
      </c>
      <c r="E375" s="84">
        <f>'2'!E375</f>
        <v>789</v>
      </c>
      <c r="F375" s="11">
        <f>'5'!N375</f>
        <v>0</v>
      </c>
      <c r="G375" s="11">
        <f>'6'!H375</f>
        <v>0</v>
      </c>
      <c r="H375" s="11">
        <f>'7'!F375</f>
        <v>0</v>
      </c>
      <c r="I375" s="11">
        <f>'8'!J375</f>
        <v>45</v>
      </c>
      <c r="J375" s="36">
        <f>'9'!P375</f>
        <v>197.4</v>
      </c>
      <c r="K375" s="11">
        <f t="shared" si="12"/>
        <v>242.4</v>
      </c>
      <c r="L375" s="46">
        <f t="shared" si="11"/>
        <v>0.75514018691588791</v>
      </c>
    </row>
    <row r="376" spans="1:12" x14ac:dyDescent="0.25">
      <c r="A376" s="9" t="str">
        <f>'2'!A376</f>
        <v>Sayre Area SD</v>
      </c>
      <c r="B376" s="29" t="str">
        <f>'2'!B376</f>
        <v>Bradford</v>
      </c>
      <c r="C376" s="84">
        <f>'2'!C376</f>
        <v>277</v>
      </c>
      <c r="D376" s="84">
        <f>'2'!D376</f>
        <v>185</v>
      </c>
      <c r="E376" s="84">
        <f>'2'!E376</f>
        <v>462</v>
      </c>
      <c r="F376" s="11">
        <f>'5'!N376</f>
        <v>8</v>
      </c>
      <c r="G376" s="11">
        <f>'6'!H376</f>
        <v>0</v>
      </c>
      <c r="H376" s="11">
        <f>'7'!F376</f>
        <v>30</v>
      </c>
      <c r="I376" s="11">
        <f>'8'!J376</f>
        <v>27</v>
      </c>
      <c r="J376" s="36">
        <f>'9'!P376</f>
        <v>81.2</v>
      </c>
      <c r="K376" s="11">
        <f t="shared" si="12"/>
        <v>146.19999999999999</v>
      </c>
      <c r="L376" s="46">
        <f t="shared" si="11"/>
        <v>0.79027027027027019</v>
      </c>
    </row>
    <row r="377" spans="1:12" x14ac:dyDescent="0.25">
      <c r="A377" s="9" t="str">
        <f>'2'!A377</f>
        <v>Schuylkill Haven Area SD</v>
      </c>
      <c r="B377" s="29" t="str">
        <f>'2'!B377</f>
        <v>Schuylkill</v>
      </c>
      <c r="C377" s="84">
        <f>'2'!C377</f>
        <v>258</v>
      </c>
      <c r="D377" s="84">
        <f>'2'!D377</f>
        <v>186</v>
      </c>
      <c r="E377" s="84">
        <f>'2'!E377</f>
        <v>444</v>
      </c>
      <c r="F377" s="11">
        <f>'5'!N377</f>
        <v>1</v>
      </c>
      <c r="G377" s="11">
        <f>'6'!H377</f>
        <v>0</v>
      </c>
      <c r="H377" s="11">
        <f>'7'!F377</f>
        <v>0</v>
      </c>
      <c r="I377" s="11">
        <f>'8'!J377</f>
        <v>18</v>
      </c>
      <c r="J377" s="36">
        <f>'9'!P377</f>
        <v>41.6</v>
      </c>
      <c r="K377" s="11">
        <f t="shared" si="12"/>
        <v>60.6</v>
      </c>
      <c r="L377" s="46">
        <f t="shared" si="11"/>
        <v>0.32580645161290323</v>
      </c>
    </row>
    <row r="378" spans="1:12" x14ac:dyDescent="0.25">
      <c r="A378" s="9" t="str">
        <f>'2'!A378</f>
        <v>Schuylkill Valley SD</v>
      </c>
      <c r="B378" s="29" t="str">
        <f>'2'!B378</f>
        <v>Berks</v>
      </c>
      <c r="C378" s="84">
        <f>'2'!C378</f>
        <v>396</v>
      </c>
      <c r="D378" s="84">
        <f>'2'!D378</f>
        <v>313</v>
      </c>
      <c r="E378" s="84">
        <f>'2'!E378</f>
        <v>709</v>
      </c>
      <c r="F378" s="11">
        <f>'5'!N378</f>
        <v>12</v>
      </c>
      <c r="G378" s="11">
        <f>'6'!H378</f>
        <v>0</v>
      </c>
      <c r="H378" s="11">
        <f>'7'!F378</f>
        <v>0</v>
      </c>
      <c r="I378" s="11">
        <f>'8'!J378</f>
        <v>32</v>
      </c>
      <c r="J378" s="36">
        <f>'9'!P378</f>
        <v>35.5</v>
      </c>
      <c r="K378" s="11">
        <f t="shared" si="12"/>
        <v>79.5</v>
      </c>
      <c r="L378" s="46">
        <f t="shared" si="11"/>
        <v>0.2539936102236422</v>
      </c>
    </row>
    <row r="379" spans="1:12" x14ac:dyDescent="0.25">
      <c r="A379" s="9" t="str">
        <f>'2'!A379</f>
        <v>Scranton SD</v>
      </c>
      <c r="B379" s="29" t="str">
        <f>'2'!B379</f>
        <v>Lackawanna</v>
      </c>
      <c r="C379" s="84">
        <f>'2'!C379</f>
        <v>2795</v>
      </c>
      <c r="D379" s="84">
        <f>'2'!D379</f>
        <v>1818</v>
      </c>
      <c r="E379" s="84">
        <f>'2'!E379</f>
        <v>4613</v>
      </c>
      <c r="F379" s="11">
        <f>'5'!N379</f>
        <v>542</v>
      </c>
      <c r="G379" s="11">
        <f>'6'!H379</f>
        <v>27</v>
      </c>
      <c r="H379" s="11">
        <f>'7'!F379</f>
        <v>533</v>
      </c>
      <c r="I379" s="11">
        <f>'8'!J379</f>
        <v>278</v>
      </c>
      <c r="J379" s="36">
        <f>'9'!P379</f>
        <v>291.5</v>
      </c>
      <c r="K379" s="11">
        <f t="shared" si="12"/>
        <v>1671.5</v>
      </c>
      <c r="L379" s="46">
        <f t="shared" si="11"/>
        <v>0.91941694169416943</v>
      </c>
    </row>
    <row r="380" spans="1:12" x14ac:dyDescent="0.25">
      <c r="A380" s="9" t="str">
        <f>'2'!A380</f>
        <v>Selinsgrove Area SD</v>
      </c>
      <c r="B380" s="29" t="str">
        <f>'2'!B380</f>
        <v>Snyder</v>
      </c>
      <c r="C380" s="84">
        <f>'2'!C380</f>
        <v>672</v>
      </c>
      <c r="D380" s="84">
        <f>'2'!D380</f>
        <v>533</v>
      </c>
      <c r="E380" s="84">
        <f>'2'!E380</f>
        <v>1205</v>
      </c>
      <c r="F380" s="11">
        <f>'5'!N380</f>
        <v>56</v>
      </c>
      <c r="G380" s="11">
        <f>'6'!H380</f>
        <v>0</v>
      </c>
      <c r="H380" s="11">
        <f>'7'!F380</f>
        <v>0</v>
      </c>
      <c r="I380" s="11">
        <f>'8'!J380</f>
        <v>35</v>
      </c>
      <c r="J380" s="36">
        <f>'9'!P380</f>
        <v>68.3</v>
      </c>
      <c r="K380" s="11">
        <f t="shared" si="12"/>
        <v>159.30000000000001</v>
      </c>
      <c r="L380" s="46">
        <f t="shared" si="11"/>
        <v>0.29887429643527208</v>
      </c>
    </row>
    <row r="381" spans="1:12" x14ac:dyDescent="0.25">
      <c r="A381" s="9" t="str">
        <f>'2'!A381</f>
        <v>Seneca Valley SD</v>
      </c>
      <c r="B381" s="29" t="str">
        <f>'2'!B381</f>
        <v>Butler</v>
      </c>
      <c r="C381" s="84">
        <f>'2'!C381</f>
        <v>1713</v>
      </c>
      <c r="D381" s="84">
        <f>'2'!D381</f>
        <v>1293</v>
      </c>
      <c r="E381" s="84">
        <f>'2'!E381</f>
        <v>3006</v>
      </c>
      <c r="F381" s="11">
        <f>'5'!N381</f>
        <v>22</v>
      </c>
      <c r="G381" s="11">
        <f>'6'!H381</f>
        <v>0</v>
      </c>
      <c r="H381" s="11">
        <f>'7'!F381</f>
        <v>0</v>
      </c>
      <c r="I381" s="11">
        <f>'8'!J381</f>
        <v>93</v>
      </c>
      <c r="J381" s="36">
        <f>'9'!P381</f>
        <v>137.69999999999999</v>
      </c>
      <c r="K381" s="11">
        <f t="shared" si="12"/>
        <v>252.7</v>
      </c>
      <c r="L381" s="46">
        <f t="shared" si="11"/>
        <v>0.1954369682907966</v>
      </c>
    </row>
    <row r="382" spans="1:12" x14ac:dyDescent="0.25">
      <c r="A382" s="9" t="str">
        <f>'2'!A382</f>
        <v>Shade-Central City SD</v>
      </c>
      <c r="B382" s="29" t="str">
        <f>'2'!B382</f>
        <v>Somerset</v>
      </c>
      <c r="C382" s="84">
        <f>'2'!C382</f>
        <v>87</v>
      </c>
      <c r="D382" s="84">
        <f>'2'!D382</f>
        <v>71</v>
      </c>
      <c r="E382" s="84">
        <f>'2'!E382</f>
        <v>158</v>
      </c>
      <c r="F382" s="11">
        <f>'5'!N382</f>
        <v>5</v>
      </c>
      <c r="G382" s="11">
        <f>'6'!H382</f>
        <v>10</v>
      </c>
      <c r="H382" s="11">
        <f>'7'!F382</f>
        <v>0</v>
      </c>
      <c r="I382" s="11">
        <f>'8'!J382</f>
        <v>8</v>
      </c>
      <c r="J382" s="36">
        <f>'9'!P382</f>
        <v>0</v>
      </c>
      <c r="K382" s="11">
        <f t="shared" si="12"/>
        <v>23</v>
      </c>
      <c r="L382" s="46">
        <f t="shared" si="11"/>
        <v>0.323943661971831</v>
      </c>
    </row>
    <row r="383" spans="1:12" x14ac:dyDescent="0.25">
      <c r="A383" s="9" t="str">
        <f>'2'!A383</f>
        <v>Shaler Area SD</v>
      </c>
      <c r="B383" s="29" t="str">
        <f>'2'!B383</f>
        <v>Allegheny</v>
      </c>
      <c r="C383" s="84">
        <f>'2'!C383</f>
        <v>1224</v>
      </c>
      <c r="D383" s="84">
        <f>'2'!D383</f>
        <v>754</v>
      </c>
      <c r="E383" s="84">
        <f>'2'!E383</f>
        <v>1978</v>
      </c>
      <c r="F383" s="11">
        <f>'5'!N383</f>
        <v>26</v>
      </c>
      <c r="G383" s="11">
        <f>'6'!H383</f>
        <v>0</v>
      </c>
      <c r="H383" s="11">
        <f>'7'!F383</f>
        <v>0</v>
      </c>
      <c r="I383" s="11">
        <f>'8'!J383</f>
        <v>120</v>
      </c>
      <c r="J383" s="36">
        <f>'9'!P383</f>
        <v>74.099999999999994</v>
      </c>
      <c r="K383" s="11">
        <f t="shared" si="12"/>
        <v>220.1</v>
      </c>
      <c r="L383" s="46">
        <f t="shared" si="11"/>
        <v>0.29190981432360741</v>
      </c>
    </row>
    <row r="384" spans="1:12" x14ac:dyDescent="0.25">
      <c r="A384" s="9" t="str">
        <f>'2'!A384</f>
        <v>Shamokin Area SD</v>
      </c>
      <c r="B384" s="29" t="str">
        <f>'2'!B384</f>
        <v>Northumberland</v>
      </c>
      <c r="C384" s="84">
        <f>'2'!C384</f>
        <v>613</v>
      </c>
      <c r="D384" s="84">
        <f>'2'!D384</f>
        <v>426</v>
      </c>
      <c r="E384" s="84">
        <f>'2'!E384</f>
        <v>1039</v>
      </c>
      <c r="F384" s="11">
        <f>'5'!N384</f>
        <v>73</v>
      </c>
      <c r="G384" s="11">
        <f>'6'!H384</f>
        <v>40</v>
      </c>
      <c r="H384" s="11">
        <f>'7'!F384</f>
        <v>38</v>
      </c>
      <c r="I384" s="11">
        <f>'8'!J384</f>
        <v>46</v>
      </c>
      <c r="J384" s="36">
        <f>'9'!P384</f>
        <v>28.2</v>
      </c>
      <c r="K384" s="11">
        <f t="shared" si="12"/>
        <v>225.2</v>
      </c>
      <c r="L384" s="46">
        <f t="shared" si="11"/>
        <v>0.52863849765258208</v>
      </c>
    </row>
    <row r="385" spans="1:12" x14ac:dyDescent="0.25">
      <c r="A385" s="9" t="str">
        <f>'2'!A385</f>
        <v>Shanksville-Stonycreek SD</v>
      </c>
      <c r="B385" s="29" t="str">
        <f>'2'!B385</f>
        <v>Somerset</v>
      </c>
      <c r="C385" s="84">
        <f>'2'!C385</f>
        <v>77</v>
      </c>
      <c r="D385" s="84">
        <f>'2'!D385</f>
        <v>52</v>
      </c>
      <c r="E385" s="84">
        <f>'2'!E385</f>
        <v>129</v>
      </c>
      <c r="F385" s="11">
        <f>'5'!N385</f>
        <v>0</v>
      </c>
      <c r="G385" s="11">
        <f>'6'!H385</f>
        <v>0</v>
      </c>
      <c r="H385" s="11">
        <f>'7'!F385</f>
        <v>26</v>
      </c>
      <c r="I385" s="11">
        <f>'8'!J385</f>
        <v>2</v>
      </c>
      <c r="J385" s="36">
        <f>'9'!P385</f>
        <v>0</v>
      </c>
      <c r="K385" s="11">
        <f t="shared" si="12"/>
        <v>28</v>
      </c>
      <c r="L385" s="46">
        <f t="shared" si="11"/>
        <v>0.53846153846153844</v>
      </c>
    </row>
    <row r="386" spans="1:12" x14ac:dyDescent="0.25">
      <c r="A386" s="9" t="str">
        <f>'2'!A386</f>
        <v>Sharon City SD</v>
      </c>
      <c r="B386" s="29" t="str">
        <f>'2'!B386</f>
        <v>Mercer</v>
      </c>
      <c r="C386" s="84">
        <f>'2'!C386</f>
        <v>580</v>
      </c>
      <c r="D386" s="84">
        <f>'2'!D386</f>
        <v>386</v>
      </c>
      <c r="E386" s="84">
        <f>'2'!E386</f>
        <v>966</v>
      </c>
      <c r="F386" s="11">
        <f>'5'!N386</f>
        <v>100</v>
      </c>
      <c r="G386" s="11">
        <f>'6'!H386</f>
        <v>15</v>
      </c>
      <c r="H386" s="11">
        <f>'7'!F386</f>
        <v>0</v>
      </c>
      <c r="I386" s="11">
        <f>'8'!J386</f>
        <v>56</v>
      </c>
      <c r="J386" s="36">
        <f>'9'!P386</f>
        <v>52.5</v>
      </c>
      <c r="K386" s="11">
        <f t="shared" si="12"/>
        <v>223.5</v>
      </c>
      <c r="L386" s="46">
        <f t="shared" si="11"/>
        <v>0.57901554404145072</v>
      </c>
    </row>
    <row r="387" spans="1:12" x14ac:dyDescent="0.25">
      <c r="A387" s="9" t="str">
        <f>'2'!A387</f>
        <v>Sharpsville Area SD</v>
      </c>
      <c r="B387" s="29" t="str">
        <f>'2'!B387</f>
        <v>Mercer</v>
      </c>
      <c r="C387" s="84">
        <f>'2'!C387</f>
        <v>245</v>
      </c>
      <c r="D387" s="84">
        <f>'2'!D387</f>
        <v>165</v>
      </c>
      <c r="E387" s="84">
        <f>'2'!E387</f>
        <v>410</v>
      </c>
      <c r="F387" s="11">
        <f>'5'!N387</f>
        <v>16</v>
      </c>
      <c r="G387" s="11">
        <f>'6'!H387</f>
        <v>0</v>
      </c>
      <c r="H387" s="11">
        <f>'7'!F387</f>
        <v>0</v>
      </c>
      <c r="I387" s="11">
        <f>'8'!J387</f>
        <v>23</v>
      </c>
      <c r="J387" s="36">
        <f>'9'!P387</f>
        <v>40</v>
      </c>
      <c r="K387" s="11">
        <f t="shared" si="12"/>
        <v>79</v>
      </c>
      <c r="L387" s="46">
        <f t="shared" si="11"/>
        <v>0.47878787878787876</v>
      </c>
    </row>
    <row r="388" spans="1:12" x14ac:dyDescent="0.25">
      <c r="A388" s="9" t="str">
        <f>'2'!A388</f>
        <v>Shenandoah Valley SD</v>
      </c>
      <c r="B388" s="29" t="str">
        <f>'2'!B388</f>
        <v>Schuylkill</v>
      </c>
      <c r="C388" s="84">
        <f>'2'!C388</f>
        <v>264</v>
      </c>
      <c r="D388" s="84">
        <f>'2'!D388</f>
        <v>185</v>
      </c>
      <c r="E388" s="84">
        <f>'2'!E388</f>
        <v>449</v>
      </c>
      <c r="F388" s="11">
        <f>'5'!N388</f>
        <v>17</v>
      </c>
      <c r="G388" s="11">
        <f>'6'!H388</f>
        <v>0</v>
      </c>
      <c r="H388" s="11">
        <f>'7'!F388</f>
        <v>46</v>
      </c>
      <c r="I388" s="11">
        <f>'8'!J388</f>
        <v>46</v>
      </c>
      <c r="J388" s="36">
        <f>'9'!P388</f>
        <v>0</v>
      </c>
      <c r="K388" s="11">
        <f t="shared" si="12"/>
        <v>109</v>
      </c>
      <c r="L388" s="46">
        <f t="shared" ref="L388:L451" si="13">K388/D388</f>
        <v>0.58918918918918917</v>
      </c>
    </row>
    <row r="389" spans="1:12" x14ac:dyDescent="0.25">
      <c r="A389" s="9" t="str">
        <f>'2'!A389</f>
        <v>Shenango Area SD</v>
      </c>
      <c r="B389" s="29" t="str">
        <f>'2'!B389</f>
        <v>Lawrence</v>
      </c>
      <c r="C389" s="84">
        <f>'2'!C389</f>
        <v>215</v>
      </c>
      <c r="D389" s="84">
        <f>'2'!D389</f>
        <v>148</v>
      </c>
      <c r="E389" s="84">
        <f>'2'!E389</f>
        <v>363</v>
      </c>
      <c r="F389" s="11">
        <f>'5'!N389</f>
        <v>0</v>
      </c>
      <c r="G389" s="11">
        <f>'6'!H389</f>
        <v>0</v>
      </c>
      <c r="H389" s="11">
        <f>'7'!F389</f>
        <v>0</v>
      </c>
      <c r="I389" s="11">
        <f>'8'!J389</f>
        <v>11</v>
      </c>
      <c r="J389" s="36">
        <f>'9'!P389</f>
        <v>0</v>
      </c>
      <c r="K389" s="11">
        <f t="shared" si="12"/>
        <v>11</v>
      </c>
      <c r="L389" s="46">
        <f t="shared" si="13"/>
        <v>7.4324324324324328E-2</v>
      </c>
    </row>
    <row r="390" spans="1:12" x14ac:dyDescent="0.25">
      <c r="A390" s="9" t="str">
        <f>'2'!A390</f>
        <v>Shikellamy SD</v>
      </c>
      <c r="B390" s="29" t="str">
        <f>'2'!B390</f>
        <v>Northumberland</v>
      </c>
      <c r="C390" s="84">
        <f>'2'!C390</f>
        <v>833</v>
      </c>
      <c r="D390" s="84">
        <f>'2'!D390</f>
        <v>513</v>
      </c>
      <c r="E390" s="84">
        <f>'2'!E390</f>
        <v>1346</v>
      </c>
      <c r="F390" s="11">
        <f>'5'!N390</f>
        <v>82</v>
      </c>
      <c r="G390" s="11">
        <f>'6'!H390</f>
        <v>17</v>
      </c>
      <c r="H390" s="11">
        <f>'7'!F390</f>
        <v>0</v>
      </c>
      <c r="I390" s="11">
        <f>'8'!J390</f>
        <v>73</v>
      </c>
      <c r="J390" s="36">
        <f>'9'!P390</f>
        <v>39.299999999999997</v>
      </c>
      <c r="K390" s="11">
        <f t="shared" si="12"/>
        <v>211.3</v>
      </c>
      <c r="L390" s="46">
        <f t="shared" si="13"/>
        <v>0.4118908382066277</v>
      </c>
    </row>
    <row r="391" spans="1:12" x14ac:dyDescent="0.25">
      <c r="A391" s="9" t="str">
        <f>'2'!A391</f>
        <v>Shippensburg Area SD</v>
      </c>
      <c r="B391" s="29" t="str">
        <f>'2'!B391</f>
        <v>Cumberland</v>
      </c>
      <c r="C391" s="84">
        <f>'2'!C391</f>
        <v>960</v>
      </c>
      <c r="D391" s="84">
        <f>'2'!D391</f>
        <v>684</v>
      </c>
      <c r="E391" s="84">
        <f>'2'!E391</f>
        <v>1644</v>
      </c>
      <c r="F391" s="11">
        <f>'5'!N391</f>
        <v>47</v>
      </c>
      <c r="G391" s="11">
        <f>'6'!H391</f>
        <v>18</v>
      </c>
      <c r="H391" s="11">
        <f>'7'!F391</f>
        <v>0</v>
      </c>
      <c r="I391" s="11">
        <f>'8'!J391</f>
        <v>49</v>
      </c>
      <c r="J391" s="36">
        <f>'9'!P391</f>
        <v>123.9</v>
      </c>
      <c r="K391" s="11">
        <f t="shared" si="12"/>
        <v>237.9</v>
      </c>
      <c r="L391" s="46">
        <f t="shared" si="13"/>
        <v>0.34780701754385968</v>
      </c>
    </row>
    <row r="392" spans="1:12" x14ac:dyDescent="0.25">
      <c r="A392" s="9" t="str">
        <f>'2'!A392</f>
        <v>Slippery Rock Area SD</v>
      </c>
      <c r="B392" s="29" t="str">
        <f>'2'!B392</f>
        <v>Butler</v>
      </c>
      <c r="C392" s="84">
        <f>'2'!C392</f>
        <v>471</v>
      </c>
      <c r="D392" s="84">
        <f>'2'!D392</f>
        <v>311</v>
      </c>
      <c r="E392" s="84">
        <f>'2'!E392</f>
        <v>782</v>
      </c>
      <c r="F392" s="11">
        <f>'5'!N392</f>
        <v>42</v>
      </c>
      <c r="G392" s="11">
        <f>'6'!H392</f>
        <v>25</v>
      </c>
      <c r="H392" s="11">
        <f>'7'!F392</f>
        <v>0</v>
      </c>
      <c r="I392" s="11">
        <f>'8'!J392</f>
        <v>33</v>
      </c>
      <c r="J392" s="36">
        <f>'9'!P392</f>
        <v>19.399999999999999</v>
      </c>
      <c r="K392" s="11">
        <f t="shared" si="12"/>
        <v>119.4</v>
      </c>
      <c r="L392" s="46">
        <f t="shared" si="13"/>
        <v>0.38392282958199359</v>
      </c>
    </row>
    <row r="393" spans="1:12" x14ac:dyDescent="0.25">
      <c r="A393" s="9" t="str">
        <f>'2'!A393</f>
        <v>Smethport Area SD</v>
      </c>
      <c r="B393" s="29" t="str">
        <f>'2'!B393</f>
        <v>McKean</v>
      </c>
      <c r="C393" s="84">
        <f>'2'!C393</f>
        <v>196</v>
      </c>
      <c r="D393" s="84">
        <f>'2'!D393</f>
        <v>152</v>
      </c>
      <c r="E393" s="84">
        <f>'2'!E393</f>
        <v>348</v>
      </c>
      <c r="F393" s="11">
        <f>'5'!N393</f>
        <v>16</v>
      </c>
      <c r="G393" s="11">
        <f>'6'!H393</f>
        <v>34</v>
      </c>
      <c r="H393" s="11">
        <f>'7'!F393</f>
        <v>34</v>
      </c>
      <c r="I393" s="11">
        <f>'8'!J393</f>
        <v>18</v>
      </c>
      <c r="J393" s="36">
        <f>'9'!P393</f>
        <v>22</v>
      </c>
      <c r="K393" s="11">
        <f t="shared" si="12"/>
        <v>124</v>
      </c>
      <c r="L393" s="46">
        <f t="shared" si="13"/>
        <v>0.81578947368421051</v>
      </c>
    </row>
    <row r="394" spans="1:12" x14ac:dyDescent="0.25">
      <c r="A394" s="9" t="str">
        <f>'2'!A394</f>
        <v>Solanco SD</v>
      </c>
      <c r="B394" s="29" t="str">
        <f>'2'!B394</f>
        <v>Lancaster</v>
      </c>
      <c r="C394" s="84">
        <f>'2'!C394</f>
        <v>1616</v>
      </c>
      <c r="D394" s="84">
        <f>'2'!D394</f>
        <v>1103</v>
      </c>
      <c r="E394" s="84">
        <f>'2'!E394</f>
        <v>2719</v>
      </c>
      <c r="F394" s="11">
        <f>'5'!N394</f>
        <v>12</v>
      </c>
      <c r="G394" s="11">
        <f>'6'!H394</f>
        <v>0</v>
      </c>
      <c r="H394" s="11">
        <f>'7'!F394</f>
        <v>0</v>
      </c>
      <c r="I394" s="11">
        <f>'8'!J394</f>
        <v>72</v>
      </c>
      <c r="J394" s="36">
        <f>'9'!P394</f>
        <v>21.2</v>
      </c>
      <c r="K394" s="11">
        <f t="shared" si="12"/>
        <v>105.2</v>
      </c>
      <c r="L394" s="46">
        <f t="shared" si="13"/>
        <v>9.5376246600181333E-2</v>
      </c>
    </row>
    <row r="395" spans="1:12" x14ac:dyDescent="0.25">
      <c r="A395" s="9" t="str">
        <f>'2'!A395</f>
        <v>Somerset Area SD</v>
      </c>
      <c r="B395" s="29" t="str">
        <f>'2'!B395</f>
        <v>Somerset</v>
      </c>
      <c r="C395" s="84">
        <f>'2'!C395</f>
        <v>542</v>
      </c>
      <c r="D395" s="84">
        <f>'2'!D395</f>
        <v>349</v>
      </c>
      <c r="E395" s="84">
        <f>'2'!E395</f>
        <v>891</v>
      </c>
      <c r="F395" s="11">
        <f>'5'!N395</f>
        <v>32</v>
      </c>
      <c r="G395" s="11">
        <f>'6'!H395</f>
        <v>34</v>
      </c>
      <c r="H395" s="11">
        <f>'7'!F395</f>
        <v>0</v>
      </c>
      <c r="I395" s="11">
        <f>'8'!J395</f>
        <v>63</v>
      </c>
      <c r="J395" s="36">
        <f>'9'!P395</f>
        <v>88.3</v>
      </c>
      <c r="K395" s="11">
        <f t="shared" si="12"/>
        <v>217.3</v>
      </c>
      <c r="L395" s="46">
        <f t="shared" si="13"/>
        <v>0.62263610315186246</v>
      </c>
    </row>
    <row r="396" spans="1:12" x14ac:dyDescent="0.25">
      <c r="A396" s="9" t="str">
        <f>'2'!A396</f>
        <v>Souderton Area SD</v>
      </c>
      <c r="B396" s="29" t="str">
        <f>'2'!B396</f>
        <v>Montgomery</v>
      </c>
      <c r="C396" s="84">
        <f>'2'!C396</f>
        <v>1573</v>
      </c>
      <c r="D396" s="84">
        <f>'2'!D396</f>
        <v>1074</v>
      </c>
      <c r="E396" s="84">
        <f>'2'!E396</f>
        <v>2647</v>
      </c>
      <c r="F396" s="11">
        <f>'5'!N396</f>
        <v>0</v>
      </c>
      <c r="G396" s="11">
        <f>'6'!H396</f>
        <v>0</v>
      </c>
      <c r="H396" s="11">
        <f>'7'!F396</f>
        <v>0</v>
      </c>
      <c r="I396" s="11">
        <f>'8'!J396</f>
        <v>132</v>
      </c>
      <c r="J396" s="36">
        <f>'9'!P396</f>
        <v>299.3</v>
      </c>
      <c r="K396" s="11">
        <f t="shared" si="12"/>
        <v>431.3</v>
      </c>
      <c r="L396" s="46">
        <f t="shared" si="13"/>
        <v>0.40158286778398511</v>
      </c>
    </row>
    <row r="397" spans="1:12" x14ac:dyDescent="0.25">
      <c r="A397" s="9" t="str">
        <f>'2'!A397</f>
        <v>South Allegheny SD</v>
      </c>
      <c r="B397" s="29" t="str">
        <f>'2'!B397</f>
        <v>Allegheny</v>
      </c>
      <c r="C397" s="84">
        <f>'2'!C397</f>
        <v>325</v>
      </c>
      <c r="D397" s="84">
        <f>'2'!D397</f>
        <v>236</v>
      </c>
      <c r="E397" s="84">
        <f>'2'!E397</f>
        <v>561</v>
      </c>
      <c r="F397" s="11">
        <f>'5'!N397</f>
        <v>3</v>
      </c>
      <c r="G397" s="11">
        <f>'6'!H397</f>
        <v>19</v>
      </c>
      <c r="H397" s="11">
        <f>'7'!F397</f>
        <v>0</v>
      </c>
      <c r="I397" s="11">
        <f>'8'!J397</f>
        <v>40</v>
      </c>
      <c r="J397" s="36">
        <f>'9'!P397</f>
        <v>24.1</v>
      </c>
      <c r="K397" s="11">
        <f t="shared" si="12"/>
        <v>86.1</v>
      </c>
      <c r="L397" s="46">
        <f t="shared" si="13"/>
        <v>0.36483050847457626</v>
      </c>
    </row>
    <row r="398" spans="1:12" x14ac:dyDescent="0.25">
      <c r="A398" s="9" t="str">
        <f>'2'!A398</f>
        <v>South Butler County SD</v>
      </c>
      <c r="B398" s="29" t="str">
        <f>'2'!B398</f>
        <v>Butler</v>
      </c>
      <c r="C398" s="84">
        <f>'2'!C398</f>
        <v>417</v>
      </c>
      <c r="D398" s="84">
        <f>'2'!D398</f>
        <v>359</v>
      </c>
      <c r="E398" s="84">
        <f>'2'!E398</f>
        <v>776</v>
      </c>
      <c r="F398" s="11">
        <f>'5'!N398</f>
        <v>0</v>
      </c>
      <c r="G398" s="11">
        <f>'6'!H398</f>
        <v>0</v>
      </c>
      <c r="H398" s="11">
        <f>'7'!F398</f>
        <v>0</v>
      </c>
      <c r="I398" s="11">
        <f>'8'!J398</f>
        <v>27</v>
      </c>
      <c r="J398" s="36">
        <f>'9'!P398</f>
        <v>97.1</v>
      </c>
      <c r="K398" s="11">
        <f t="shared" si="12"/>
        <v>124.1</v>
      </c>
      <c r="L398" s="46">
        <f t="shared" si="13"/>
        <v>0.3456824512534819</v>
      </c>
    </row>
    <row r="399" spans="1:12" x14ac:dyDescent="0.25">
      <c r="A399" s="9" t="str">
        <f>'2'!A399</f>
        <v>South Eastern SD</v>
      </c>
      <c r="B399" s="29" t="str">
        <f>'2'!B399</f>
        <v>York</v>
      </c>
      <c r="C399" s="84">
        <f>'2'!C399</f>
        <v>566</v>
      </c>
      <c r="D399" s="84">
        <f>'2'!D399</f>
        <v>455</v>
      </c>
      <c r="E399" s="84">
        <f>'2'!E399</f>
        <v>1021</v>
      </c>
      <c r="F399" s="11">
        <f>'5'!N399</f>
        <v>0</v>
      </c>
      <c r="G399" s="11">
        <f>'6'!H399</f>
        <v>0</v>
      </c>
      <c r="H399" s="11">
        <f>'7'!F399</f>
        <v>23</v>
      </c>
      <c r="I399" s="11">
        <f>'8'!J399</f>
        <v>39</v>
      </c>
      <c r="J399" s="36">
        <f>'9'!P399</f>
        <v>75</v>
      </c>
      <c r="K399" s="11">
        <f t="shared" si="12"/>
        <v>137</v>
      </c>
      <c r="L399" s="46">
        <f t="shared" si="13"/>
        <v>0.30109890109890108</v>
      </c>
    </row>
    <row r="400" spans="1:12" x14ac:dyDescent="0.25">
      <c r="A400" s="9" t="str">
        <f>'2'!A400</f>
        <v>South Fayette Township SD</v>
      </c>
      <c r="B400" s="29" t="str">
        <f>'2'!B400</f>
        <v>Allegheny</v>
      </c>
      <c r="C400" s="84">
        <f>'2'!C400</f>
        <v>483</v>
      </c>
      <c r="D400" s="84">
        <f>'2'!D400</f>
        <v>416</v>
      </c>
      <c r="E400" s="84">
        <f>'2'!E400</f>
        <v>899</v>
      </c>
      <c r="F400" s="11">
        <f>'5'!N400</f>
        <v>1</v>
      </c>
      <c r="G400" s="11">
        <f>'6'!H400</f>
        <v>0</v>
      </c>
      <c r="H400" s="11">
        <f>'7'!F400</f>
        <v>0</v>
      </c>
      <c r="I400" s="11">
        <f>'8'!J400</f>
        <v>41</v>
      </c>
      <c r="J400" s="36">
        <f>'9'!P400</f>
        <v>0</v>
      </c>
      <c r="K400" s="11">
        <f t="shared" si="12"/>
        <v>42</v>
      </c>
      <c r="L400" s="46">
        <f t="shared" si="13"/>
        <v>0.10096153846153846</v>
      </c>
    </row>
    <row r="401" spans="1:12" x14ac:dyDescent="0.25">
      <c r="A401" s="9" t="str">
        <f>'2'!A401</f>
        <v>South Middleton SD</v>
      </c>
      <c r="B401" s="29" t="str">
        <f>'2'!B401</f>
        <v>Cumberland</v>
      </c>
      <c r="C401" s="84">
        <f>'2'!C401</f>
        <v>397</v>
      </c>
      <c r="D401" s="84">
        <f>'2'!D401</f>
        <v>339</v>
      </c>
      <c r="E401" s="84">
        <f>'2'!E401</f>
        <v>736</v>
      </c>
      <c r="F401" s="11">
        <f>'5'!N401</f>
        <v>3</v>
      </c>
      <c r="G401" s="11">
        <f>'6'!H401</f>
        <v>0</v>
      </c>
      <c r="H401" s="11">
        <f>'7'!F401</f>
        <v>0</v>
      </c>
      <c r="I401" s="11">
        <f>'8'!J401</f>
        <v>21</v>
      </c>
      <c r="J401" s="36">
        <f>'9'!P401</f>
        <v>85.5</v>
      </c>
      <c r="K401" s="11">
        <f t="shared" si="12"/>
        <v>109.5</v>
      </c>
      <c r="L401" s="46">
        <f t="shared" si="13"/>
        <v>0.32300884955752213</v>
      </c>
    </row>
    <row r="402" spans="1:12" x14ac:dyDescent="0.25">
      <c r="A402" s="9" t="str">
        <f>'2'!A402</f>
        <v>South Park SD</v>
      </c>
      <c r="B402" s="29" t="str">
        <f>'2'!B402</f>
        <v>Allegheny</v>
      </c>
      <c r="C402" s="84">
        <f>'2'!C402</f>
        <v>405</v>
      </c>
      <c r="D402" s="84">
        <f>'2'!D402</f>
        <v>263</v>
      </c>
      <c r="E402" s="84">
        <f>'2'!E402</f>
        <v>668</v>
      </c>
      <c r="F402" s="11">
        <f>'5'!N402</f>
        <v>3</v>
      </c>
      <c r="G402" s="11">
        <f>'6'!H402</f>
        <v>0</v>
      </c>
      <c r="H402" s="11">
        <f>'7'!F402</f>
        <v>0</v>
      </c>
      <c r="I402" s="11">
        <f>'8'!J402</f>
        <v>30</v>
      </c>
      <c r="J402" s="36">
        <f>'9'!P402</f>
        <v>37</v>
      </c>
      <c r="K402" s="11">
        <f t="shared" si="12"/>
        <v>70</v>
      </c>
      <c r="L402" s="46">
        <f t="shared" si="13"/>
        <v>0.26615969581749049</v>
      </c>
    </row>
    <row r="403" spans="1:12" x14ac:dyDescent="0.25">
      <c r="A403" s="9" t="str">
        <f>'2'!A403</f>
        <v>South Side Area SD</v>
      </c>
      <c r="B403" s="29" t="str">
        <f>'2'!B403</f>
        <v>Beaver</v>
      </c>
      <c r="C403" s="84">
        <f>'2'!C403</f>
        <v>192</v>
      </c>
      <c r="D403" s="84">
        <f>'2'!D403</f>
        <v>135</v>
      </c>
      <c r="E403" s="84">
        <f>'2'!E403</f>
        <v>327</v>
      </c>
      <c r="F403" s="11">
        <f>'5'!N403</f>
        <v>0</v>
      </c>
      <c r="G403" s="11">
        <f>'6'!H403</f>
        <v>0</v>
      </c>
      <c r="H403" s="11">
        <f>'7'!F403</f>
        <v>20</v>
      </c>
      <c r="I403" s="11">
        <f>'8'!J403</f>
        <v>12</v>
      </c>
      <c r="J403" s="36">
        <f>'9'!P403</f>
        <v>16.8</v>
      </c>
      <c r="K403" s="11">
        <f t="shared" si="12"/>
        <v>48.8</v>
      </c>
      <c r="L403" s="46">
        <f t="shared" si="13"/>
        <v>0.36148148148148146</v>
      </c>
    </row>
    <row r="404" spans="1:12" x14ac:dyDescent="0.25">
      <c r="A404" s="9" t="str">
        <f>'2'!A404</f>
        <v>South Western SD</v>
      </c>
      <c r="B404" s="29" t="str">
        <f>'2'!B404</f>
        <v>York</v>
      </c>
      <c r="C404" s="84">
        <f>'2'!C404</f>
        <v>948</v>
      </c>
      <c r="D404" s="84">
        <f>'2'!D404</f>
        <v>655</v>
      </c>
      <c r="E404" s="84">
        <f>'2'!E404</f>
        <v>1603</v>
      </c>
      <c r="F404" s="11">
        <f>'5'!N404</f>
        <v>0</v>
      </c>
      <c r="G404" s="11">
        <f>'6'!H404</f>
        <v>0</v>
      </c>
      <c r="H404" s="11">
        <f>'7'!F404</f>
        <v>0</v>
      </c>
      <c r="I404" s="11">
        <f>'8'!J404</f>
        <v>68</v>
      </c>
      <c r="J404" s="36">
        <f>'9'!P404</f>
        <v>0</v>
      </c>
      <c r="K404" s="11">
        <f t="shared" si="12"/>
        <v>68</v>
      </c>
      <c r="L404" s="46">
        <f t="shared" si="13"/>
        <v>0.10381679389312977</v>
      </c>
    </row>
    <row r="405" spans="1:12" x14ac:dyDescent="0.25">
      <c r="A405" s="9" t="str">
        <f>'2'!A405</f>
        <v>South Williamsport Area SD</v>
      </c>
      <c r="B405" s="29" t="str">
        <f>'2'!B405</f>
        <v>Lycoming</v>
      </c>
      <c r="C405" s="84">
        <f>'2'!C405</f>
        <v>291</v>
      </c>
      <c r="D405" s="84">
        <f>'2'!D405</f>
        <v>212</v>
      </c>
      <c r="E405" s="84">
        <f>'2'!E405</f>
        <v>503</v>
      </c>
      <c r="F405" s="11">
        <f>'5'!N405</f>
        <v>0</v>
      </c>
      <c r="G405" s="11">
        <f>'6'!H405</f>
        <v>0</v>
      </c>
      <c r="H405" s="11">
        <f>'7'!F405</f>
        <v>0</v>
      </c>
      <c r="I405" s="11">
        <f>'8'!J405</f>
        <v>30</v>
      </c>
      <c r="J405" s="36">
        <f>'9'!P405</f>
        <v>54.5</v>
      </c>
      <c r="K405" s="11">
        <f t="shared" si="12"/>
        <v>84.5</v>
      </c>
      <c r="L405" s="46">
        <f t="shared" si="13"/>
        <v>0.39858490566037735</v>
      </c>
    </row>
    <row r="406" spans="1:12" x14ac:dyDescent="0.25">
      <c r="A406" s="9" t="str">
        <f>'2'!A406</f>
        <v>Southeast Delco SD</v>
      </c>
      <c r="B406" s="29" t="str">
        <f>'2'!B406</f>
        <v>Delaware</v>
      </c>
      <c r="C406" s="84">
        <f>'2'!C406</f>
        <v>1396</v>
      </c>
      <c r="D406" s="84">
        <f>'2'!D406</f>
        <v>917</v>
      </c>
      <c r="E406" s="84">
        <f>'2'!E406</f>
        <v>2313</v>
      </c>
      <c r="F406" s="11">
        <f>'5'!N406</f>
        <v>170</v>
      </c>
      <c r="G406" s="11">
        <f>'6'!H406</f>
        <v>71</v>
      </c>
      <c r="H406" s="11">
        <f>'7'!F406</f>
        <v>0</v>
      </c>
      <c r="I406" s="11">
        <f>'8'!J406</f>
        <v>88</v>
      </c>
      <c r="J406" s="36">
        <f>'9'!P406</f>
        <v>424</v>
      </c>
      <c r="K406" s="11">
        <f t="shared" si="12"/>
        <v>753</v>
      </c>
      <c r="L406" s="46">
        <f t="shared" si="13"/>
        <v>0.82115594329334785</v>
      </c>
    </row>
    <row r="407" spans="1:12" x14ac:dyDescent="0.25">
      <c r="A407" s="9" t="str">
        <f>'2'!A407</f>
        <v>Southeastern Greene SD</v>
      </c>
      <c r="B407" s="29" t="str">
        <f>'2'!B407</f>
        <v>Greene</v>
      </c>
      <c r="C407" s="84">
        <f>'2'!C407</f>
        <v>143</v>
      </c>
      <c r="D407" s="84">
        <f>'2'!D407</f>
        <v>97</v>
      </c>
      <c r="E407" s="84">
        <f>'2'!E407</f>
        <v>240</v>
      </c>
      <c r="F407" s="11">
        <f>'5'!N407</f>
        <v>0</v>
      </c>
      <c r="G407" s="11">
        <f>'6'!H407</f>
        <v>0</v>
      </c>
      <c r="H407" s="11">
        <f>'7'!F407</f>
        <v>0</v>
      </c>
      <c r="I407" s="11">
        <f>'8'!J407</f>
        <v>19</v>
      </c>
      <c r="J407" s="36">
        <f>'9'!P407</f>
        <v>0</v>
      </c>
      <c r="K407" s="11">
        <f t="shared" si="12"/>
        <v>19</v>
      </c>
      <c r="L407" s="46">
        <f t="shared" si="13"/>
        <v>0.19587628865979381</v>
      </c>
    </row>
    <row r="408" spans="1:12" x14ac:dyDescent="0.25">
      <c r="A408" s="9" t="str">
        <f>'2'!A408</f>
        <v>Southern Columbia Area SD</v>
      </c>
      <c r="B408" s="29" t="str">
        <f>'2'!B408</f>
        <v>Columbia</v>
      </c>
      <c r="C408" s="84">
        <f>'2'!C408</f>
        <v>285</v>
      </c>
      <c r="D408" s="84">
        <f>'2'!D408</f>
        <v>242</v>
      </c>
      <c r="E408" s="84">
        <f>'2'!E408</f>
        <v>527</v>
      </c>
      <c r="F408" s="11">
        <f>'5'!N408</f>
        <v>10</v>
      </c>
      <c r="G408" s="11">
        <f>'6'!H408</f>
        <v>0</v>
      </c>
      <c r="H408" s="11">
        <f>'7'!F408</f>
        <v>0</v>
      </c>
      <c r="I408" s="11">
        <f>'8'!J408</f>
        <v>18</v>
      </c>
      <c r="J408" s="36">
        <f>'9'!P408</f>
        <v>15.7</v>
      </c>
      <c r="K408" s="11">
        <f t="shared" si="12"/>
        <v>43.7</v>
      </c>
      <c r="L408" s="46">
        <f t="shared" si="13"/>
        <v>0.18057851239669423</v>
      </c>
    </row>
    <row r="409" spans="1:12" x14ac:dyDescent="0.25">
      <c r="A409" s="9" t="str">
        <f>'2'!A409</f>
        <v>Southern Fulton SD</v>
      </c>
      <c r="B409" s="29" t="str">
        <f>'2'!B409</f>
        <v>Fulton</v>
      </c>
      <c r="C409" s="84">
        <f>'2'!C409</f>
        <v>178</v>
      </c>
      <c r="D409" s="84">
        <f>'2'!D409</f>
        <v>125</v>
      </c>
      <c r="E409" s="84">
        <f>'2'!E409</f>
        <v>303</v>
      </c>
      <c r="F409" s="11">
        <f>'5'!N409</f>
        <v>19</v>
      </c>
      <c r="G409" s="11">
        <f>'6'!H409</f>
        <v>0</v>
      </c>
      <c r="H409" s="11">
        <f>'7'!F409</f>
        <v>0</v>
      </c>
      <c r="I409" s="11">
        <f>'8'!J409</f>
        <v>16</v>
      </c>
      <c r="J409" s="36">
        <f>'9'!P409</f>
        <v>0</v>
      </c>
      <c r="K409" s="11">
        <f t="shared" si="12"/>
        <v>35</v>
      </c>
      <c r="L409" s="46">
        <f t="shared" si="13"/>
        <v>0.28000000000000003</v>
      </c>
    </row>
    <row r="410" spans="1:12" x14ac:dyDescent="0.25">
      <c r="A410" s="9" t="str">
        <f>'2'!A410</f>
        <v>Southern Huntingdon County SD</v>
      </c>
      <c r="B410" s="29" t="str">
        <f>'2'!B410</f>
        <v>Huntingdon</v>
      </c>
      <c r="C410" s="84">
        <f>'2'!C410</f>
        <v>278</v>
      </c>
      <c r="D410" s="84">
        <f>'2'!D410</f>
        <v>209</v>
      </c>
      <c r="E410" s="84">
        <f>'2'!E410</f>
        <v>487</v>
      </c>
      <c r="F410" s="11">
        <f>'5'!N410</f>
        <v>34</v>
      </c>
      <c r="G410" s="11">
        <f>'6'!H410</f>
        <v>0</v>
      </c>
      <c r="H410" s="11">
        <f>'7'!F410</f>
        <v>0</v>
      </c>
      <c r="I410" s="11">
        <f>'8'!J410</f>
        <v>26</v>
      </c>
      <c r="J410" s="36">
        <f>'9'!P410</f>
        <v>22.4</v>
      </c>
      <c r="K410" s="11">
        <f t="shared" si="12"/>
        <v>82.4</v>
      </c>
      <c r="L410" s="46">
        <f t="shared" si="13"/>
        <v>0.39425837320574164</v>
      </c>
    </row>
    <row r="411" spans="1:12" x14ac:dyDescent="0.25">
      <c r="A411" s="9" t="str">
        <f>'2'!A411</f>
        <v>Southern Lehigh SD</v>
      </c>
      <c r="B411" s="29" t="str">
        <f>'2'!B411</f>
        <v>Lehigh</v>
      </c>
      <c r="C411" s="84">
        <f>'2'!C411</f>
        <v>579</v>
      </c>
      <c r="D411" s="84">
        <f>'2'!D411</f>
        <v>470</v>
      </c>
      <c r="E411" s="84">
        <f>'2'!E411</f>
        <v>1049</v>
      </c>
      <c r="F411" s="11">
        <f>'5'!N411</f>
        <v>0</v>
      </c>
      <c r="G411" s="11">
        <f>'6'!H411</f>
        <v>0</v>
      </c>
      <c r="H411" s="11">
        <f>'7'!F411</f>
        <v>0</v>
      </c>
      <c r="I411" s="11">
        <f>'8'!J411</f>
        <v>55</v>
      </c>
      <c r="J411" s="36">
        <f>'9'!P411</f>
        <v>36.799999999999997</v>
      </c>
      <c r="K411" s="11">
        <f t="shared" si="12"/>
        <v>91.8</v>
      </c>
      <c r="L411" s="46">
        <f t="shared" si="13"/>
        <v>0.19531914893617019</v>
      </c>
    </row>
    <row r="412" spans="1:12" x14ac:dyDescent="0.25">
      <c r="A412" s="9" t="str">
        <f>'2'!A412</f>
        <v>Southern Tioga SD</v>
      </c>
      <c r="B412" s="29" t="str">
        <f>'2'!B412</f>
        <v>Tioga</v>
      </c>
      <c r="C412" s="84">
        <f>'2'!C412</f>
        <v>477</v>
      </c>
      <c r="D412" s="84">
        <f>'2'!D412</f>
        <v>310</v>
      </c>
      <c r="E412" s="84">
        <f>'2'!E412</f>
        <v>787</v>
      </c>
      <c r="F412" s="11">
        <f>'5'!N412</f>
        <v>34</v>
      </c>
      <c r="G412" s="11">
        <f>'6'!H412</f>
        <v>91</v>
      </c>
      <c r="H412" s="11">
        <f>'7'!F412</f>
        <v>0</v>
      </c>
      <c r="I412" s="11">
        <f>'8'!J412</f>
        <v>42</v>
      </c>
      <c r="J412" s="36">
        <f>'9'!P412</f>
        <v>171</v>
      </c>
      <c r="K412" s="11">
        <f t="shared" si="12"/>
        <v>338</v>
      </c>
      <c r="L412" s="46">
        <f t="shared" si="13"/>
        <v>1.0903225806451613</v>
      </c>
    </row>
    <row r="413" spans="1:12" x14ac:dyDescent="0.25">
      <c r="A413" s="9" t="str">
        <f>'2'!A413</f>
        <v>Southern York County SD</v>
      </c>
      <c r="B413" s="29" t="str">
        <f>'2'!B413</f>
        <v>York</v>
      </c>
      <c r="C413" s="84">
        <f>'2'!C413</f>
        <v>618</v>
      </c>
      <c r="D413" s="84">
        <f>'2'!D413</f>
        <v>462</v>
      </c>
      <c r="E413" s="84">
        <f>'2'!E413</f>
        <v>1080</v>
      </c>
      <c r="F413" s="11">
        <f>'5'!N413</f>
        <v>0</v>
      </c>
      <c r="G413" s="11">
        <f>'6'!H413</f>
        <v>0</v>
      </c>
      <c r="H413" s="11">
        <f>'7'!F413</f>
        <v>0</v>
      </c>
      <c r="I413" s="11">
        <f>'8'!J413</f>
        <v>52</v>
      </c>
      <c r="J413" s="36">
        <f>'9'!P413</f>
        <v>97.6</v>
      </c>
      <c r="K413" s="11">
        <f t="shared" si="12"/>
        <v>149.6</v>
      </c>
      <c r="L413" s="46">
        <f t="shared" si="13"/>
        <v>0.32380952380952382</v>
      </c>
    </row>
    <row r="414" spans="1:12" x14ac:dyDescent="0.25">
      <c r="A414" s="9" t="str">
        <f>'2'!A414</f>
        <v>Southmoreland SD</v>
      </c>
      <c r="B414" s="29" t="str">
        <f>'2'!B414</f>
        <v>Westmoreland</v>
      </c>
      <c r="C414" s="84">
        <f>'2'!C414</f>
        <v>478</v>
      </c>
      <c r="D414" s="84">
        <f>'2'!D414</f>
        <v>320</v>
      </c>
      <c r="E414" s="84">
        <f>'2'!E414</f>
        <v>798</v>
      </c>
      <c r="F414" s="11">
        <f>'5'!N414</f>
        <v>101</v>
      </c>
      <c r="G414" s="11">
        <f>'6'!H414</f>
        <v>0</v>
      </c>
      <c r="H414" s="11">
        <f>'7'!F414</f>
        <v>0</v>
      </c>
      <c r="I414" s="11">
        <f>'8'!J414</f>
        <v>46</v>
      </c>
      <c r="J414" s="36">
        <f>'9'!P414</f>
        <v>36.6</v>
      </c>
      <c r="K414" s="11">
        <f t="shared" si="12"/>
        <v>183.6</v>
      </c>
      <c r="L414" s="46">
        <f t="shared" si="13"/>
        <v>0.57374999999999998</v>
      </c>
    </row>
    <row r="415" spans="1:12" x14ac:dyDescent="0.25">
      <c r="A415" s="9" t="str">
        <f>'2'!A415</f>
        <v>Spring Cove SD</v>
      </c>
      <c r="B415" s="29" t="str">
        <f>'2'!B415</f>
        <v>Blair</v>
      </c>
      <c r="C415" s="84">
        <f>'2'!C415</f>
        <v>496</v>
      </c>
      <c r="D415" s="84">
        <f>'2'!D415</f>
        <v>377</v>
      </c>
      <c r="E415" s="84">
        <f>'2'!E415</f>
        <v>873</v>
      </c>
      <c r="F415" s="11">
        <f>'5'!N415</f>
        <v>51</v>
      </c>
      <c r="G415" s="11">
        <f>'6'!H415</f>
        <v>17</v>
      </c>
      <c r="H415" s="11">
        <f>'7'!F415</f>
        <v>0</v>
      </c>
      <c r="I415" s="11">
        <f>'8'!J415</f>
        <v>36</v>
      </c>
      <c r="J415" s="36">
        <f>'9'!P415</f>
        <v>41.2</v>
      </c>
      <c r="K415" s="11">
        <f t="shared" ref="K415:K478" si="14">SUM(F415:J415)</f>
        <v>145.19999999999999</v>
      </c>
      <c r="L415" s="46">
        <f t="shared" si="13"/>
        <v>0.38514588859416443</v>
      </c>
    </row>
    <row r="416" spans="1:12" x14ac:dyDescent="0.25">
      <c r="A416" s="9" t="str">
        <f>'2'!A416</f>
        <v>Spring Grove Area SD</v>
      </c>
      <c r="B416" s="29" t="str">
        <f>'2'!B416</f>
        <v>York</v>
      </c>
      <c r="C416" s="84">
        <f>'2'!C416</f>
        <v>901</v>
      </c>
      <c r="D416" s="84">
        <f>'2'!D416</f>
        <v>649</v>
      </c>
      <c r="E416" s="84">
        <f>'2'!E416</f>
        <v>1550</v>
      </c>
      <c r="F416" s="11">
        <f>'5'!N416</f>
        <v>0</v>
      </c>
      <c r="G416" s="11">
        <f>'6'!H416</f>
        <v>0</v>
      </c>
      <c r="H416" s="11">
        <f>'7'!F416</f>
        <v>0</v>
      </c>
      <c r="I416" s="11">
        <f>'8'!J416</f>
        <v>66</v>
      </c>
      <c r="J416" s="36">
        <f>'9'!P416</f>
        <v>80.599999999999994</v>
      </c>
      <c r="K416" s="11">
        <f t="shared" si="14"/>
        <v>146.6</v>
      </c>
      <c r="L416" s="46">
        <f t="shared" si="13"/>
        <v>0.22588597842835131</v>
      </c>
    </row>
    <row r="417" spans="1:12" x14ac:dyDescent="0.25">
      <c r="A417" s="9" t="str">
        <f>'2'!A417</f>
        <v>Springfield SD</v>
      </c>
      <c r="B417" s="29" t="str">
        <f>'2'!B417</f>
        <v>Delaware</v>
      </c>
      <c r="C417" s="84">
        <f>'2'!C417</f>
        <v>883</v>
      </c>
      <c r="D417" s="84">
        <f>'2'!D417</f>
        <v>650</v>
      </c>
      <c r="E417" s="84">
        <f>'2'!E417</f>
        <v>1533</v>
      </c>
      <c r="F417" s="11">
        <f>'5'!N417</f>
        <v>0</v>
      </c>
      <c r="G417" s="11">
        <f>'6'!H417</f>
        <v>0</v>
      </c>
      <c r="H417" s="11">
        <f>'7'!F417</f>
        <v>0</v>
      </c>
      <c r="I417" s="11">
        <f>'8'!J417</f>
        <v>79</v>
      </c>
      <c r="J417" s="36">
        <f>'9'!P417</f>
        <v>94.7</v>
      </c>
      <c r="K417" s="11">
        <f t="shared" si="14"/>
        <v>173.7</v>
      </c>
      <c r="L417" s="46">
        <f t="shared" si="13"/>
        <v>0.26723076923076922</v>
      </c>
    </row>
    <row r="418" spans="1:12" x14ac:dyDescent="0.25">
      <c r="A418" s="9" t="str">
        <f>'2'!A418</f>
        <v>Springfield Township SD</v>
      </c>
      <c r="B418" s="29" t="str">
        <f>'2'!B418</f>
        <v>Montgomery</v>
      </c>
      <c r="C418" s="84">
        <f>'2'!C418</f>
        <v>689</v>
      </c>
      <c r="D418" s="84">
        <f>'2'!D418</f>
        <v>457</v>
      </c>
      <c r="E418" s="84">
        <f>'2'!E418</f>
        <v>1146</v>
      </c>
      <c r="F418" s="11">
        <f>'5'!N418</f>
        <v>0</v>
      </c>
      <c r="G418" s="11">
        <f>'6'!H418</f>
        <v>0</v>
      </c>
      <c r="H418" s="11">
        <f>'7'!F418</f>
        <v>0</v>
      </c>
      <c r="I418" s="11">
        <f>'8'!J418</f>
        <v>42</v>
      </c>
      <c r="J418" s="36">
        <f>'9'!P418</f>
        <v>18.600000000000001</v>
      </c>
      <c r="K418" s="11">
        <f t="shared" si="14"/>
        <v>60.6</v>
      </c>
      <c r="L418" s="46">
        <f t="shared" si="13"/>
        <v>0.13260393873085338</v>
      </c>
    </row>
    <row r="419" spans="1:12" x14ac:dyDescent="0.25">
      <c r="A419" s="9" t="str">
        <f>'2'!A419</f>
        <v>Spring-Ford Area SD</v>
      </c>
      <c r="B419" s="29" t="str">
        <f>'2'!B419</f>
        <v>Montgomery</v>
      </c>
      <c r="C419" s="84">
        <f>'2'!C419</f>
        <v>1817</v>
      </c>
      <c r="D419" s="84">
        <f>'2'!D419</f>
        <v>1453</v>
      </c>
      <c r="E419" s="84">
        <f>'2'!E419</f>
        <v>3270</v>
      </c>
      <c r="F419" s="11">
        <f>'5'!N419</f>
        <v>0</v>
      </c>
      <c r="G419" s="11">
        <f>'6'!H419</f>
        <v>1</v>
      </c>
      <c r="H419" s="11">
        <f>'7'!F419</f>
        <v>0</v>
      </c>
      <c r="I419" s="11">
        <f>'8'!J419</f>
        <v>129</v>
      </c>
      <c r="J419" s="36">
        <f>'9'!P419</f>
        <v>260.3</v>
      </c>
      <c r="K419" s="11">
        <f t="shared" si="14"/>
        <v>390.3</v>
      </c>
      <c r="L419" s="46">
        <f t="shared" si="13"/>
        <v>0.26861665519614591</v>
      </c>
    </row>
    <row r="420" spans="1:12" x14ac:dyDescent="0.25">
      <c r="A420" s="9" t="str">
        <f>'2'!A420</f>
        <v>St. Marys Area SD</v>
      </c>
      <c r="B420" s="29" t="str">
        <f>'2'!B420</f>
        <v>Elk</v>
      </c>
      <c r="C420" s="84">
        <f>'2'!C420</f>
        <v>469</v>
      </c>
      <c r="D420" s="84">
        <f>'2'!D420</f>
        <v>377</v>
      </c>
      <c r="E420" s="84">
        <f>'2'!E420</f>
        <v>846</v>
      </c>
      <c r="F420" s="11">
        <f>'5'!N420</f>
        <v>32</v>
      </c>
      <c r="G420" s="11">
        <f>'6'!H420</f>
        <v>0</v>
      </c>
      <c r="H420" s="11">
        <f>'7'!F420</f>
        <v>0</v>
      </c>
      <c r="I420" s="11">
        <f>'8'!J420</f>
        <v>57</v>
      </c>
      <c r="J420" s="36">
        <f>'9'!P420</f>
        <v>66.8</v>
      </c>
      <c r="K420" s="11">
        <f t="shared" si="14"/>
        <v>155.80000000000001</v>
      </c>
      <c r="L420" s="46">
        <f t="shared" si="13"/>
        <v>0.41326259946949606</v>
      </c>
    </row>
    <row r="421" spans="1:12" x14ac:dyDescent="0.25">
      <c r="A421" s="9" t="str">
        <f>'2'!A421</f>
        <v>State College Area SD</v>
      </c>
      <c r="B421" s="29" t="str">
        <f>'2'!B421</f>
        <v>Centre</v>
      </c>
      <c r="C421" s="84">
        <f>'2'!C421</f>
        <v>1915</v>
      </c>
      <c r="D421" s="84">
        <f>'2'!D421</f>
        <v>1326</v>
      </c>
      <c r="E421" s="84">
        <f>'2'!E421</f>
        <v>3241</v>
      </c>
      <c r="F421" s="11">
        <f>'5'!N421</f>
        <v>32</v>
      </c>
      <c r="G421" s="11">
        <f>'6'!H421</f>
        <v>64</v>
      </c>
      <c r="H421" s="11">
        <f>'7'!F421</f>
        <v>0</v>
      </c>
      <c r="I421" s="11">
        <f>'8'!J421</f>
        <v>111</v>
      </c>
      <c r="J421" s="36">
        <f>'9'!P421</f>
        <v>400.2</v>
      </c>
      <c r="K421" s="11">
        <f t="shared" si="14"/>
        <v>607.20000000000005</v>
      </c>
      <c r="L421" s="46">
        <f t="shared" si="13"/>
        <v>0.45791855203619913</v>
      </c>
    </row>
    <row r="422" spans="1:12" x14ac:dyDescent="0.25">
      <c r="A422" s="9" t="str">
        <f>'2'!A422</f>
        <v>Steel Valley SD</v>
      </c>
      <c r="B422" s="29" t="str">
        <f>'2'!B422</f>
        <v>Allegheny</v>
      </c>
      <c r="C422" s="84">
        <f>'2'!C422</f>
        <v>513</v>
      </c>
      <c r="D422" s="84">
        <f>'2'!D422</f>
        <v>353</v>
      </c>
      <c r="E422" s="84">
        <f>'2'!E422</f>
        <v>866</v>
      </c>
      <c r="F422" s="11">
        <f>'5'!N422</f>
        <v>80</v>
      </c>
      <c r="G422" s="11">
        <f>'6'!H422</f>
        <v>30</v>
      </c>
      <c r="H422" s="11">
        <f>'7'!F422</f>
        <v>0</v>
      </c>
      <c r="I422" s="11">
        <f>'8'!J422</f>
        <v>60</v>
      </c>
      <c r="J422" s="36">
        <f>'9'!P422</f>
        <v>128.19999999999999</v>
      </c>
      <c r="K422" s="11">
        <f t="shared" si="14"/>
        <v>298.2</v>
      </c>
      <c r="L422" s="46">
        <f t="shared" si="13"/>
        <v>0.84475920679886685</v>
      </c>
    </row>
    <row r="423" spans="1:12" x14ac:dyDescent="0.25">
      <c r="A423" s="9" t="str">
        <f>'2'!A423</f>
        <v>Steelton-Highspire SD</v>
      </c>
      <c r="B423" s="29" t="str">
        <f>'2'!B423</f>
        <v>Dauphin</v>
      </c>
      <c r="C423" s="84">
        <f>'2'!C423</f>
        <v>383</v>
      </c>
      <c r="D423" s="84">
        <f>'2'!D423</f>
        <v>263</v>
      </c>
      <c r="E423" s="84">
        <f>'2'!E423</f>
        <v>646</v>
      </c>
      <c r="F423" s="11">
        <f>'5'!N423</f>
        <v>48</v>
      </c>
      <c r="G423" s="11">
        <f>'6'!H423</f>
        <v>32</v>
      </c>
      <c r="H423" s="11">
        <f>'7'!F423</f>
        <v>0</v>
      </c>
      <c r="I423" s="11">
        <f>'8'!J423</f>
        <v>44</v>
      </c>
      <c r="J423" s="36">
        <f>'9'!P423</f>
        <v>0</v>
      </c>
      <c r="K423" s="11">
        <f t="shared" si="14"/>
        <v>124</v>
      </c>
      <c r="L423" s="46">
        <f t="shared" si="13"/>
        <v>0.47148288973384028</v>
      </c>
    </row>
    <row r="424" spans="1:12" x14ac:dyDescent="0.25">
      <c r="A424" s="9" t="str">
        <f>'2'!A424</f>
        <v>Sto-Rox SD</v>
      </c>
      <c r="B424" s="29" t="str">
        <f>'2'!B424</f>
        <v>Allegheny</v>
      </c>
      <c r="C424" s="84">
        <f>'2'!C424</f>
        <v>542</v>
      </c>
      <c r="D424" s="84">
        <f>'2'!D424</f>
        <v>326</v>
      </c>
      <c r="E424" s="84">
        <f>'2'!E424</f>
        <v>868</v>
      </c>
      <c r="F424" s="11">
        <f>'5'!N424</f>
        <v>74</v>
      </c>
      <c r="G424" s="11">
        <f>'6'!H424</f>
        <v>18</v>
      </c>
      <c r="H424" s="11">
        <f>'7'!F424</f>
        <v>0</v>
      </c>
      <c r="I424" s="11">
        <f>'8'!J424</f>
        <v>63</v>
      </c>
      <c r="J424" s="36">
        <f>'9'!P424</f>
        <v>148.80000000000001</v>
      </c>
      <c r="K424" s="11">
        <f t="shared" si="14"/>
        <v>303.8</v>
      </c>
      <c r="L424" s="46">
        <f t="shared" si="13"/>
        <v>0.93190184049079761</v>
      </c>
    </row>
    <row r="425" spans="1:12" x14ac:dyDescent="0.25">
      <c r="A425" s="9" t="str">
        <f>'2'!A425</f>
        <v>Stroudsburg Area SD</v>
      </c>
      <c r="B425" s="29" t="str">
        <f>'2'!B425</f>
        <v>Monroe</v>
      </c>
      <c r="C425" s="84">
        <f>'2'!C425</f>
        <v>1053</v>
      </c>
      <c r="D425" s="84">
        <f>'2'!D425</f>
        <v>783</v>
      </c>
      <c r="E425" s="84">
        <f>'2'!E425</f>
        <v>1836</v>
      </c>
      <c r="F425" s="11">
        <f>'5'!N425</f>
        <v>0</v>
      </c>
      <c r="G425" s="11">
        <f>'6'!H425</f>
        <v>0</v>
      </c>
      <c r="H425" s="11">
        <f>'7'!F425</f>
        <v>0</v>
      </c>
      <c r="I425" s="11">
        <f>'8'!J425</f>
        <v>55</v>
      </c>
      <c r="J425" s="36">
        <f>'9'!P425</f>
        <v>112.9</v>
      </c>
      <c r="K425" s="11">
        <f t="shared" si="14"/>
        <v>167.9</v>
      </c>
      <c r="L425" s="46">
        <f t="shared" si="13"/>
        <v>0.21443167305236271</v>
      </c>
    </row>
    <row r="426" spans="1:12" x14ac:dyDescent="0.25">
      <c r="A426" s="9" t="str">
        <f>'2'!A426</f>
        <v>Sullivan County SD</v>
      </c>
      <c r="B426" s="29" t="str">
        <f>'2'!B426</f>
        <v>Sullivan</v>
      </c>
      <c r="C426" s="84">
        <f>'2'!C426</f>
        <v>153</v>
      </c>
      <c r="D426" s="84">
        <f>'2'!D426</f>
        <v>102</v>
      </c>
      <c r="E426" s="84">
        <f>'2'!E426</f>
        <v>255</v>
      </c>
      <c r="F426" s="11">
        <f>'5'!N426</f>
        <v>48</v>
      </c>
      <c r="G426" s="11">
        <f>'6'!H426</f>
        <v>0</v>
      </c>
      <c r="H426" s="11">
        <f>'7'!F426</f>
        <v>0</v>
      </c>
      <c r="I426" s="11">
        <f>'8'!J426</f>
        <v>19</v>
      </c>
      <c r="J426" s="36">
        <f>'9'!P426</f>
        <v>0</v>
      </c>
      <c r="K426" s="11">
        <f t="shared" si="14"/>
        <v>67</v>
      </c>
      <c r="L426" s="46">
        <f t="shared" si="13"/>
        <v>0.65686274509803921</v>
      </c>
    </row>
    <row r="427" spans="1:12" x14ac:dyDescent="0.25">
      <c r="A427" s="9" t="str">
        <f>'2'!A427</f>
        <v>Susquehanna Community SD</v>
      </c>
      <c r="B427" s="29" t="str">
        <f>'2'!B427</f>
        <v>Susquehanna</v>
      </c>
      <c r="C427" s="84">
        <f>'2'!C427</f>
        <v>195</v>
      </c>
      <c r="D427" s="84">
        <f>'2'!D427</f>
        <v>122</v>
      </c>
      <c r="E427" s="84">
        <f>'2'!E427</f>
        <v>317</v>
      </c>
      <c r="F427" s="11">
        <f>'5'!N427</f>
        <v>27</v>
      </c>
      <c r="G427" s="11">
        <f>'6'!H427</f>
        <v>0</v>
      </c>
      <c r="H427" s="11">
        <f>'7'!F427</f>
        <v>57</v>
      </c>
      <c r="I427" s="11">
        <f>'8'!J427</f>
        <v>14</v>
      </c>
      <c r="J427" s="36">
        <f>'9'!P427</f>
        <v>14.7</v>
      </c>
      <c r="K427" s="11">
        <f t="shared" si="14"/>
        <v>112.7</v>
      </c>
      <c r="L427" s="46">
        <f t="shared" si="13"/>
        <v>0.92377049180327875</v>
      </c>
    </row>
    <row r="428" spans="1:12" x14ac:dyDescent="0.25">
      <c r="A428" s="9" t="str">
        <f>'2'!A428</f>
        <v>Susquehanna Township SD</v>
      </c>
      <c r="B428" s="29" t="str">
        <f>'2'!B428</f>
        <v>Dauphin</v>
      </c>
      <c r="C428" s="84">
        <f>'2'!C428</f>
        <v>806</v>
      </c>
      <c r="D428" s="84">
        <f>'2'!D428</f>
        <v>465</v>
      </c>
      <c r="E428" s="84">
        <f>'2'!E428</f>
        <v>1271</v>
      </c>
      <c r="F428" s="11">
        <f>'5'!N428</f>
        <v>32</v>
      </c>
      <c r="G428" s="11">
        <f>'6'!H428</f>
        <v>20</v>
      </c>
      <c r="H428" s="11">
        <f>'7'!F428</f>
        <v>0</v>
      </c>
      <c r="I428" s="11">
        <f>'8'!J428</f>
        <v>61</v>
      </c>
      <c r="J428" s="36">
        <f>'9'!P428</f>
        <v>0</v>
      </c>
      <c r="K428" s="11">
        <f t="shared" si="14"/>
        <v>113</v>
      </c>
      <c r="L428" s="46">
        <f t="shared" si="13"/>
        <v>0.24301075268817204</v>
      </c>
    </row>
    <row r="429" spans="1:12" x14ac:dyDescent="0.25">
      <c r="A429" s="9" t="str">
        <f>'2'!A429</f>
        <v>Susquenita SD</v>
      </c>
      <c r="B429" s="29" t="str">
        <f>'2'!B429</f>
        <v>Perry</v>
      </c>
      <c r="C429" s="84">
        <f>'2'!C429</f>
        <v>495</v>
      </c>
      <c r="D429" s="84">
        <f>'2'!D429</f>
        <v>315</v>
      </c>
      <c r="E429" s="84">
        <f>'2'!E429</f>
        <v>810</v>
      </c>
      <c r="F429" s="11">
        <f>'5'!N429</f>
        <v>11</v>
      </c>
      <c r="G429" s="11">
        <f>'6'!H429</f>
        <v>0</v>
      </c>
      <c r="H429" s="11">
        <f>'7'!F429</f>
        <v>0</v>
      </c>
      <c r="I429" s="11">
        <f>'8'!J429</f>
        <v>35</v>
      </c>
      <c r="J429" s="36">
        <f>'9'!P429</f>
        <v>49.5</v>
      </c>
      <c r="K429" s="11">
        <f t="shared" si="14"/>
        <v>95.5</v>
      </c>
      <c r="L429" s="46">
        <f t="shared" si="13"/>
        <v>0.30317460317460315</v>
      </c>
    </row>
    <row r="430" spans="1:12" x14ac:dyDescent="0.25">
      <c r="A430" s="9" t="str">
        <f>'2'!A430</f>
        <v>Tamaqua Area SD</v>
      </c>
      <c r="B430" s="29" t="str">
        <f>'2'!B430</f>
        <v>Schuylkill</v>
      </c>
      <c r="C430" s="84">
        <f>'2'!C430</f>
        <v>510</v>
      </c>
      <c r="D430" s="84">
        <f>'2'!D430</f>
        <v>399</v>
      </c>
      <c r="E430" s="84">
        <f>'2'!E430</f>
        <v>909</v>
      </c>
      <c r="F430" s="11">
        <f>'5'!N430</f>
        <v>68</v>
      </c>
      <c r="G430" s="11">
        <f>'6'!H430</f>
        <v>0</v>
      </c>
      <c r="H430" s="11">
        <f>'7'!F430</f>
        <v>0</v>
      </c>
      <c r="I430" s="11">
        <f>'8'!J430</f>
        <v>67</v>
      </c>
      <c r="J430" s="36">
        <f>'9'!P430</f>
        <v>0</v>
      </c>
      <c r="K430" s="11">
        <f t="shared" si="14"/>
        <v>135</v>
      </c>
      <c r="L430" s="46">
        <f t="shared" si="13"/>
        <v>0.33834586466165412</v>
      </c>
    </row>
    <row r="431" spans="1:12" x14ac:dyDescent="0.25">
      <c r="A431" s="9" t="str">
        <f>'2'!A431</f>
        <v>Titusville Area SD</v>
      </c>
      <c r="B431" s="29" t="str">
        <f>'2'!B431</f>
        <v>Venango</v>
      </c>
      <c r="C431" s="84">
        <f>'2'!C431</f>
        <v>527</v>
      </c>
      <c r="D431" s="84">
        <f>'2'!D431</f>
        <v>370</v>
      </c>
      <c r="E431" s="84">
        <f>'2'!E431</f>
        <v>897</v>
      </c>
      <c r="F431" s="11">
        <f>'5'!N431</f>
        <v>34</v>
      </c>
      <c r="G431" s="11">
        <f>'6'!H431</f>
        <v>37</v>
      </c>
      <c r="H431" s="11">
        <f>'7'!F431</f>
        <v>139</v>
      </c>
      <c r="I431" s="11">
        <f>'8'!J431</f>
        <v>65</v>
      </c>
      <c r="J431" s="36">
        <f>'9'!P431</f>
        <v>59.1</v>
      </c>
      <c r="K431" s="11">
        <f t="shared" si="14"/>
        <v>334.1</v>
      </c>
      <c r="L431" s="46">
        <f t="shared" si="13"/>
        <v>0.90297297297297308</v>
      </c>
    </row>
    <row r="432" spans="1:12" x14ac:dyDescent="0.25">
      <c r="A432" s="9" t="str">
        <f>'2'!A432</f>
        <v>Towanda Area SD</v>
      </c>
      <c r="B432" s="29" t="str">
        <f>'2'!B432</f>
        <v>Bradford</v>
      </c>
      <c r="C432" s="84">
        <f>'2'!C432</f>
        <v>429</v>
      </c>
      <c r="D432" s="84">
        <f>'2'!D432</f>
        <v>270</v>
      </c>
      <c r="E432" s="84">
        <f>'2'!E432</f>
        <v>699</v>
      </c>
      <c r="F432" s="11">
        <f>'5'!N432</f>
        <v>0</v>
      </c>
      <c r="G432" s="11">
        <f>'6'!H432</f>
        <v>0</v>
      </c>
      <c r="H432" s="11">
        <f>'7'!F432</f>
        <v>72</v>
      </c>
      <c r="I432" s="11">
        <f>'8'!J432</f>
        <v>39</v>
      </c>
      <c r="J432" s="36">
        <f>'9'!P432</f>
        <v>40.6</v>
      </c>
      <c r="K432" s="11">
        <f t="shared" si="14"/>
        <v>151.6</v>
      </c>
      <c r="L432" s="46">
        <f t="shared" si="13"/>
        <v>0.56148148148148147</v>
      </c>
    </row>
    <row r="433" spans="1:12" x14ac:dyDescent="0.25">
      <c r="A433" s="9" t="str">
        <f>'2'!A433</f>
        <v>Tredyffrin-Easttown SD</v>
      </c>
      <c r="B433" s="29" t="str">
        <f>'2'!B433</f>
        <v>Chester</v>
      </c>
      <c r="C433" s="84">
        <f>'2'!C433</f>
        <v>1201</v>
      </c>
      <c r="D433" s="84">
        <f>'2'!D433</f>
        <v>1017</v>
      </c>
      <c r="E433" s="84">
        <f>'2'!E433</f>
        <v>2218</v>
      </c>
      <c r="F433" s="11">
        <f>'5'!N433</f>
        <v>0</v>
      </c>
      <c r="G433" s="11">
        <f>'6'!H433</f>
        <v>0</v>
      </c>
      <c r="H433" s="11">
        <f>'7'!F433</f>
        <v>0</v>
      </c>
      <c r="I433" s="11">
        <f>'8'!J433</f>
        <v>139</v>
      </c>
      <c r="J433" s="36">
        <f>'9'!P433</f>
        <v>251.9</v>
      </c>
      <c r="K433" s="11">
        <f t="shared" si="14"/>
        <v>390.9</v>
      </c>
      <c r="L433" s="46">
        <f t="shared" si="13"/>
        <v>0.38436578171091446</v>
      </c>
    </row>
    <row r="434" spans="1:12" x14ac:dyDescent="0.25">
      <c r="A434" s="9" t="str">
        <f>'2'!A434</f>
        <v>Trinity Area SD</v>
      </c>
      <c r="B434" s="29" t="str">
        <f>'2'!B434</f>
        <v>Washington</v>
      </c>
      <c r="C434" s="84">
        <f>'2'!C434</f>
        <v>785</v>
      </c>
      <c r="D434" s="84">
        <f>'2'!D434</f>
        <v>523</v>
      </c>
      <c r="E434" s="84">
        <f>'2'!E434</f>
        <v>1308</v>
      </c>
      <c r="F434" s="11">
        <f>'5'!N434</f>
        <v>16</v>
      </c>
      <c r="G434" s="11">
        <f>'6'!H434</f>
        <v>0</v>
      </c>
      <c r="H434" s="11">
        <f>'7'!F434</f>
        <v>0</v>
      </c>
      <c r="I434" s="11">
        <f>'8'!J434</f>
        <v>60</v>
      </c>
      <c r="J434" s="36">
        <f>'9'!P434</f>
        <v>1.7</v>
      </c>
      <c r="K434" s="11">
        <f t="shared" si="14"/>
        <v>77.7</v>
      </c>
      <c r="L434" s="46">
        <f t="shared" si="13"/>
        <v>0.148565965583174</v>
      </c>
    </row>
    <row r="435" spans="1:12" x14ac:dyDescent="0.25">
      <c r="A435" s="9" t="str">
        <f>'2'!A435</f>
        <v>Tri-Valley SD</v>
      </c>
      <c r="B435" s="29" t="str">
        <f>'2'!B435</f>
        <v>Schuylkill</v>
      </c>
      <c r="C435" s="84">
        <f>'2'!C435</f>
        <v>237</v>
      </c>
      <c r="D435" s="84">
        <f>'2'!D435</f>
        <v>145</v>
      </c>
      <c r="E435" s="84">
        <f>'2'!E435</f>
        <v>382</v>
      </c>
      <c r="F435" s="11">
        <f>'5'!N435</f>
        <v>0</v>
      </c>
      <c r="G435" s="11">
        <f>'6'!H435</f>
        <v>0</v>
      </c>
      <c r="H435" s="11">
        <f>'7'!F435</f>
        <v>0</v>
      </c>
      <c r="I435" s="11">
        <f>'8'!J435</f>
        <v>22</v>
      </c>
      <c r="J435" s="36">
        <f>'9'!P435</f>
        <v>39.700000000000003</v>
      </c>
      <c r="K435" s="11">
        <f t="shared" si="14"/>
        <v>61.7</v>
      </c>
      <c r="L435" s="46">
        <f t="shared" si="13"/>
        <v>0.42551724137931035</v>
      </c>
    </row>
    <row r="436" spans="1:12" x14ac:dyDescent="0.25">
      <c r="A436" s="9" t="str">
        <f>'2'!A436</f>
        <v>Troy Area SD</v>
      </c>
      <c r="B436" s="29" t="str">
        <f>'2'!B436</f>
        <v>Bradford</v>
      </c>
      <c r="C436" s="84">
        <f>'2'!C436</f>
        <v>344</v>
      </c>
      <c r="D436" s="84">
        <f>'2'!D436</f>
        <v>238</v>
      </c>
      <c r="E436" s="84">
        <f>'2'!E436</f>
        <v>582</v>
      </c>
      <c r="F436" s="11">
        <f>'5'!N436</f>
        <v>34</v>
      </c>
      <c r="G436" s="11">
        <f>'6'!H436</f>
        <v>0</v>
      </c>
      <c r="H436" s="11">
        <f>'7'!F436</f>
        <v>0</v>
      </c>
      <c r="I436" s="11">
        <f>'8'!J436</f>
        <v>26</v>
      </c>
      <c r="J436" s="36">
        <f>'9'!P436</f>
        <v>65.099999999999994</v>
      </c>
      <c r="K436" s="11">
        <f t="shared" si="14"/>
        <v>125.1</v>
      </c>
      <c r="L436" s="46">
        <f t="shared" si="13"/>
        <v>0.52563025210084036</v>
      </c>
    </row>
    <row r="437" spans="1:12" x14ac:dyDescent="0.25">
      <c r="A437" s="9" t="str">
        <f>'2'!A437</f>
        <v>Tulpehocken Area SD</v>
      </c>
      <c r="B437" s="29" t="str">
        <f>'2'!B437</f>
        <v>Berks</v>
      </c>
      <c r="C437" s="84">
        <f>'2'!C437</f>
        <v>490</v>
      </c>
      <c r="D437" s="84">
        <f>'2'!D437</f>
        <v>340</v>
      </c>
      <c r="E437" s="84">
        <f>'2'!E437</f>
        <v>830</v>
      </c>
      <c r="F437" s="11">
        <f>'5'!N437</f>
        <v>7</v>
      </c>
      <c r="G437" s="11">
        <f>'6'!H437</f>
        <v>0</v>
      </c>
      <c r="H437" s="11">
        <f>'7'!F437</f>
        <v>0</v>
      </c>
      <c r="I437" s="11">
        <f>'8'!J437</f>
        <v>23</v>
      </c>
      <c r="J437" s="36">
        <f>'9'!P437</f>
        <v>17.7</v>
      </c>
      <c r="K437" s="11">
        <f t="shared" si="14"/>
        <v>47.7</v>
      </c>
      <c r="L437" s="46">
        <f t="shared" si="13"/>
        <v>0.14029411764705882</v>
      </c>
    </row>
    <row r="438" spans="1:12" x14ac:dyDescent="0.25">
      <c r="A438" s="9" t="str">
        <f>'2'!A438</f>
        <v>Tunkhannock Area SD</v>
      </c>
      <c r="B438" s="29" t="str">
        <f>'2'!B438</f>
        <v>Wyoming</v>
      </c>
      <c r="C438" s="84">
        <f>'2'!C438</f>
        <v>558</v>
      </c>
      <c r="D438" s="84">
        <f>'2'!D438</f>
        <v>402</v>
      </c>
      <c r="E438" s="84">
        <f>'2'!E438</f>
        <v>960</v>
      </c>
      <c r="F438" s="11">
        <f>'5'!N438</f>
        <v>57</v>
      </c>
      <c r="G438" s="11">
        <f>'6'!H438</f>
        <v>51</v>
      </c>
      <c r="H438" s="11">
        <f>'7'!F438</f>
        <v>0</v>
      </c>
      <c r="I438" s="11">
        <f>'8'!J438</f>
        <v>39</v>
      </c>
      <c r="J438" s="36">
        <f>'9'!P438</f>
        <v>57.6</v>
      </c>
      <c r="K438" s="11">
        <f t="shared" si="14"/>
        <v>204.6</v>
      </c>
      <c r="L438" s="46">
        <f t="shared" si="13"/>
        <v>0.508955223880597</v>
      </c>
    </row>
    <row r="439" spans="1:12" x14ac:dyDescent="0.25">
      <c r="A439" s="9" t="str">
        <f>'2'!A439</f>
        <v>Turkeyfoot Valley Area SD</v>
      </c>
      <c r="B439" s="29" t="str">
        <f>'2'!B439</f>
        <v>Somerset</v>
      </c>
      <c r="C439" s="84">
        <f>'2'!C439</f>
        <v>100</v>
      </c>
      <c r="D439" s="84">
        <f>'2'!D439</f>
        <v>57</v>
      </c>
      <c r="E439" s="84">
        <f>'2'!E439</f>
        <v>157</v>
      </c>
      <c r="F439" s="11">
        <f>'5'!N439</f>
        <v>15</v>
      </c>
      <c r="G439" s="11">
        <f>'6'!H439</f>
        <v>0</v>
      </c>
      <c r="H439" s="11">
        <f>'7'!F439</f>
        <v>17</v>
      </c>
      <c r="I439" s="11">
        <f>'8'!J439</f>
        <v>5</v>
      </c>
      <c r="J439" s="36">
        <f>'9'!P439</f>
        <v>2.1</v>
      </c>
      <c r="K439" s="11">
        <f t="shared" si="14"/>
        <v>39.1</v>
      </c>
      <c r="L439" s="46">
        <f t="shared" si="13"/>
        <v>0.68596491228070178</v>
      </c>
    </row>
    <row r="440" spans="1:12" x14ac:dyDescent="0.25">
      <c r="A440" s="9" t="str">
        <f>'2'!A440</f>
        <v>Tuscarora SD</v>
      </c>
      <c r="B440" s="29" t="str">
        <f>'2'!B440</f>
        <v>Franklin</v>
      </c>
      <c r="C440" s="84">
        <f>'2'!C440</f>
        <v>670</v>
      </c>
      <c r="D440" s="84">
        <f>'2'!D440</f>
        <v>461</v>
      </c>
      <c r="E440" s="84">
        <f>'2'!E440</f>
        <v>1131</v>
      </c>
      <c r="F440" s="11">
        <f>'5'!N440</f>
        <v>0</v>
      </c>
      <c r="G440" s="11">
        <f>'6'!H440</f>
        <v>37</v>
      </c>
      <c r="H440" s="11">
        <f>'7'!F440</f>
        <v>0</v>
      </c>
      <c r="I440" s="11">
        <f>'8'!J440</f>
        <v>35</v>
      </c>
      <c r="J440" s="36">
        <f>'9'!P440</f>
        <v>68.2</v>
      </c>
      <c r="K440" s="11">
        <f t="shared" si="14"/>
        <v>140.19999999999999</v>
      </c>
      <c r="L440" s="46">
        <f t="shared" si="13"/>
        <v>0.30412147505422993</v>
      </c>
    </row>
    <row r="441" spans="1:12" x14ac:dyDescent="0.25">
      <c r="A441" s="9" t="str">
        <f>'2'!A441</f>
        <v>Tussey Mountain SD</v>
      </c>
      <c r="B441" s="29" t="str">
        <f>'2'!B441</f>
        <v>Bedford</v>
      </c>
      <c r="C441" s="84">
        <f>'2'!C441</f>
        <v>244</v>
      </c>
      <c r="D441" s="84">
        <f>'2'!D441</f>
        <v>163</v>
      </c>
      <c r="E441" s="84">
        <f>'2'!E441</f>
        <v>407</v>
      </c>
      <c r="F441" s="11">
        <f>'5'!N441</f>
        <v>31</v>
      </c>
      <c r="G441" s="11">
        <f>'6'!H441</f>
        <v>0</v>
      </c>
      <c r="H441" s="11">
        <f>'7'!F441</f>
        <v>112</v>
      </c>
      <c r="I441" s="11">
        <f>'8'!J441</f>
        <v>23</v>
      </c>
      <c r="J441" s="36">
        <f>'9'!P441</f>
        <v>0</v>
      </c>
      <c r="K441" s="11">
        <f t="shared" si="14"/>
        <v>166</v>
      </c>
      <c r="L441" s="46">
        <f t="shared" si="13"/>
        <v>1.01840490797546</v>
      </c>
    </row>
    <row r="442" spans="1:12" x14ac:dyDescent="0.25">
      <c r="A442" s="9" t="str">
        <f>'2'!A442</f>
        <v>Twin Valley SD</v>
      </c>
      <c r="B442" s="29" t="str">
        <f>'2'!B442</f>
        <v>Berks</v>
      </c>
      <c r="C442" s="84">
        <f>'2'!C442</f>
        <v>898</v>
      </c>
      <c r="D442" s="84">
        <f>'2'!D442</f>
        <v>654</v>
      </c>
      <c r="E442" s="84">
        <f>'2'!E442</f>
        <v>1552</v>
      </c>
      <c r="F442" s="11">
        <f>'5'!N442</f>
        <v>0</v>
      </c>
      <c r="G442" s="11">
        <f>'6'!H442</f>
        <v>0</v>
      </c>
      <c r="H442" s="11">
        <f>'7'!F442</f>
        <v>0</v>
      </c>
      <c r="I442" s="11">
        <f>'8'!J442</f>
        <v>67</v>
      </c>
      <c r="J442" s="36">
        <f>'9'!P442</f>
        <v>92.4</v>
      </c>
      <c r="K442" s="11">
        <f t="shared" si="14"/>
        <v>159.4</v>
      </c>
      <c r="L442" s="46">
        <f t="shared" si="13"/>
        <v>0.2437308868501529</v>
      </c>
    </row>
    <row r="443" spans="1:12" x14ac:dyDescent="0.25">
      <c r="A443" s="9" t="str">
        <f>'2'!A443</f>
        <v>Tyrone Area SD</v>
      </c>
      <c r="B443" s="29" t="str">
        <f>'2'!B443</f>
        <v>Blair</v>
      </c>
      <c r="C443" s="84">
        <f>'2'!C443</f>
        <v>494</v>
      </c>
      <c r="D443" s="84">
        <f>'2'!D443</f>
        <v>311</v>
      </c>
      <c r="E443" s="84">
        <f>'2'!E443</f>
        <v>805</v>
      </c>
      <c r="F443" s="11">
        <f>'5'!N443</f>
        <v>34</v>
      </c>
      <c r="G443" s="11">
        <f>'6'!H443</f>
        <v>74</v>
      </c>
      <c r="H443" s="11">
        <f>'7'!F443</f>
        <v>147</v>
      </c>
      <c r="I443" s="11">
        <f>'8'!J443</f>
        <v>40</v>
      </c>
      <c r="J443" s="36">
        <f>'9'!P443</f>
        <v>56</v>
      </c>
      <c r="K443" s="11">
        <f t="shared" si="14"/>
        <v>351</v>
      </c>
      <c r="L443" s="46">
        <f t="shared" si="13"/>
        <v>1.1286173633440515</v>
      </c>
    </row>
    <row r="444" spans="1:12" x14ac:dyDescent="0.25">
      <c r="A444" s="9" t="str">
        <f>'2'!A444</f>
        <v>Union Area SD</v>
      </c>
      <c r="B444" s="29" t="str">
        <f>'2'!B444</f>
        <v>Lawrence</v>
      </c>
      <c r="C444" s="84">
        <f>'2'!C444</f>
        <v>165</v>
      </c>
      <c r="D444" s="84">
        <f>'2'!D444</f>
        <v>95</v>
      </c>
      <c r="E444" s="84">
        <f>'2'!E444</f>
        <v>260</v>
      </c>
      <c r="F444" s="11">
        <f>'5'!N444</f>
        <v>0</v>
      </c>
      <c r="G444" s="11">
        <f>'6'!H444</f>
        <v>0</v>
      </c>
      <c r="H444" s="11">
        <f>'7'!F444</f>
        <v>36</v>
      </c>
      <c r="I444" s="11">
        <f>'8'!J444</f>
        <v>12</v>
      </c>
      <c r="J444" s="36">
        <f>'9'!P444</f>
        <v>0</v>
      </c>
      <c r="K444" s="11">
        <f t="shared" si="14"/>
        <v>48</v>
      </c>
      <c r="L444" s="46">
        <f t="shared" si="13"/>
        <v>0.50526315789473686</v>
      </c>
    </row>
    <row r="445" spans="1:12" x14ac:dyDescent="0.25">
      <c r="A445" s="9" t="str">
        <f>'2'!A445</f>
        <v>Union City Area SD</v>
      </c>
      <c r="B445" s="29" t="str">
        <f>'2'!B445</f>
        <v>Erie</v>
      </c>
      <c r="C445" s="84">
        <f>'2'!C445</f>
        <v>293</v>
      </c>
      <c r="D445" s="84">
        <f>'2'!D445</f>
        <v>186</v>
      </c>
      <c r="E445" s="84">
        <f>'2'!E445</f>
        <v>479</v>
      </c>
      <c r="F445" s="11">
        <f>'5'!N445</f>
        <v>42</v>
      </c>
      <c r="G445" s="11">
        <f>'6'!H445</f>
        <v>28</v>
      </c>
      <c r="H445" s="11">
        <f>'7'!F445</f>
        <v>55</v>
      </c>
      <c r="I445" s="11">
        <f>'8'!J445</f>
        <v>30</v>
      </c>
      <c r="J445" s="36">
        <f>'9'!P445</f>
        <v>19.100000000000001</v>
      </c>
      <c r="K445" s="11">
        <f t="shared" si="14"/>
        <v>174.1</v>
      </c>
      <c r="L445" s="46">
        <f t="shared" si="13"/>
        <v>0.9360215053763441</v>
      </c>
    </row>
    <row r="446" spans="1:12" x14ac:dyDescent="0.25">
      <c r="A446" s="9" t="str">
        <f>'2'!A446</f>
        <v>Union SD</v>
      </c>
      <c r="B446" s="29" t="str">
        <f>'2'!B446</f>
        <v>Clarion</v>
      </c>
      <c r="C446" s="84">
        <f>'2'!C446</f>
        <v>159</v>
      </c>
      <c r="D446" s="84">
        <f>'2'!D446</f>
        <v>107</v>
      </c>
      <c r="E446" s="84">
        <f>'2'!E446</f>
        <v>266</v>
      </c>
      <c r="F446" s="11">
        <f>'5'!N446</f>
        <v>18</v>
      </c>
      <c r="G446" s="11">
        <f>'6'!H446</f>
        <v>18</v>
      </c>
      <c r="H446" s="11">
        <f>'7'!F446</f>
        <v>0</v>
      </c>
      <c r="I446" s="11">
        <f>'8'!J446</f>
        <v>17</v>
      </c>
      <c r="J446" s="36">
        <f>'9'!P446</f>
        <v>0</v>
      </c>
      <c r="K446" s="11">
        <f t="shared" si="14"/>
        <v>53</v>
      </c>
      <c r="L446" s="46">
        <f t="shared" si="13"/>
        <v>0.49532710280373832</v>
      </c>
    </row>
    <row r="447" spans="1:12" x14ac:dyDescent="0.25">
      <c r="A447" s="9" t="str">
        <f>'2'!A447</f>
        <v>Uniontown Area SD</v>
      </c>
      <c r="B447" s="29" t="str">
        <f>'2'!B447</f>
        <v>Fayette</v>
      </c>
      <c r="C447" s="84">
        <f>'2'!C447</f>
        <v>771</v>
      </c>
      <c r="D447" s="84">
        <f>'2'!D447</f>
        <v>530</v>
      </c>
      <c r="E447" s="84">
        <f>'2'!E447</f>
        <v>1301</v>
      </c>
      <c r="F447" s="11">
        <f>'5'!N447</f>
        <v>87</v>
      </c>
      <c r="G447" s="11">
        <f>'6'!H447</f>
        <v>59</v>
      </c>
      <c r="H447" s="11">
        <f>'7'!F447</f>
        <v>0</v>
      </c>
      <c r="I447" s="11">
        <f>'8'!J447</f>
        <v>69</v>
      </c>
      <c r="J447" s="36">
        <f>'9'!P447</f>
        <v>193.1</v>
      </c>
      <c r="K447" s="11">
        <f t="shared" si="14"/>
        <v>408.1</v>
      </c>
      <c r="L447" s="46">
        <f t="shared" si="13"/>
        <v>0.77</v>
      </c>
    </row>
    <row r="448" spans="1:12" x14ac:dyDescent="0.25">
      <c r="A448" s="9" t="str">
        <f>'2'!A448</f>
        <v>Unionville-Chadds Ford SD</v>
      </c>
      <c r="B448" s="29" t="str">
        <f>'2'!B448</f>
        <v>Chester</v>
      </c>
      <c r="C448" s="84">
        <f>'2'!C448</f>
        <v>519</v>
      </c>
      <c r="D448" s="84">
        <f>'2'!D448</f>
        <v>435</v>
      </c>
      <c r="E448" s="84">
        <f>'2'!E448</f>
        <v>954</v>
      </c>
      <c r="F448" s="11">
        <f>'5'!N448</f>
        <v>0</v>
      </c>
      <c r="G448" s="11">
        <f>'6'!H448</f>
        <v>0</v>
      </c>
      <c r="H448" s="11">
        <f>'7'!F448</f>
        <v>0</v>
      </c>
      <c r="I448" s="11">
        <f>'8'!J448</f>
        <v>47</v>
      </c>
      <c r="J448" s="36">
        <f>'9'!P448</f>
        <v>77</v>
      </c>
      <c r="K448" s="11">
        <f t="shared" si="14"/>
        <v>124</v>
      </c>
      <c r="L448" s="46">
        <f t="shared" si="13"/>
        <v>0.28505747126436781</v>
      </c>
    </row>
    <row r="449" spans="1:12" x14ac:dyDescent="0.25">
      <c r="A449" s="9" t="str">
        <f>'2'!A449</f>
        <v>United SD</v>
      </c>
      <c r="B449" s="29" t="str">
        <f>'2'!B449</f>
        <v>Indiana</v>
      </c>
      <c r="C449" s="84">
        <f>'2'!C449</f>
        <v>239</v>
      </c>
      <c r="D449" s="84">
        <f>'2'!D449</f>
        <v>187</v>
      </c>
      <c r="E449" s="84">
        <f>'2'!E449</f>
        <v>426</v>
      </c>
      <c r="F449" s="11">
        <f>'5'!N449</f>
        <v>0</v>
      </c>
      <c r="G449" s="11">
        <f>'6'!H449</f>
        <v>31</v>
      </c>
      <c r="H449" s="11">
        <f>'7'!F449</f>
        <v>28</v>
      </c>
      <c r="I449" s="11">
        <f>'8'!J449</f>
        <v>21</v>
      </c>
      <c r="J449" s="36">
        <f>'9'!P449</f>
        <v>1.6</v>
      </c>
      <c r="K449" s="11">
        <f t="shared" si="14"/>
        <v>81.599999999999994</v>
      </c>
      <c r="L449" s="46">
        <f t="shared" si="13"/>
        <v>0.43636363636363634</v>
      </c>
    </row>
    <row r="450" spans="1:12" x14ac:dyDescent="0.25">
      <c r="A450" s="9" t="str">
        <f>'2'!A450</f>
        <v>Upper Adams SD</v>
      </c>
      <c r="B450" s="29" t="str">
        <f>'2'!B450</f>
        <v>Adams</v>
      </c>
      <c r="C450" s="84">
        <f>'2'!C450</f>
        <v>354</v>
      </c>
      <c r="D450" s="84">
        <f>'2'!D450</f>
        <v>290</v>
      </c>
      <c r="E450" s="84">
        <f>'2'!E450</f>
        <v>644</v>
      </c>
      <c r="F450" s="11">
        <f>'5'!N450</f>
        <v>98</v>
      </c>
      <c r="G450" s="11">
        <f>'6'!H450</f>
        <v>15</v>
      </c>
      <c r="H450" s="11">
        <f>'7'!F450</f>
        <v>0</v>
      </c>
      <c r="I450" s="11">
        <f>'8'!J450</f>
        <v>25</v>
      </c>
      <c r="J450" s="36">
        <f>'9'!P450</f>
        <v>19.899999999999999</v>
      </c>
      <c r="K450" s="11">
        <f t="shared" si="14"/>
        <v>157.9</v>
      </c>
      <c r="L450" s="46">
        <f t="shared" si="13"/>
        <v>0.54448275862068962</v>
      </c>
    </row>
    <row r="451" spans="1:12" x14ac:dyDescent="0.25">
      <c r="A451" s="9" t="str">
        <f>'2'!A451</f>
        <v>Upper Darby SD</v>
      </c>
      <c r="B451" s="29" t="str">
        <f>'2'!B451</f>
        <v>Delaware</v>
      </c>
      <c r="C451" s="84">
        <f>'2'!C451</f>
        <v>4041</v>
      </c>
      <c r="D451" s="84">
        <f>'2'!D451</f>
        <v>2567</v>
      </c>
      <c r="E451" s="84">
        <f>'2'!E451</f>
        <v>6608</v>
      </c>
      <c r="F451" s="11">
        <f>'5'!N451</f>
        <v>95</v>
      </c>
      <c r="G451" s="11">
        <f>'6'!H451</f>
        <v>68</v>
      </c>
      <c r="H451" s="11">
        <f>'7'!F451</f>
        <v>0</v>
      </c>
      <c r="I451" s="11">
        <f>'8'!J451</f>
        <v>277</v>
      </c>
      <c r="J451" s="36">
        <f>'9'!P451</f>
        <v>538</v>
      </c>
      <c r="K451" s="11">
        <f t="shared" si="14"/>
        <v>978</v>
      </c>
      <c r="L451" s="46">
        <f t="shared" si="13"/>
        <v>0.38098948188546944</v>
      </c>
    </row>
    <row r="452" spans="1:12" x14ac:dyDescent="0.25">
      <c r="A452" s="9" t="str">
        <f>'2'!A452</f>
        <v>Upper Dauphin Area SD</v>
      </c>
      <c r="B452" s="29" t="str">
        <f>'2'!B452</f>
        <v>Dauphin</v>
      </c>
      <c r="C452" s="84">
        <f>'2'!C452</f>
        <v>401</v>
      </c>
      <c r="D452" s="84">
        <f>'2'!D452</f>
        <v>295</v>
      </c>
      <c r="E452" s="84">
        <f>'2'!E452</f>
        <v>696</v>
      </c>
      <c r="F452" s="11">
        <f>'5'!N452</f>
        <v>22</v>
      </c>
      <c r="G452" s="11">
        <f>'6'!H452</f>
        <v>0</v>
      </c>
      <c r="H452" s="11">
        <f>'7'!F452</f>
        <v>0</v>
      </c>
      <c r="I452" s="11">
        <f>'8'!J452</f>
        <v>23</v>
      </c>
      <c r="J452" s="36">
        <f>'9'!P452</f>
        <v>17.8</v>
      </c>
      <c r="K452" s="11">
        <f t="shared" si="14"/>
        <v>62.8</v>
      </c>
      <c r="L452" s="46">
        <f t="shared" ref="L452:L504" si="15">K452/D452</f>
        <v>0.21288135593220339</v>
      </c>
    </row>
    <row r="453" spans="1:12" x14ac:dyDescent="0.25">
      <c r="A453" s="9" t="str">
        <f>'2'!A453</f>
        <v>Upper Dublin SD</v>
      </c>
      <c r="B453" s="29" t="str">
        <f>'2'!B453</f>
        <v>Montgomery</v>
      </c>
      <c r="C453" s="84">
        <f>'2'!C453</f>
        <v>735</v>
      </c>
      <c r="D453" s="84">
        <f>'2'!D453</f>
        <v>565</v>
      </c>
      <c r="E453" s="84">
        <f>'2'!E453</f>
        <v>1300</v>
      </c>
      <c r="F453" s="11">
        <f>'5'!N453</f>
        <v>0</v>
      </c>
      <c r="G453" s="11">
        <f>'6'!H453</f>
        <v>0</v>
      </c>
      <c r="H453" s="11">
        <f>'7'!F453</f>
        <v>0</v>
      </c>
      <c r="I453" s="11">
        <f>'8'!J453</f>
        <v>42</v>
      </c>
      <c r="J453" s="36">
        <f>'9'!P453</f>
        <v>297.5</v>
      </c>
      <c r="K453" s="11">
        <f t="shared" si="14"/>
        <v>339.5</v>
      </c>
      <c r="L453" s="46">
        <f t="shared" si="15"/>
        <v>0.60088495575221235</v>
      </c>
    </row>
    <row r="454" spans="1:12" x14ac:dyDescent="0.25">
      <c r="A454" s="9" t="str">
        <f>'2'!A454</f>
        <v>Upper Merion Area SD</v>
      </c>
      <c r="B454" s="29" t="str">
        <f>'2'!B454</f>
        <v>Montgomery</v>
      </c>
      <c r="C454" s="84">
        <f>'2'!C454</f>
        <v>1297</v>
      </c>
      <c r="D454" s="84">
        <f>'2'!D454</f>
        <v>795</v>
      </c>
      <c r="E454" s="84">
        <f>'2'!E454</f>
        <v>2092</v>
      </c>
      <c r="F454" s="11">
        <f>'5'!N454</f>
        <v>0</v>
      </c>
      <c r="G454" s="11">
        <f>'6'!H454</f>
        <v>0</v>
      </c>
      <c r="H454" s="11">
        <f>'7'!F454</f>
        <v>26</v>
      </c>
      <c r="I454" s="11">
        <f>'8'!J454</f>
        <v>88</v>
      </c>
      <c r="J454" s="36">
        <f>'9'!P454</f>
        <v>185.9</v>
      </c>
      <c r="K454" s="11">
        <f t="shared" si="14"/>
        <v>299.89999999999998</v>
      </c>
      <c r="L454" s="46">
        <f t="shared" si="15"/>
        <v>0.37723270440251572</v>
      </c>
    </row>
    <row r="455" spans="1:12" x14ac:dyDescent="0.25">
      <c r="A455" s="9" t="str">
        <f>'2'!A455</f>
        <v>Upper Moreland Township SD</v>
      </c>
      <c r="B455" s="29" t="str">
        <f>'2'!B455</f>
        <v>Montgomery</v>
      </c>
      <c r="C455" s="84">
        <f>'2'!C455</f>
        <v>806</v>
      </c>
      <c r="D455" s="84">
        <f>'2'!D455</f>
        <v>560</v>
      </c>
      <c r="E455" s="84">
        <f>'2'!E455</f>
        <v>1366</v>
      </c>
      <c r="F455" s="11">
        <f>'5'!N455</f>
        <v>0</v>
      </c>
      <c r="G455" s="11">
        <f>'6'!H455</f>
        <v>0</v>
      </c>
      <c r="H455" s="11">
        <f>'7'!F455</f>
        <v>0</v>
      </c>
      <c r="I455" s="11">
        <f>'8'!J455</f>
        <v>45</v>
      </c>
      <c r="J455" s="36">
        <f>'9'!P455</f>
        <v>80</v>
      </c>
      <c r="K455" s="11">
        <f t="shared" si="14"/>
        <v>125</v>
      </c>
      <c r="L455" s="46">
        <f t="shared" si="15"/>
        <v>0.22321428571428573</v>
      </c>
    </row>
    <row r="456" spans="1:12" x14ac:dyDescent="0.25">
      <c r="A456" s="9" t="str">
        <f>'2'!A456</f>
        <v>Upper Perkiomen SD</v>
      </c>
      <c r="B456" s="29" t="str">
        <f>'2'!B456</f>
        <v>Montgomery</v>
      </c>
      <c r="C456" s="84">
        <f>'2'!C456</f>
        <v>840</v>
      </c>
      <c r="D456" s="84">
        <f>'2'!D456</f>
        <v>595</v>
      </c>
      <c r="E456" s="84">
        <f>'2'!E456</f>
        <v>1435</v>
      </c>
      <c r="F456" s="11">
        <f>'5'!N456</f>
        <v>0</v>
      </c>
      <c r="G456" s="11">
        <f>'6'!H456</f>
        <v>0</v>
      </c>
      <c r="H456" s="11">
        <f>'7'!F456</f>
        <v>0</v>
      </c>
      <c r="I456" s="11">
        <f>'8'!J456</f>
        <v>53</v>
      </c>
      <c r="J456" s="36">
        <f>'9'!P456</f>
        <v>131.9</v>
      </c>
      <c r="K456" s="11">
        <f t="shared" si="14"/>
        <v>184.9</v>
      </c>
      <c r="L456" s="46">
        <f t="shared" si="15"/>
        <v>0.31075630252100839</v>
      </c>
    </row>
    <row r="457" spans="1:12" x14ac:dyDescent="0.25">
      <c r="A457" s="9" t="str">
        <f>'2'!A457</f>
        <v>Upper Saint Clair SD</v>
      </c>
      <c r="B457" s="29" t="str">
        <f>'2'!B457</f>
        <v>Allegheny</v>
      </c>
      <c r="C457" s="84">
        <f>'2'!C457</f>
        <v>543</v>
      </c>
      <c r="D457" s="84">
        <f>'2'!D457</f>
        <v>469</v>
      </c>
      <c r="E457" s="84">
        <f>'2'!E457</f>
        <v>1012</v>
      </c>
      <c r="F457" s="11">
        <f>'5'!N457</f>
        <v>0</v>
      </c>
      <c r="G457" s="11">
        <f>'6'!H457</f>
        <v>0</v>
      </c>
      <c r="H457" s="11">
        <f>'7'!F457</f>
        <v>0</v>
      </c>
      <c r="I457" s="11">
        <f>'8'!J457</f>
        <v>56</v>
      </c>
      <c r="J457" s="36">
        <f>'9'!P457</f>
        <v>18.5</v>
      </c>
      <c r="K457" s="11">
        <f t="shared" si="14"/>
        <v>74.5</v>
      </c>
      <c r="L457" s="46">
        <f t="shared" si="15"/>
        <v>0.15884861407249468</v>
      </c>
    </row>
    <row r="458" spans="1:12" x14ac:dyDescent="0.25">
      <c r="A458" s="9" t="str">
        <f>'2'!A458</f>
        <v>Valley Grove SD</v>
      </c>
      <c r="B458" s="29" t="str">
        <f>'2'!B458</f>
        <v>Venango</v>
      </c>
      <c r="C458" s="84">
        <f>'2'!C458</f>
        <v>198</v>
      </c>
      <c r="D458" s="84">
        <f>'2'!D458</f>
        <v>167</v>
      </c>
      <c r="E458" s="84">
        <f>'2'!E458</f>
        <v>365</v>
      </c>
      <c r="F458" s="11">
        <f>'5'!N458</f>
        <v>0</v>
      </c>
      <c r="G458" s="11">
        <f>'6'!H458</f>
        <v>0</v>
      </c>
      <c r="H458" s="11">
        <f>'7'!F458</f>
        <v>0</v>
      </c>
      <c r="I458" s="11">
        <f>'8'!J458</f>
        <v>18</v>
      </c>
      <c r="J458" s="36">
        <f>'9'!P458</f>
        <v>79.7</v>
      </c>
      <c r="K458" s="11">
        <f t="shared" si="14"/>
        <v>97.7</v>
      </c>
      <c r="L458" s="46">
        <f t="shared" si="15"/>
        <v>0.58502994011976051</v>
      </c>
    </row>
    <row r="459" spans="1:12" x14ac:dyDescent="0.25">
      <c r="A459" s="9" t="str">
        <f>'2'!A459</f>
        <v>Valley View SD</v>
      </c>
      <c r="B459" s="29" t="str">
        <f>'2'!B459</f>
        <v>Lackawanna</v>
      </c>
      <c r="C459" s="84">
        <f>'2'!C459</f>
        <v>522</v>
      </c>
      <c r="D459" s="84">
        <f>'2'!D459</f>
        <v>389</v>
      </c>
      <c r="E459" s="84">
        <f>'2'!E459</f>
        <v>911</v>
      </c>
      <c r="F459" s="11">
        <f>'5'!N459</f>
        <v>8</v>
      </c>
      <c r="G459" s="11">
        <f>'6'!H459</f>
        <v>21</v>
      </c>
      <c r="H459" s="11">
        <f>'7'!F459</f>
        <v>0</v>
      </c>
      <c r="I459" s="11">
        <f>'8'!J459</f>
        <v>52</v>
      </c>
      <c r="J459" s="36">
        <f>'9'!P459</f>
        <v>71.5</v>
      </c>
      <c r="K459" s="11">
        <f t="shared" si="14"/>
        <v>152.5</v>
      </c>
      <c r="L459" s="46">
        <f t="shared" si="15"/>
        <v>0.39203084832904883</v>
      </c>
    </row>
    <row r="460" spans="1:12" x14ac:dyDescent="0.25">
      <c r="A460" s="9" t="str">
        <f>'2'!A460</f>
        <v>Wallenpaupack Area SD</v>
      </c>
      <c r="B460" s="29" t="str">
        <f>'2'!B460</f>
        <v>Pike</v>
      </c>
      <c r="C460" s="84">
        <f>'2'!C460</f>
        <v>559</v>
      </c>
      <c r="D460" s="84">
        <f>'2'!D460</f>
        <v>426</v>
      </c>
      <c r="E460" s="84">
        <f>'2'!E460</f>
        <v>985</v>
      </c>
      <c r="F460" s="11">
        <f>'5'!N460</f>
        <v>135</v>
      </c>
      <c r="G460" s="11">
        <f>'6'!H460</f>
        <v>51</v>
      </c>
      <c r="H460" s="11">
        <f>'7'!F460</f>
        <v>0</v>
      </c>
      <c r="I460" s="11">
        <f>'8'!J460</f>
        <v>87</v>
      </c>
      <c r="J460" s="36">
        <f>'9'!P460</f>
        <v>87.7</v>
      </c>
      <c r="K460" s="11">
        <f t="shared" si="14"/>
        <v>360.7</v>
      </c>
      <c r="L460" s="46">
        <f t="shared" si="15"/>
        <v>0.8467136150234742</v>
      </c>
    </row>
    <row r="461" spans="1:12" x14ac:dyDescent="0.25">
      <c r="A461" s="9" t="str">
        <f>'2'!A461</f>
        <v>Wallingford-Swarthmore SD</v>
      </c>
      <c r="B461" s="29" t="str">
        <f>'2'!B461</f>
        <v>Delaware</v>
      </c>
      <c r="C461" s="84">
        <f>'2'!C461</f>
        <v>606</v>
      </c>
      <c r="D461" s="84">
        <f>'2'!D461</f>
        <v>497</v>
      </c>
      <c r="E461" s="84">
        <f>'2'!E461</f>
        <v>1103</v>
      </c>
      <c r="F461" s="11">
        <f>'5'!N461</f>
        <v>0</v>
      </c>
      <c r="G461" s="11">
        <f>'6'!H461</f>
        <v>0</v>
      </c>
      <c r="H461" s="11">
        <f>'7'!F461</f>
        <v>0</v>
      </c>
      <c r="I461" s="11">
        <f>'8'!J461</f>
        <v>57</v>
      </c>
      <c r="J461" s="36">
        <f>'9'!P461</f>
        <v>75.8</v>
      </c>
      <c r="K461" s="11">
        <f t="shared" si="14"/>
        <v>132.80000000000001</v>
      </c>
      <c r="L461" s="46">
        <f t="shared" si="15"/>
        <v>0.26720321931589541</v>
      </c>
    </row>
    <row r="462" spans="1:12" x14ac:dyDescent="0.25">
      <c r="A462" s="9" t="str">
        <f>'2'!A462</f>
        <v>Warren County SD</v>
      </c>
      <c r="B462" s="29" t="str">
        <f>'2'!B462</f>
        <v>Warren</v>
      </c>
      <c r="C462" s="84">
        <f>'2'!C462</f>
        <v>1146</v>
      </c>
      <c r="D462" s="84">
        <f>'2'!D462</f>
        <v>760</v>
      </c>
      <c r="E462" s="84">
        <f>'2'!E462</f>
        <v>1906</v>
      </c>
      <c r="F462" s="11">
        <f>'5'!N462</f>
        <v>190</v>
      </c>
      <c r="G462" s="11">
        <f>'6'!H462</f>
        <v>26</v>
      </c>
      <c r="H462" s="11">
        <f>'7'!F462</f>
        <v>0</v>
      </c>
      <c r="I462" s="11">
        <f>'8'!J462</f>
        <v>133</v>
      </c>
      <c r="J462" s="36">
        <f>'9'!P462</f>
        <v>101.3</v>
      </c>
      <c r="K462" s="11">
        <f t="shared" si="14"/>
        <v>450.3</v>
      </c>
      <c r="L462" s="46">
        <f t="shared" si="15"/>
        <v>0.59250000000000003</v>
      </c>
    </row>
    <row r="463" spans="1:12" x14ac:dyDescent="0.25">
      <c r="A463" s="9" t="str">
        <f>'2'!A463</f>
        <v>Warrior Run SD</v>
      </c>
      <c r="B463" s="29" t="str">
        <f>'2'!B463</f>
        <v>Northumberland</v>
      </c>
      <c r="C463" s="84">
        <f>'2'!C463</f>
        <v>464</v>
      </c>
      <c r="D463" s="84">
        <f>'2'!D463</f>
        <v>340</v>
      </c>
      <c r="E463" s="84">
        <f>'2'!E463</f>
        <v>804</v>
      </c>
      <c r="F463" s="11">
        <f>'5'!N463</f>
        <v>19</v>
      </c>
      <c r="G463" s="11">
        <f>'6'!H463</f>
        <v>0</v>
      </c>
      <c r="H463" s="11">
        <f>'7'!F463</f>
        <v>0</v>
      </c>
      <c r="I463" s="11">
        <f>'8'!J463</f>
        <v>32</v>
      </c>
      <c r="J463" s="36">
        <f>'9'!P463</f>
        <v>65.599999999999994</v>
      </c>
      <c r="K463" s="11">
        <f t="shared" si="14"/>
        <v>116.6</v>
      </c>
      <c r="L463" s="46">
        <f t="shared" si="15"/>
        <v>0.34294117647058819</v>
      </c>
    </row>
    <row r="464" spans="1:12" x14ac:dyDescent="0.25">
      <c r="A464" s="9" t="str">
        <f>'2'!A464</f>
        <v>Warwick SD</v>
      </c>
      <c r="B464" s="29" t="str">
        <f>'2'!B464</f>
        <v>Lancaster</v>
      </c>
      <c r="C464" s="84">
        <f>'2'!C464</f>
        <v>1123</v>
      </c>
      <c r="D464" s="84">
        <f>'2'!D464</f>
        <v>765</v>
      </c>
      <c r="E464" s="84">
        <f>'2'!E464</f>
        <v>1888</v>
      </c>
      <c r="F464" s="11">
        <f>'5'!N464</f>
        <v>28</v>
      </c>
      <c r="G464" s="11">
        <f>'6'!H464</f>
        <v>16</v>
      </c>
      <c r="H464" s="11">
        <f>'7'!F464</f>
        <v>0</v>
      </c>
      <c r="I464" s="11">
        <f>'8'!J464</f>
        <v>82</v>
      </c>
      <c r="J464" s="36">
        <f>'9'!P464</f>
        <v>162.30000000000001</v>
      </c>
      <c r="K464" s="11">
        <f t="shared" si="14"/>
        <v>288.3</v>
      </c>
      <c r="L464" s="46">
        <f t="shared" si="15"/>
        <v>0.37686274509803924</v>
      </c>
    </row>
    <row r="465" spans="1:12" x14ac:dyDescent="0.25">
      <c r="A465" s="9" t="str">
        <f>'2'!A465</f>
        <v>Washington SD</v>
      </c>
      <c r="B465" s="29" t="str">
        <f>'2'!B465</f>
        <v>Washington</v>
      </c>
      <c r="C465" s="84">
        <f>'2'!C465</f>
        <v>516</v>
      </c>
      <c r="D465" s="84">
        <f>'2'!D465</f>
        <v>316</v>
      </c>
      <c r="E465" s="84">
        <f>'2'!E465</f>
        <v>832</v>
      </c>
      <c r="F465" s="11">
        <f>'5'!N465</f>
        <v>179</v>
      </c>
      <c r="G465" s="11">
        <f>'6'!H465</f>
        <v>46</v>
      </c>
      <c r="H465" s="11">
        <f>'7'!F465</f>
        <v>0</v>
      </c>
      <c r="I465" s="11">
        <f>'8'!J465</f>
        <v>53</v>
      </c>
      <c r="J465" s="36">
        <f>'9'!P465</f>
        <v>181.8</v>
      </c>
      <c r="K465" s="11">
        <f t="shared" si="14"/>
        <v>459.8</v>
      </c>
      <c r="L465" s="46">
        <f t="shared" si="15"/>
        <v>1.4550632911392405</v>
      </c>
    </row>
    <row r="466" spans="1:12" x14ac:dyDescent="0.25">
      <c r="A466" s="9" t="str">
        <f>'2'!A466</f>
        <v>Wattsburg Area SD</v>
      </c>
      <c r="B466" s="29" t="str">
        <f>'2'!B466</f>
        <v>Erie</v>
      </c>
      <c r="C466" s="84">
        <f>'2'!C466</f>
        <v>298</v>
      </c>
      <c r="D466" s="84">
        <f>'2'!D466</f>
        <v>223</v>
      </c>
      <c r="E466" s="84">
        <f>'2'!E466</f>
        <v>521</v>
      </c>
      <c r="F466" s="11">
        <f>'5'!N466</f>
        <v>0</v>
      </c>
      <c r="G466" s="11">
        <f>'6'!H466</f>
        <v>18</v>
      </c>
      <c r="H466" s="11">
        <f>'7'!F466</f>
        <v>0</v>
      </c>
      <c r="I466" s="11">
        <f>'8'!J466</f>
        <v>44</v>
      </c>
      <c r="J466" s="36">
        <f>'9'!P466</f>
        <v>0</v>
      </c>
      <c r="K466" s="11">
        <f t="shared" si="14"/>
        <v>62</v>
      </c>
      <c r="L466" s="46">
        <f t="shared" si="15"/>
        <v>0.27802690582959644</v>
      </c>
    </row>
    <row r="467" spans="1:12" x14ac:dyDescent="0.25">
      <c r="A467" s="9" t="str">
        <f>'2'!A467</f>
        <v>Wayne Highlands SD</v>
      </c>
      <c r="B467" s="29" t="str">
        <f>'2'!B467</f>
        <v>Wayne</v>
      </c>
      <c r="C467" s="84">
        <f>'2'!C467</f>
        <v>573</v>
      </c>
      <c r="D467" s="84">
        <f>'2'!D467</f>
        <v>397</v>
      </c>
      <c r="E467" s="84">
        <f>'2'!E467</f>
        <v>970</v>
      </c>
      <c r="F467" s="11">
        <f>'5'!N467</f>
        <v>68</v>
      </c>
      <c r="G467" s="11">
        <f>'6'!H467</f>
        <v>14</v>
      </c>
      <c r="H467" s="11">
        <f>'7'!F467</f>
        <v>0</v>
      </c>
      <c r="I467" s="11">
        <f>'8'!J467</f>
        <v>78</v>
      </c>
      <c r="J467" s="36">
        <f>'9'!P467</f>
        <v>38.5</v>
      </c>
      <c r="K467" s="11">
        <f t="shared" si="14"/>
        <v>198.5</v>
      </c>
      <c r="L467" s="46">
        <f t="shared" si="15"/>
        <v>0.5</v>
      </c>
    </row>
    <row r="468" spans="1:12" x14ac:dyDescent="0.25">
      <c r="A468" s="9" t="str">
        <f>'2'!A468</f>
        <v>Waynesboro Area SD</v>
      </c>
      <c r="B468" s="29" t="str">
        <f>'2'!B468</f>
        <v>Franklin</v>
      </c>
      <c r="C468" s="84">
        <f>'2'!C468</f>
        <v>1268</v>
      </c>
      <c r="D468" s="84">
        <f>'2'!D468</f>
        <v>880</v>
      </c>
      <c r="E468" s="84">
        <f>'2'!E468</f>
        <v>2148</v>
      </c>
      <c r="F468" s="11">
        <f>'5'!N468</f>
        <v>74</v>
      </c>
      <c r="G468" s="11">
        <f>'6'!H468</f>
        <v>0</v>
      </c>
      <c r="H468" s="11">
        <f>'7'!F468</f>
        <v>0</v>
      </c>
      <c r="I468" s="11">
        <f>'8'!J468</f>
        <v>88</v>
      </c>
      <c r="J468" s="36">
        <f>'9'!P468</f>
        <v>86.9</v>
      </c>
      <c r="K468" s="11">
        <f t="shared" si="14"/>
        <v>248.9</v>
      </c>
      <c r="L468" s="46">
        <f t="shared" si="15"/>
        <v>0.28284090909090909</v>
      </c>
    </row>
    <row r="469" spans="1:12" x14ac:dyDescent="0.25">
      <c r="A469" s="9" t="str">
        <f>'2'!A469</f>
        <v>Weatherly Area SD</v>
      </c>
      <c r="B469" s="29" t="str">
        <f>'2'!B469</f>
        <v>Carbon</v>
      </c>
      <c r="C469" s="84">
        <f>'2'!C469</f>
        <v>112</v>
      </c>
      <c r="D469" s="84">
        <f>'2'!D469</f>
        <v>87</v>
      </c>
      <c r="E469" s="84">
        <f>'2'!E469</f>
        <v>199</v>
      </c>
      <c r="F469" s="11">
        <f>'5'!N469</f>
        <v>0</v>
      </c>
      <c r="G469" s="11">
        <f>'6'!H469</f>
        <v>0</v>
      </c>
      <c r="H469" s="11">
        <f>'7'!F469</f>
        <v>0</v>
      </c>
      <c r="I469" s="11">
        <f>'8'!J469</f>
        <v>3</v>
      </c>
      <c r="J469" s="36">
        <f>'9'!P469</f>
        <v>17.399999999999999</v>
      </c>
      <c r="K469" s="11">
        <f t="shared" si="14"/>
        <v>20.399999999999999</v>
      </c>
      <c r="L469" s="46">
        <f t="shared" si="15"/>
        <v>0.23448275862068965</v>
      </c>
    </row>
    <row r="470" spans="1:12" x14ac:dyDescent="0.25">
      <c r="A470" s="9" t="str">
        <f>'2'!A470</f>
        <v>Wellsboro Area SD</v>
      </c>
      <c r="B470" s="29" t="str">
        <f>'2'!B470</f>
        <v>Tioga</v>
      </c>
      <c r="C470" s="84">
        <f>'2'!C470</f>
        <v>353</v>
      </c>
      <c r="D470" s="84">
        <f>'2'!D470</f>
        <v>245</v>
      </c>
      <c r="E470" s="84">
        <f>'2'!E470</f>
        <v>598</v>
      </c>
      <c r="F470" s="11">
        <f>'5'!N470</f>
        <v>17</v>
      </c>
      <c r="G470" s="11">
        <f>'6'!H470</f>
        <v>0</v>
      </c>
      <c r="H470" s="11">
        <f>'7'!F470</f>
        <v>0</v>
      </c>
      <c r="I470" s="11">
        <f>'8'!J470</f>
        <v>24</v>
      </c>
      <c r="J470" s="36">
        <f>'9'!P470</f>
        <v>14.9</v>
      </c>
      <c r="K470" s="11">
        <f t="shared" si="14"/>
        <v>55.9</v>
      </c>
      <c r="L470" s="46">
        <f t="shared" si="15"/>
        <v>0.22816326530612244</v>
      </c>
    </row>
    <row r="471" spans="1:12" x14ac:dyDescent="0.25">
      <c r="A471" s="9" t="str">
        <f>'2'!A471</f>
        <v>West Allegheny SD</v>
      </c>
      <c r="B471" s="29" t="str">
        <f>'2'!B471</f>
        <v>Allegheny</v>
      </c>
      <c r="C471" s="84">
        <f>'2'!C471</f>
        <v>711</v>
      </c>
      <c r="D471" s="84">
        <f>'2'!D471</f>
        <v>467</v>
      </c>
      <c r="E471" s="84">
        <f>'2'!E471</f>
        <v>1178</v>
      </c>
      <c r="F471" s="11">
        <f>'5'!N471</f>
        <v>1</v>
      </c>
      <c r="G471" s="11">
        <f>'6'!H471</f>
        <v>0</v>
      </c>
      <c r="H471" s="11">
        <f>'7'!F471</f>
        <v>0</v>
      </c>
      <c r="I471" s="11">
        <f>'8'!J471</f>
        <v>54</v>
      </c>
      <c r="J471" s="36">
        <f>'9'!P471</f>
        <v>92.6</v>
      </c>
      <c r="K471" s="11">
        <f t="shared" si="14"/>
        <v>147.6</v>
      </c>
      <c r="L471" s="46">
        <f t="shared" si="15"/>
        <v>0.31605995717344754</v>
      </c>
    </row>
    <row r="472" spans="1:12" x14ac:dyDescent="0.25">
      <c r="A472" s="9" t="str">
        <f>'2'!A472</f>
        <v>West Branch Area SD</v>
      </c>
      <c r="B472" s="29" t="str">
        <f>'2'!B472</f>
        <v>Clearfield</v>
      </c>
      <c r="C472" s="84">
        <f>'2'!C472</f>
        <v>203</v>
      </c>
      <c r="D472" s="84">
        <f>'2'!D472</f>
        <v>154</v>
      </c>
      <c r="E472" s="84">
        <f>'2'!E472</f>
        <v>357</v>
      </c>
      <c r="F472" s="11">
        <f>'5'!N472</f>
        <v>35</v>
      </c>
      <c r="G472" s="11">
        <f>'6'!H472</f>
        <v>18</v>
      </c>
      <c r="H472" s="11">
        <f>'7'!F472</f>
        <v>0</v>
      </c>
      <c r="I472" s="11">
        <f>'8'!J472</f>
        <v>35</v>
      </c>
      <c r="J472" s="36">
        <f>'9'!P472</f>
        <v>26.2</v>
      </c>
      <c r="K472" s="11">
        <f t="shared" si="14"/>
        <v>114.2</v>
      </c>
      <c r="L472" s="46">
        <f t="shared" si="15"/>
        <v>0.74155844155844153</v>
      </c>
    </row>
    <row r="473" spans="1:12" x14ac:dyDescent="0.25">
      <c r="A473" s="9" t="str">
        <f>'2'!A473</f>
        <v>West Chester Area SD</v>
      </c>
      <c r="B473" s="29" t="str">
        <f>'2'!B473</f>
        <v>Chester</v>
      </c>
      <c r="C473" s="84">
        <f>'2'!C473</f>
        <v>3285</v>
      </c>
      <c r="D473" s="84">
        <f>'2'!D473</f>
        <v>2356</v>
      </c>
      <c r="E473" s="84">
        <f>'2'!E473</f>
        <v>5641</v>
      </c>
      <c r="F473" s="11">
        <f>'5'!N473</f>
        <v>46</v>
      </c>
      <c r="G473" s="11">
        <f>'6'!H473</f>
        <v>0</v>
      </c>
      <c r="H473" s="11">
        <f>'7'!F473</f>
        <v>0</v>
      </c>
      <c r="I473" s="11">
        <f>'8'!J473</f>
        <v>344</v>
      </c>
      <c r="J473" s="36">
        <f>'9'!P473</f>
        <v>290.39999999999998</v>
      </c>
      <c r="K473" s="11">
        <f t="shared" si="14"/>
        <v>680.4</v>
      </c>
      <c r="L473" s="46">
        <f t="shared" si="15"/>
        <v>0.28879456706281831</v>
      </c>
    </row>
    <row r="474" spans="1:12" x14ac:dyDescent="0.25">
      <c r="A474" s="9" t="str">
        <f>'2'!A474</f>
        <v>West Greene SD</v>
      </c>
      <c r="B474" s="29" t="str">
        <f>'2'!B474</f>
        <v>Greene</v>
      </c>
      <c r="C474" s="84">
        <f>'2'!C474</f>
        <v>145</v>
      </c>
      <c r="D474" s="84">
        <f>'2'!D474</f>
        <v>110</v>
      </c>
      <c r="E474" s="84">
        <f>'2'!E474</f>
        <v>255</v>
      </c>
      <c r="F474" s="11">
        <f>'5'!N474</f>
        <v>12</v>
      </c>
      <c r="G474" s="11">
        <f>'6'!H474</f>
        <v>12</v>
      </c>
      <c r="H474" s="11">
        <f>'7'!F474</f>
        <v>0</v>
      </c>
      <c r="I474" s="11">
        <f>'8'!J474</f>
        <v>9</v>
      </c>
      <c r="J474" s="36">
        <f>'9'!P474</f>
        <v>0</v>
      </c>
      <c r="K474" s="11">
        <f t="shared" si="14"/>
        <v>33</v>
      </c>
      <c r="L474" s="46">
        <f t="shared" si="15"/>
        <v>0.3</v>
      </c>
    </row>
    <row r="475" spans="1:12" x14ac:dyDescent="0.25">
      <c r="A475" s="9" t="str">
        <f>'2'!A475</f>
        <v>West Jefferson Hills SD</v>
      </c>
      <c r="B475" s="29" t="str">
        <f>'2'!B475</f>
        <v>Allegheny</v>
      </c>
      <c r="C475" s="84">
        <f>'2'!C475</f>
        <v>549</v>
      </c>
      <c r="D475" s="84">
        <f>'2'!D475</f>
        <v>391</v>
      </c>
      <c r="E475" s="84">
        <f>'2'!E475</f>
        <v>940</v>
      </c>
      <c r="F475" s="11">
        <f>'5'!N475</f>
        <v>1</v>
      </c>
      <c r="G475" s="11">
        <f>'6'!H475</f>
        <v>0</v>
      </c>
      <c r="H475" s="11">
        <f>'7'!F475</f>
        <v>0</v>
      </c>
      <c r="I475" s="11">
        <f>'8'!J475</f>
        <v>49</v>
      </c>
      <c r="J475" s="36">
        <f>'9'!P475</f>
        <v>30</v>
      </c>
      <c r="K475" s="11">
        <f t="shared" si="14"/>
        <v>80</v>
      </c>
      <c r="L475" s="46">
        <f t="shared" si="15"/>
        <v>0.20460358056265984</v>
      </c>
    </row>
    <row r="476" spans="1:12" x14ac:dyDescent="0.25">
      <c r="A476" s="9" t="str">
        <f>'2'!A476</f>
        <v>West Middlesex Area SD</v>
      </c>
      <c r="B476" s="29" t="str">
        <f>'2'!B476</f>
        <v>Mercer</v>
      </c>
      <c r="C476" s="84">
        <f>'2'!C476</f>
        <v>196</v>
      </c>
      <c r="D476" s="84">
        <f>'2'!D476</f>
        <v>155</v>
      </c>
      <c r="E476" s="84">
        <f>'2'!E476</f>
        <v>351</v>
      </c>
      <c r="F476" s="11">
        <f>'5'!N476</f>
        <v>16</v>
      </c>
      <c r="G476" s="11">
        <f>'6'!H476</f>
        <v>0</v>
      </c>
      <c r="H476" s="11">
        <f>'7'!F476</f>
        <v>0</v>
      </c>
      <c r="I476" s="11">
        <f>'8'!J476</f>
        <v>11</v>
      </c>
      <c r="J476" s="36">
        <f>'9'!P476</f>
        <v>20</v>
      </c>
      <c r="K476" s="11">
        <f t="shared" si="14"/>
        <v>47</v>
      </c>
      <c r="L476" s="46">
        <f t="shared" si="15"/>
        <v>0.3032258064516129</v>
      </c>
    </row>
    <row r="477" spans="1:12" x14ac:dyDescent="0.25">
      <c r="A477" s="9" t="str">
        <f>'2'!A477</f>
        <v>West Mifflin Area SD</v>
      </c>
      <c r="B477" s="29" t="str">
        <f>'2'!B477</f>
        <v>Allegheny</v>
      </c>
      <c r="C477" s="84">
        <f>'2'!C477</f>
        <v>713</v>
      </c>
      <c r="D477" s="84">
        <f>'2'!D477</f>
        <v>458</v>
      </c>
      <c r="E477" s="84">
        <f>'2'!E477</f>
        <v>1171</v>
      </c>
      <c r="F477" s="11">
        <f>'5'!N477</f>
        <v>45</v>
      </c>
      <c r="G477" s="11">
        <f>'6'!H477</f>
        <v>68</v>
      </c>
      <c r="H477" s="11">
        <f>'7'!F477</f>
        <v>66</v>
      </c>
      <c r="I477" s="11">
        <f>'8'!J477</f>
        <v>61</v>
      </c>
      <c r="J477" s="36">
        <f>'9'!P477</f>
        <v>38.799999999999997</v>
      </c>
      <c r="K477" s="11">
        <f t="shared" si="14"/>
        <v>278.8</v>
      </c>
      <c r="L477" s="46">
        <f t="shared" si="15"/>
        <v>0.60873362445414847</v>
      </c>
    </row>
    <row r="478" spans="1:12" x14ac:dyDescent="0.25">
      <c r="A478" s="9" t="str">
        <f>'2'!A478</f>
        <v>West Perry SD</v>
      </c>
      <c r="B478" s="29" t="str">
        <f>'2'!B478</f>
        <v>Perry</v>
      </c>
      <c r="C478" s="84">
        <f>'2'!C478</f>
        <v>712</v>
      </c>
      <c r="D478" s="84">
        <f>'2'!D478</f>
        <v>515</v>
      </c>
      <c r="E478" s="84">
        <f>'2'!E478</f>
        <v>1227</v>
      </c>
      <c r="F478" s="11">
        <f>'5'!N478</f>
        <v>22</v>
      </c>
      <c r="G478" s="11">
        <f>'6'!H478</f>
        <v>0</v>
      </c>
      <c r="H478" s="11">
        <f>'7'!F478</f>
        <v>0</v>
      </c>
      <c r="I478" s="11">
        <f>'8'!J478</f>
        <v>42</v>
      </c>
      <c r="J478" s="36">
        <f>'9'!P478</f>
        <v>82.4</v>
      </c>
      <c r="K478" s="11">
        <f t="shared" si="14"/>
        <v>146.4</v>
      </c>
      <c r="L478" s="46">
        <f t="shared" si="15"/>
        <v>0.28427184466019417</v>
      </c>
    </row>
    <row r="479" spans="1:12" x14ac:dyDescent="0.25">
      <c r="A479" s="9" t="str">
        <f>'2'!A479</f>
        <v>West Shore SD</v>
      </c>
      <c r="B479" s="29" t="str">
        <f>'2'!B479</f>
        <v>York</v>
      </c>
      <c r="C479" s="84">
        <f>'2'!C479</f>
        <v>2051</v>
      </c>
      <c r="D479" s="84">
        <f>'2'!D479</f>
        <v>1365</v>
      </c>
      <c r="E479" s="84">
        <f>'2'!E479</f>
        <v>3416</v>
      </c>
      <c r="F479" s="11">
        <f>'5'!N479</f>
        <v>22</v>
      </c>
      <c r="G479" s="11">
        <f>'6'!H479</f>
        <v>0</v>
      </c>
      <c r="H479" s="11">
        <f>'7'!F479</f>
        <v>0</v>
      </c>
      <c r="I479" s="11">
        <f>'8'!J479</f>
        <v>126</v>
      </c>
      <c r="J479" s="36">
        <f>'9'!P479</f>
        <v>76.7</v>
      </c>
      <c r="K479" s="11">
        <f t="shared" ref="K479:K503" si="16">SUM(F479:J479)</f>
        <v>224.7</v>
      </c>
      <c r="L479" s="46">
        <f t="shared" si="15"/>
        <v>0.16461538461538461</v>
      </c>
    </row>
    <row r="480" spans="1:12" x14ac:dyDescent="0.25">
      <c r="A480" s="9" t="str">
        <f>'2'!A480</f>
        <v>West York Area SD</v>
      </c>
      <c r="B480" s="29" t="str">
        <f>'2'!B480</f>
        <v>York</v>
      </c>
      <c r="C480" s="84">
        <f>'2'!C480</f>
        <v>736</v>
      </c>
      <c r="D480" s="84">
        <f>'2'!D480</f>
        <v>519</v>
      </c>
      <c r="E480" s="84">
        <f>'2'!E480</f>
        <v>1255</v>
      </c>
      <c r="F480" s="11">
        <f>'5'!N480</f>
        <v>18</v>
      </c>
      <c r="G480" s="11">
        <f>'6'!H480</f>
        <v>0</v>
      </c>
      <c r="H480" s="11">
        <f>'7'!F480</f>
        <v>0</v>
      </c>
      <c r="I480" s="11">
        <f>'8'!J480</f>
        <v>54</v>
      </c>
      <c r="J480" s="36">
        <f>'9'!P480</f>
        <v>75</v>
      </c>
      <c r="K480" s="11">
        <f t="shared" si="16"/>
        <v>147</v>
      </c>
      <c r="L480" s="46">
        <f t="shared" si="15"/>
        <v>0.2832369942196532</v>
      </c>
    </row>
    <row r="481" spans="1:12" x14ac:dyDescent="0.25">
      <c r="A481" s="9" t="str">
        <f>'2'!A481</f>
        <v>Western Beaver County SD</v>
      </c>
      <c r="B481" s="29" t="str">
        <f>'2'!B481</f>
        <v>Beaver</v>
      </c>
      <c r="C481" s="84">
        <f>'2'!C481</f>
        <v>132</v>
      </c>
      <c r="D481" s="84">
        <f>'2'!D481</f>
        <v>94</v>
      </c>
      <c r="E481" s="84">
        <f>'2'!E481</f>
        <v>226</v>
      </c>
      <c r="F481" s="11">
        <f>'5'!N481</f>
        <v>0</v>
      </c>
      <c r="G481" s="11">
        <f>'6'!H481</f>
        <v>19</v>
      </c>
      <c r="H481" s="11">
        <f>'7'!F481</f>
        <v>40</v>
      </c>
      <c r="I481" s="11">
        <f>'8'!J481</f>
        <v>9</v>
      </c>
      <c r="J481" s="36">
        <f>'9'!P481</f>
        <v>0</v>
      </c>
      <c r="K481" s="11">
        <f t="shared" si="16"/>
        <v>68</v>
      </c>
      <c r="L481" s="46">
        <f t="shared" si="15"/>
        <v>0.72340425531914898</v>
      </c>
    </row>
    <row r="482" spans="1:12" x14ac:dyDescent="0.25">
      <c r="A482" s="9" t="str">
        <f>'2'!A482</f>
        <v>Western Wayne SD</v>
      </c>
      <c r="B482" s="29" t="str">
        <f>'2'!B482</f>
        <v>Wayne</v>
      </c>
      <c r="C482" s="84">
        <f>'2'!C482</f>
        <v>373</v>
      </c>
      <c r="D482" s="84">
        <f>'2'!D482</f>
        <v>303</v>
      </c>
      <c r="E482" s="84">
        <f>'2'!E482</f>
        <v>676</v>
      </c>
      <c r="F482" s="11">
        <f>'5'!N482</f>
        <v>31</v>
      </c>
      <c r="G482" s="11">
        <f>'6'!H482</f>
        <v>0</v>
      </c>
      <c r="H482" s="11">
        <f>'7'!F482</f>
        <v>97</v>
      </c>
      <c r="I482" s="11">
        <f>'8'!J482</f>
        <v>62</v>
      </c>
      <c r="J482" s="36">
        <f>'9'!P482</f>
        <v>77</v>
      </c>
      <c r="K482" s="11">
        <f t="shared" si="16"/>
        <v>267</v>
      </c>
      <c r="L482" s="46">
        <f t="shared" si="15"/>
        <v>0.88118811881188119</v>
      </c>
    </row>
    <row r="483" spans="1:12" x14ac:dyDescent="0.25">
      <c r="A483" s="9" t="str">
        <f>'2'!A483</f>
        <v>Westmont Hilltop SD</v>
      </c>
      <c r="B483" s="29" t="str">
        <f>'2'!B483</f>
        <v>Cambria</v>
      </c>
      <c r="C483" s="84">
        <f>'2'!C483</f>
        <v>299</v>
      </c>
      <c r="D483" s="84">
        <f>'2'!D483</f>
        <v>234</v>
      </c>
      <c r="E483" s="84">
        <f>'2'!E483</f>
        <v>533</v>
      </c>
      <c r="F483" s="11">
        <f>'5'!N483</f>
        <v>0</v>
      </c>
      <c r="G483" s="11">
        <f>'6'!H483</f>
        <v>0</v>
      </c>
      <c r="H483" s="11">
        <f>'7'!F483</f>
        <v>0</v>
      </c>
      <c r="I483" s="11">
        <f>'8'!J483</f>
        <v>31</v>
      </c>
      <c r="J483" s="36">
        <f>'9'!P483</f>
        <v>116.7</v>
      </c>
      <c r="K483" s="11">
        <f t="shared" si="16"/>
        <v>147.69999999999999</v>
      </c>
      <c r="L483" s="46">
        <f t="shared" si="15"/>
        <v>0.63119658119658117</v>
      </c>
    </row>
    <row r="484" spans="1:12" x14ac:dyDescent="0.25">
      <c r="A484" s="9" t="str">
        <f>'2'!A484</f>
        <v>Whitehall-Coplay SD</v>
      </c>
      <c r="B484" s="29" t="str">
        <f>'2'!B484</f>
        <v>Lehigh</v>
      </c>
      <c r="C484" s="84">
        <f>'2'!C484</f>
        <v>941</v>
      </c>
      <c r="D484" s="84">
        <f>'2'!D484</f>
        <v>647</v>
      </c>
      <c r="E484" s="84">
        <f>'2'!E484</f>
        <v>1588</v>
      </c>
      <c r="F484" s="11">
        <f>'5'!N484</f>
        <v>30</v>
      </c>
      <c r="G484" s="11">
        <f>'6'!H484</f>
        <v>0</v>
      </c>
      <c r="H484" s="11">
        <f>'7'!F484</f>
        <v>0</v>
      </c>
      <c r="I484" s="11">
        <f>'8'!J484</f>
        <v>108</v>
      </c>
      <c r="J484" s="36">
        <f>'9'!P484</f>
        <v>173.5</v>
      </c>
      <c r="K484" s="11">
        <f t="shared" si="16"/>
        <v>311.5</v>
      </c>
      <c r="L484" s="46">
        <f t="shared" si="15"/>
        <v>0.48145285935085008</v>
      </c>
    </row>
    <row r="485" spans="1:12" x14ac:dyDescent="0.25">
      <c r="A485" s="9" t="str">
        <f>'2'!A485</f>
        <v>Wilkes-Barre Area SD</v>
      </c>
      <c r="B485" s="29" t="str">
        <f>'2'!B485</f>
        <v>Luzerne</v>
      </c>
      <c r="C485" s="84">
        <f>'2'!C485</f>
        <v>1902</v>
      </c>
      <c r="D485" s="84">
        <f>'2'!D485</f>
        <v>1259</v>
      </c>
      <c r="E485" s="84">
        <f>'2'!E485</f>
        <v>3161</v>
      </c>
      <c r="F485" s="11">
        <f>'5'!N485</f>
        <v>233</v>
      </c>
      <c r="G485" s="11">
        <f>'6'!H485</f>
        <v>130</v>
      </c>
      <c r="H485" s="11">
        <f>'7'!F485</f>
        <v>0</v>
      </c>
      <c r="I485" s="11">
        <f>'8'!J485</f>
        <v>144</v>
      </c>
      <c r="J485" s="36">
        <f>'9'!P485</f>
        <v>267.3</v>
      </c>
      <c r="K485" s="11">
        <f t="shared" si="16"/>
        <v>774.3</v>
      </c>
      <c r="L485" s="46">
        <f t="shared" si="15"/>
        <v>0.61501191421763302</v>
      </c>
    </row>
    <row r="486" spans="1:12" x14ac:dyDescent="0.25">
      <c r="A486" s="9" t="str">
        <f>'2'!A486</f>
        <v>Wilkinsburg Borough SD</v>
      </c>
      <c r="B486" s="29" t="str">
        <f>'2'!B486</f>
        <v>Allegheny</v>
      </c>
      <c r="C486" s="84">
        <f>'2'!C486</f>
        <v>540</v>
      </c>
      <c r="D486" s="84">
        <f>'2'!D486</f>
        <v>368</v>
      </c>
      <c r="E486" s="84">
        <f>'2'!E486</f>
        <v>908</v>
      </c>
      <c r="F486" s="11">
        <f>'5'!N486</f>
        <v>74</v>
      </c>
      <c r="G486" s="11">
        <f>'6'!H486</f>
        <v>85</v>
      </c>
      <c r="H486" s="11">
        <f>'7'!F486</f>
        <v>52</v>
      </c>
      <c r="I486" s="11">
        <f>'8'!J486</f>
        <v>29</v>
      </c>
      <c r="J486" s="36">
        <f>'9'!P486</f>
        <v>219.4</v>
      </c>
      <c r="K486" s="11">
        <f t="shared" si="16"/>
        <v>459.4</v>
      </c>
      <c r="L486" s="46">
        <f t="shared" si="15"/>
        <v>1.2483695652173912</v>
      </c>
    </row>
    <row r="487" spans="1:12" x14ac:dyDescent="0.25">
      <c r="A487" s="9" t="str">
        <f>'2'!A487</f>
        <v>William Penn SD</v>
      </c>
      <c r="B487" s="29" t="str">
        <f>'2'!B487</f>
        <v>Delaware</v>
      </c>
      <c r="C487" s="84">
        <f>'2'!C487</f>
        <v>1857</v>
      </c>
      <c r="D487" s="84">
        <f>'2'!D487</f>
        <v>1241</v>
      </c>
      <c r="E487" s="84">
        <f>'2'!E487</f>
        <v>3098</v>
      </c>
      <c r="F487" s="11">
        <f>'5'!N487</f>
        <v>260</v>
      </c>
      <c r="G487" s="11">
        <f>'6'!H487</f>
        <v>122</v>
      </c>
      <c r="H487" s="11">
        <f>'7'!F487</f>
        <v>0</v>
      </c>
      <c r="I487" s="11">
        <f>'8'!J487</f>
        <v>120</v>
      </c>
      <c r="J487" s="36">
        <f>'9'!P487</f>
        <v>161.19999999999999</v>
      </c>
      <c r="K487" s="11">
        <f t="shared" si="16"/>
        <v>663.2</v>
      </c>
      <c r="L487" s="46">
        <f t="shared" si="15"/>
        <v>0.5344077356970186</v>
      </c>
    </row>
    <row r="488" spans="1:12" x14ac:dyDescent="0.25">
      <c r="A488" s="9" t="str">
        <f>'2'!A488</f>
        <v>Williams Valley SD</v>
      </c>
      <c r="B488" s="29" t="str">
        <f>'2'!B488</f>
        <v>Schuylkill</v>
      </c>
      <c r="C488" s="84">
        <f>'2'!C488</f>
        <v>248</v>
      </c>
      <c r="D488" s="84">
        <f>'2'!D488</f>
        <v>165</v>
      </c>
      <c r="E488" s="84">
        <f>'2'!E488</f>
        <v>413</v>
      </c>
      <c r="F488" s="11">
        <f>'5'!N488</f>
        <v>0</v>
      </c>
      <c r="G488" s="11">
        <f>'6'!H488</f>
        <v>0</v>
      </c>
      <c r="H488" s="11">
        <f>'7'!F488</f>
        <v>0</v>
      </c>
      <c r="I488" s="11">
        <f>'8'!J488</f>
        <v>25</v>
      </c>
      <c r="J488" s="36">
        <f>'9'!P488</f>
        <v>0</v>
      </c>
      <c r="K488" s="11">
        <f t="shared" si="16"/>
        <v>25</v>
      </c>
      <c r="L488" s="46">
        <f t="shared" si="15"/>
        <v>0.15151515151515152</v>
      </c>
    </row>
    <row r="489" spans="1:12" x14ac:dyDescent="0.25">
      <c r="A489" s="9" t="str">
        <f>'2'!A489</f>
        <v>Williamsburg Community SD</v>
      </c>
      <c r="B489" s="29" t="str">
        <f>'2'!B489</f>
        <v>Blair</v>
      </c>
      <c r="C489" s="84">
        <f>'2'!C489</f>
        <v>118</v>
      </c>
      <c r="D489" s="84">
        <f>'2'!D489</f>
        <v>87</v>
      </c>
      <c r="E489" s="84">
        <f>'2'!E489</f>
        <v>205</v>
      </c>
      <c r="F489" s="11">
        <f>'5'!N489</f>
        <v>16</v>
      </c>
      <c r="G489" s="11">
        <f>'6'!H489</f>
        <v>0</v>
      </c>
      <c r="H489" s="11">
        <f>'7'!F489</f>
        <v>0</v>
      </c>
      <c r="I489" s="11">
        <f>'8'!J489</f>
        <v>9</v>
      </c>
      <c r="J489" s="36">
        <f>'9'!P489</f>
        <v>0</v>
      </c>
      <c r="K489" s="11">
        <f t="shared" si="16"/>
        <v>25</v>
      </c>
      <c r="L489" s="46">
        <f t="shared" si="15"/>
        <v>0.28735632183908044</v>
      </c>
    </row>
    <row r="490" spans="1:12" x14ac:dyDescent="0.25">
      <c r="A490" s="9" t="str">
        <f>'2'!A490</f>
        <v>Williamsport Area SD</v>
      </c>
      <c r="B490" s="29" t="str">
        <f>'2'!B490</f>
        <v>Lycoming</v>
      </c>
      <c r="C490" s="84">
        <f>'2'!C490</f>
        <v>1510</v>
      </c>
      <c r="D490" s="84">
        <f>'2'!D490</f>
        <v>991</v>
      </c>
      <c r="E490" s="84">
        <f>'2'!E490</f>
        <v>2501</v>
      </c>
      <c r="F490" s="11">
        <f>'5'!N490</f>
        <v>218</v>
      </c>
      <c r="G490" s="11">
        <f>'6'!H490</f>
        <v>29</v>
      </c>
      <c r="H490" s="11">
        <f>'7'!F490</f>
        <v>0</v>
      </c>
      <c r="I490" s="11">
        <f>'8'!J490</f>
        <v>129</v>
      </c>
      <c r="J490" s="36">
        <f>'9'!P490</f>
        <v>368.3</v>
      </c>
      <c r="K490" s="11">
        <f t="shared" si="16"/>
        <v>744.3</v>
      </c>
      <c r="L490" s="46">
        <f t="shared" si="15"/>
        <v>0.75105953582240159</v>
      </c>
    </row>
    <row r="491" spans="1:12" x14ac:dyDescent="0.25">
      <c r="A491" s="9" t="str">
        <f>'2'!A491</f>
        <v>Wilmington Area SD</v>
      </c>
      <c r="B491" s="29" t="str">
        <f>'2'!B491</f>
        <v>Lawrence</v>
      </c>
      <c r="C491" s="84">
        <f>'2'!C491</f>
        <v>352</v>
      </c>
      <c r="D491" s="84">
        <f>'2'!D491</f>
        <v>255</v>
      </c>
      <c r="E491" s="84">
        <f>'2'!E491</f>
        <v>607</v>
      </c>
      <c r="F491" s="11">
        <f>'5'!N491</f>
        <v>20</v>
      </c>
      <c r="G491" s="11">
        <f>'6'!H491</f>
        <v>0</v>
      </c>
      <c r="H491" s="11">
        <f>'7'!F491</f>
        <v>0</v>
      </c>
      <c r="I491" s="11">
        <f>'8'!J491</f>
        <v>15</v>
      </c>
      <c r="J491" s="36">
        <f>'9'!P491</f>
        <v>0</v>
      </c>
      <c r="K491" s="11">
        <f t="shared" si="16"/>
        <v>35</v>
      </c>
      <c r="L491" s="46">
        <f t="shared" si="15"/>
        <v>0.13725490196078433</v>
      </c>
    </row>
    <row r="492" spans="1:12" x14ac:dyDescent="0.25">
      <c r="A492" s="9" t="str">
        <f>'2'!A492</f>
        <v>Wilson Area SD</v>
      </c>
      <c r="B492" s="29" t="str">
        <f>'2'!B492</f>
        <v>Northampton</v>
      </c>
      <c r="C492" s="84">
        <f>'2'!C492</f>
        <v>569</v>
      </c>
      <c r="D492" s="84">
        <f>'2'!D492</f>
        <v>377</v>
      </c>
      <c r="E492" s="84">
        <f>'2'!E492</f>
        <v>946</v>
      </c>
      <c r="F492" s="11">
        <f>'5'!N492</f>
        <v>0</v>
      </c>
      <c r="G492" s="11">
        <f>'6'!H492</f>
        <v>0</v>
      </c>
      <c r="H492" s="11">
        <f>'7'!F492</f>
        <v>0</v>
      </c>
      <c r="I492" s="11">
        <f>'8'!J492</f>
        <v>49</v>
      </c>
      <c r="J492" s="36">
        <f>'9'!P492</f>
        <v>0</v>
      </c>
      <c r="K492" s="11">
        <f t="shared" si="16"/>
        <v>49</v>
      </c>
      <c r="L492" s="46">
        <f t="shared" si="15"/>
        <v>0.129973474801061</v>
      </c>
    </row>
    <row r="493" spans="1:12" x14ac:dyDescent="0.25">
      <c r="A493" s="9" t="str">
        <f>'2'!A493</f>
        <v>Wilson SD</v>
      </c>
      <c r="B493" s="29" t="str">
        <f>'2'!B493</f>
        <v>Berks</v>
      </c>
      <c r="C493" s="84">
        <f>'2'!C493</f>
        <v>1189</v>
      </c>
      <c r="D493" s="84">
        <f>'2'!D493</f>
        <v>827</v>
      </c>
      <c r="E493" s="84">
        <f>'2'!E493</f>
        <v>2016</v>
      </c>
      <c r="F493" s="11">
        <f>'5'!N493</f>
        <v>21</v>
      </c>
      <c r="G493" s="11">
        <f>'6'!H493</f>
        <v>0</v>
      </c>
      <c r="H493" s="11">
        <f>'7'!F493</f>
        <v>0</v>
      </c>
      <c r="I493" s="11">
        <f>'8'!J493</f>
        <v>115</v>
      </c>
      <c r="J493" s="36">
        <f>'9'!P493</f>
        <v>283.89999999999998</v>
      </c>
      <c r="K493" s="11">
        <f t="shared" si="16"/>
        <v>419.9</v>
      </c>
      <c r="L493" s="46">
        <f t="shared" si="15"/>
        <v>0.50773881499395401</v>
      </c>
    </row>
    <row r="494" spans="1:12" x14ac:dyDescent="0.25">
      <c r="A494" s="9" t="str">
        <f>'2'!A494</f>
        <v>Windber Area SD</v>
      </c>
      <c r="B494" s="29" t="str">
        <f>'2'!B494</f>
        <v>Somerset</v>
      </c>
      <c r="C494" s="84">
        <f>'2'!C494</f>
        <v>210</v>
      </c>
      <c r="D494" s="84">
        <f>'2'!D494</f>
        <v>175</v>
      </c>
      <c r="E494" s="84">
        <f>'2'!E494</f>
        <v>385</v>
      </c>
      <c r="F494" s="11">
        <f>'5'!N494</f>
        <v>0</v>
      </c>
      <c r="G494" s="11">
        <f>'6'!H494</f>
        <v>0</v>
      </c>
      <c r="H494" s="11">
        <f>'7'!F494</f>
        <v>58</v>
      </c>
      <c r="I494" s="11">
        <f>'8'!J494</f>
        <v>18</v>
      </c>
      <c r="J494" s="36">
        <f>'9'!P494</f>
        <v>21.9</v>
      </c>
      <c r="K494" s="11">
        <f t="shared" si="16"/>
        <v>97.9</v>
      </c>
      <c r="L494" s="46">
        <f t="shared" si="15"/>
        <v>0.5594285714285715</v>
      </c>
    </row>
    <row r="495" spans="1:12" x14ac:dyDescent="0.25">
      <c r="A495" s="9" t="str">
        <f>'2'!A495</f>
        <v>Wissahickon SD</v>
      </c>
      <c r="B495" s="29" t="str">
        <f>'2'!B495</f>
        <v>Montgomery</v>
      </c>
      <c r="C495" s="84">
        <f>'2'!C495</f>
        <v>996</v>
      </c>
      <c r="D495" s="84">
        <f>'2'!D495</f>
        <v>761</v>
      </c>
      <c r="E495" s="84">
        <f>'2'!E495</f>
        <v>1757</v>
      </c>
      <c r="F495" s="11">
        <f>'5'!N495</f>
        <v>0</v>
      </c>
      <c r="G495" s="11">
        <f>'6'!H495</f>
        <v>10</v>
      </c>
      <c r="H495" s="11">
        <f>'7'!F495</f>
        <v>0</v>
      </c>
      <c r="I495" s="11">
        <f>'8'!J495</f>
        <v>66</v>
      </c>
      <c r="J495" s="36">
        <f>'9'!P495</f>
        <v>148.80000000000001</v>
      </c>
      <c r="K495" s="11">
        <f t="shared" si="16"/>
        <v>224.8</v>
      </c>
      <c r="L495" s="46">
        <f t="shared" si="15"/>
        <v>0.2954007884362681</v>
      </c>
    </row>
    <row r="496" spans="1:12" x14ac:dyDescent="0.25">
      <c r="A496" s="9" t="str">
        <f>'2'!A496</f>
        <v>Woodland Hills SD</v>
      </c>
      <c r="B496" s="29" t="str">
        <f>'2'!B496</f>
        <v>Allegheny</v>
      </c>
      <c r="C496" s="84">
        <f>'2'!C496</f>
        <v>1618</v>
      </c>
      <c r="D496" s="84">
        <f>'2'!D496</f>
        <v>1012</v>
      </c>
      <c r="E496" s="84">
        <f>'2'!E496</f>
        <v>2630</v>
      </c>
      <c r="F496" s="11">
        <f>'5'!N496</f>
        <v>133</v>
      </c>
      <c r="G496" s="11">
        <f>'6'!H496</f>
        <v>38</v>
      </c>
      <c r="H496" s="11">
        <f>'7'!F496</f>
        <v>33</v>
      </c>
      <c r="I496" s="11">
        <f>'8'!J496</f>
        <v>136</v>
      </c>
      <c r="J496" s="36">
        <f>'9'!P496</f>
        <v>243.1</v>
      </c>
      <c r="K496" s="11">
        <f t="shared" si="16"/>
        <v>583.1</v>
      </c>
      <c r="L496" s="46">
        <f t="shared" si="15"/>
        <v>0.5761857707509882</v>
      </c>
    </row>
    <row r="497" spans="1:12" x14ac:dyDescent="0.25">
      <c r="A497" s="9" t="str">
        <f>'2'!A497</f>
        <v>Wyalusing Area SD</v>
      </c>
      <c r="B497" s="29" t="str">
        <f>'2'!B497</f>
        <v>Bradford</v>
      </c>
      <c r="C497" s="84">
        <f>'2'!C497</f>
        <v>318</v>
      </c>
      <c r="D497" s="84">
        <f>'2'!D497</f>
        <v>247</v>
      </c>
      <c r="E497" s="84">
        <f>'2'!E497</f>
        <v>565</v>
      </c>
      <c r="F497" s="11">
        <f>'5'!N497</f>
        <v>17</v>
      </c>
      <c r="G497" s="11">
        <f>'6'!H497</f>
        <v>36</v>
      </c>
      <c r="H497" s="11">
        <f>'7'!F497</f>
        <v>0</v>
      </c>
      <c r="I497" s="11">
        <f>'8'!J497</f>
        <v>20</v>
      </c>
      <c r="J497" s="36">
        <f>'9'!P497</f>
        <v>20.3</v>
      </c>
      <c r="K497" s="11">
        <f t="shared" si="16"/>
        <v>93.3</v>
      </c>
      <c r="L497" s="46">
        <f t="shared" si="15"/>
        <v>0.37773279352226719</v>
      </c>
    </row>
    <row r="498" spans="1:12" x14ac:dyDescent="0.25">
      <c r="A498" s="9" t="str">
        <f>'2'!A498</f>
        <v>Wyoming Area SD</v>
      </c>
      <c r="B498" s="29" t="str">
        <f>'2'!B498</f>
        <v>Luzerne</v>
      </c>
      <c r="C498" s="84">
        <f>'2'!C498</f>
        <v>477</v>
      </c>
      <c r="D498" s="84">
        <f>'2'!D498</f>
        <v>411</v>
      </c>
      <c r="E498" s="84">
        <f>'2'!E498</f>
        <v>888</v>
      </c>
      <c r="F498" s="11">
        <f>'5'!N498</f>
        <v>32</v>
      </c>
      <c r="G498" s="11">
        <f>'6'!H498</f>
        <v>0</v>
      </c>
      <c r="H498" s="11">
        <f>'7'!F498</f>
        <v>0</v>
      </c>
      <c r="I498" s="11">
        <f>'8'!J498</f>
        <v>48</v>
      </c>
      <c r="J498" s="36">
        <f>'9'!P498</f>
        <v>41.6</v>
      </c>
      <c r="K498" s="11">
        <f t="shared" si="16"/>
        <v>121.6</v>
      </c>
      <c r="L498" s="46">
        <f t="shared" si="15"/>
        <v>0.29586374695863743</v>
      </c>
    </row>
    <row r="499" spans="1:12" x14ac:dyDescent="0.25">
      <c r="A499" s="9" t="str">
        <f>'2'!A499</f>
        <v>Wyoming Valley West SD</v>
      </c>
      <c r="B499" s="29" t="str">
        <f>'2'!B499</f>
        <v>Luzerne</v>
      </c>
      <c r="C499" s="84">
        <f>'2'!C499</f>
        <v>1409</v>
      </c>
      <c r="D499" s="84">
        <f>'2'!D499</f>
        <v>852</v>
      </c>
      <c r="E499" s="84">
        <f>'2'!E499</f>
        <v>2261</v>
      </c>
      <c r="F499" s="11">
        <f>'5'!N499</f>
        <v>114</v>
      </c>
      <c r="G499" s="11">
        <f>'6'!H499</f>
        <v>36</v>
      </c>
      <c r="H499" s="11">
        <f>'7'!F499</f>
        <v>0</v>
      </c>
      <c r="I499" s="11">
        <f>'8'!J499</f>
        <v>100</v>
      </c>
      <c r="J499" s="36">
        <f>'9'!P499</f>
        <v>117</v>
      </c>
      <c r="K499" s="11">
        <f t="shared" si="16"/>
        <v>367</v>
      </c>
      <c r="L499" s="46">
        <f t="shared" si="15"/>
        <v>0.43075117370892019</v>
      </c>
    </row>
    <row r="500" spans="1:12" x14ac:dyDescent="0.25">
      <c r="A500" s="9" t="str">
        <f>'2'!A500</f>
        <v>Wyomissing Area SD</v>
      </c>
      <c r="B500" s="29" t="str">
        <f>'2'!B500</f>
        <v>Berks</v>
      </c>
      <c r="C500" s="84">
        <f>'2'!C500</f>
        <v>344</v>
      </c>
      <c r="D500" s="84">
        <f>'2'!D500</f>
        <v>247</v>
      </c>
      <c r="E500" s="84">
        <f>'2'!E500</f>
        <v>591</v>
      </c>
      <c r="F500" s="11">
        <f>'5'!N500</f>
        <v>7</v>
      </c>
      <c r="G500" s="11">
        <f>'6'!H500</f>
        <v>0</v>
      </c>
      <c r="H500" s="11">
        <f>'7'!F500</f>
        <v>0</v>
      </c>
      <c r="I500" s="11">
        <f>'8'!J500</f>
        <v>30</v>
      </c>
      <c r="J500" s="36">
        <f>'9'!P500</f>
        <v>0</v>
      </c>
      <c r="K500" s="11">
        <f t="shared" si="16"/>
        <v>37</v>
      </c>
      <c r="L500" s="46">
        <f t="shared" si="15"/>
        <v>0.14979757085020243</v>
      </c>
    </row>
    <row r="501" spans="1:12" x14ac:dyDescent="0.25">
      <c r="A501" s="9" t="str">
        <f>'2'!A501</f>
        <v>York City SD</v>
      </c>
      <c r="B501" s="29" t="str">
        <f>'2'!B501</f>
        <v>York</v>
      </c>
      <c r="C501" s="84">
        <f>'2'!C501</f>
        <v>2492</v>
      </c>
      <c r="D501" s="84">
        <f>'2'!D501</f>
        <v>1533</v>
      </c>
      <c r="E501" s="84">
        <f>'2'!E501</f>
        <v>4025</v>
      </c>
      <c r="F501" s="11">
        <f>'5'!N501</f>
        <v>317</v>
      </c>
      <c r="G501" s="11">
        <f>'6'!H501</f>
        <v>218</v>
      </c>
      <c r="H501" s="11">
        <f>'7'!F501</f>
        <v>104</v>
      </c>
      <c r="I501" s="11">
        <f>'8'!J501</f>
        <v>187</v>
      </c>
      <c r="J501" s="36">
        <f>'9'!P501</f>
        <v>306.89999999999998</v>
      </c>
      <c r="K501" s="11">
        <f t="shared" si="16"/>
        <v>1132.9000000000001</v>
      </c>
      <c r="L501" s="46">
        <f t="shared" si="15"/>
        <v>0.73900848010437059</v>
      </c>
    </row>
    <row r="502" spans="1:12" x14ac:dyDescent="0.25">
      <c r="A502" s="9" t="str">
        <f>'2'!A502</f>
        <v>York Suburban SD</v>
      </c>
      <c r="B502" s="29" t="str">
        <f>'2'!B502</f>
        <v>York</v>
      </c>
      <c r="C502" s="84">
        <f>'2'!C502</f>
        <v>562</v>
      </c>
      <c r="D502" s="84">
        <f>'2'!D502</f>
        <v>406</v>
      </c>
      <c r="E502" s="84">
        <f>'2'!E502</f>
        <v>968</v>
      </c>
      <c r="F502" s="11">
        <f>'5'!N502</f>
        <v>18</v>
      </c>
      <c r="G502" s="11">
        <f>'6'!H502</f>
        <v>39</v>
      </c>
      <c r="H502" s="11">
        <f>'7'!F502</f>
        <v>0</v>
      </c>
      <c r="I502" s="11">
        <f>'8'!J502</f>
        <v>40</v>
      </c>
      <c r="J502" s="36">
        <f>'9'!P502</f>
        <v>365.2</v>
      </c>
      <c r="K502" s="11">
        <f t="shared" si="16"/>
        <v>462.2</v>
      </c>
      <c r="L502" s="46">
        <f t="shared" si="15"/>
        <v>1.138423645320197</v>
      </c>
    </row>
    <row r="503" spans="1:12" x14ac:dyDescent="0.25">
      <c r="A503" s="9" t="str">
        <f>'2'!A503</f>
        <v>Yough SD</v>
      </c>
      <c r="B503" s="29" t="str">
        <f>'2'!B503</f>
        <v>Westmoreland</v>
      </c>
      <c r="C503" s="84">
        <f>'2'!C503</f>
        <v>429</v>
      </c>
      <c r="D503" s="84">
        <f>'2'!D503</f>
        <v>294</v>
      </c>
      <c r="E503" s="84">
        <f>'2'!E503</f>
        <v>723</v>
      </c>
      <c r="F503" s="11">
        <f>'5'!N503</f>
        <v>0</v>
      </c>
      <c r="G503" s="11">
        <f>'6'!H503</f>
        <v>0</v>
      </c>
      <c r="H503" s="11">
        <f>'7'!F503</f>
        <v>0</v>
      </c>
      <c r="I503" s="11">
        <f>'8'!J503</f>
        <v>48</v>
      </c>
      <c r="J503" s="36">
        <f>'9'!P503</f>
        <v>7.3</v>
      </c>
      <c r="K503" s="11">
        <f t="shared" si="16"/>
        <v>55.3</v>
      </c>
      <c r="L503" s="46">
        <f t="shared" si="15"/>
        <v>0.18809523809523809</v>
      </c>
    </row>
    <row r="504" spans="1:12" x14ac:dyDescent="0.25">
      <c r="A504" s="38" t="s">
        <v>529</v>
      </c>
      <c r="B504" s="50"/>
      <c r="C504" s="51">
        <f>'1'!D504</f>
        <v>432581</v>
      </c>
      <c r="D504" s="51">
        <f>'1'!E504</f>
        <v>296957</v>
      </c>
      <c r="E504" s="51">
        <f>'1'!F504</f>
        <v>729538</v>
      </c>
      <c r="F504" s="51">
        <f>SUM(F4:F503)</f>
        <v>29953</v>
      </c>
      <c r="G504" s="51">
        <f t="shared" ref="G504:I504" si="17">SUM(G4:G503)</f>
        <v>12131</v>
      </c>
      <c r="H504" s="51">
        <f t="shared" si="17"/>
        <v>10009</v>
      </c>
      <c r="I504" s="51">
        <f t="shared" si="17"/>
        <v>38614</v>
      </c>
      <c r="J504" s="51">
        <f>'9'!P504</f>
        <v>58012</v>
      </c>
      <c r="K504" s="51">
        <f>SUM(F504:J504)</f>
        <v>148719</v>
      </c>
      <c r="L504" s="52">
        <f t="shared" si="15"/>
        <v>0.50080988156534445</v>
      </c>
    </row>
    <row r="505" spans="1:12" x14ac:dyDescent="0.25">
      <c r="A505" s="4" t="str">
        <f>'1'!A505</f>
        <v>* 2010 School District population estimates from PA Data Center, Penn State University</v>
      </c>
    </row>
    <row r="506" spans="1:12" x14ac:dyDescent="0.25">
      <c r="A506" s="4" t="s">
        <v>661</v>
      </c>
    </row>
  </sheetData>
  <mergeCells count="3">
    <mergeCell ref="A1:K1"/>
    <mergeCell ref="A2:E2"/>
    <mergeCell ref="F2:L2"/>
  </mergeCells>
  <pageMargins left="0.3" right="0.3" top="0.4" bottom="0.5" header="0.3" footer="0.3"/>
  <pageSetup orientation="portrait" r:id="rId1"/>
  <headerFooter>
    <oddFooter>&amp;L&amp;8Prepared by:  Office of Child Development and Early Learning&amp;C&amp;8&amp;P&amp;R&amp;8Updated 11/1/2011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M506"/>
  <sheetViews>
    <sheetView workbookViewId="0">
      <pane xSplit="2" ySplit="3" topLeftCell="C4" activePane="bottomRight" state="frozen"/>
      <selection pane="topRight" activeCell="C1" sqref="C1"/>
      <selection pane="bottomLeft" activeCell="A3" sqref="A3"/>
      <selection pane="bottomRight" activeCell="A2" sqref="A2:XFD2"/>
    </sheetView>
  </sheetViews>
  <sheetFormatPr defaultRowHeight="11.25" x14ac:dyDescent="0.2"/>
  <cols>
    <col min="1" max="1" width="23.140625" style="5" customWidth="1"/>
    <col min="2" max="2" width="10.140625" style="5" customWidth="1"/>
    <col min="3" max="3" width="7.85546875" style="102" customWidth="1"/>
    <col min="4" max="4" width="8.85546875" style="102" bestFit="1" customWidth="1"/>
    <col min="5" max="5" width="8" style="102" bestFit="1" customWidth="1"/>
    <col min="6" max="6" width="10.28515625" style="5" customWidth="1"/>
    <col min="7" max="7" width="11.28515625" style="5" customWidth="1"/>
    <col min="8" max="8" width="8.140625" style="5" customWidth="1"/>
    <col min="9" max="9" width="10.42578125" style="5" customWidth="1"/>
    <col min="10" max="10" width="8.5703125" style="5" bestFit="1" customWidth="1"/>
    <col min="11" max="11" width="8.28515625" style="5" customWidth="1"/>
    <col min="12" max="12" width="7.7109375" style="5" bestFit="1" customWidth="1"/>
    <col min="13" max="13" width="9.42578125" style="5" customWidth="1"/>
    <col min="14" max="252" width="9.140625" style="5"/>
    <col min="253" max="253" width="14.7109375" style="5" customWidth="1"/>
    <col min="254" max="254" width="12.7109375" style="5" customWidth="1"/>
    <col min="255" max="257" width="9.7109375" style="5" customWidth="1"/>
    <col min="258" max="258" width="11.85546875" style="5" customWidth="1"/>
    <col min="259" max="260" width="14.7109375" style="5" customWidth="1"/>
    <col min="261" max="261" width="12.7109375" style="5" bestFit="1" customWidth="1"/>
    <col min="262" max="263" width="12.7109375" style="5" customWidth="1"/>
    <col min="264" max="264" width="11.42578125" style="5" customWidth="1"/>
    <col min="265" max="266" width="8.7109375" style="5" customWidth="1"/>
    <col min="267" max="268" width="13.7109375" style="5" customWidth="1"/>
    <col min="269" max="508" width="9.140625" style="5"/>
    <col min="509" max="509" width="14.7109375" style="5" customWidth="1"/>
    <col min="510" max="510" width="12.7109375" style="5" customWidth="1"/>
    <col min="511" max="513" width="9.7109375" style="5" customWidth="1"/>
    <col min="514" max="514" width="11.85546875" style="5" customWidth="1"/>
    <col min="515" max="516" width="14.7109375" style="5" customWidth="1"/>
    <col min="517" max="517" width="12.7109375" style="5" bestFit="1" customWidth="1"/>
    <col min="518" max="519" width="12.7109375" style="5" customWidth="1"/>
    <col min="520" max="520" width="11.42578125" style="5" customWidth="1"/>
    <col min="521" max="522" width="8.7109375" style="5" customWidth="1"/>
    <col min="523" max="524" width="13.7109375" style="5" customWidth="1"/>
    <col min="525" max="764" width="9.140625" style="5"/>
    <col min="765" max="765" width="14.7109375" style="5" customWidth="1"/>
    <col min="766" max="766" width="12.7109375" style="5" customWidth="1"/>
    <col min="767" max="769" width="9.7109375" style="5" customWidth="1"/>
    <col min="770" max="770" width="11.85546875" style="5" customWidth="1"/>
    <col min="771" max="772" width="14.7109375" style="5" customWidth="1"/>
    <col min="773" max="773" width="12.7109375" style="5" bestFit="1" customWidth="1"/>
    <col min="774" max="775" width="12.7109375" style="5" customWidth="1"/>
    <col min="776" max="776" width="11.42578125" style="5" customWidth="1"/>
    <col min="777" max="778" width="8.7109375" style="5" customWidth="1"/>
    <col min="779" max="780" width="13.7109375" style="5" customWidth="1"/>
    <col min="781" max="1020" width="9.140625" style="5"/>
    <col min="1021" max="1021" width="14.7109375" style="5" customWidth="1"/>
    <col min="1022" max="1022" width="12.7109375" style="5" customWidth="1"/>
    <col min="1023" max="1025" width="9.7109375" style="5" customWidth="1"/>
    <col min="1026" max="1026" width="11.85546875" style="5" customWidth="1"/>
    <col min="1027" max="1028" width="14.7109375" style="5" customWidth="1"/>
    <col min="1029" max="1029" width="12.7109375" style="5" bestFit="1" customWidth="1"/>
    <col min="1030" max="1031" width="12.7109375" style="5" customWidth="1"/>
    <col min="1032" max="1032" width="11.42578125" style="5" customWidth="1"/>
    <col min="1033" max="1034" width="8.7109375" style="5" customWidth="1"/>
    <col min="1035" max="1036" width="13.7109375" style="5" customWidth="1"/>
    <col min="1037" max="1276" width="9.140625" style="5"/>
    <col min="1277" max="1277" width="14.7109375" style="5" customWidth="1"/>
    <col min="1278" max="1278" width="12.7109375" style="5" customWidth="1"/>
    <col min="1279" max="1281" width="9.7109375" style="5" customWidth="1"/>
    <col min="1282" max="1282" width="11.85546875" style="5" customWidth="1"/>
    <col min="1283" max="1284" width="14.7109375" style="5" customWidth="1"/>
    <col min="1285" max="1285" width="12.7109375" style="5" bestFit="1" customWidth="1"/>
    <col min="1286" max="1287" width="12.7109375" style="5" customWidth="1"/>
    <col min="1288" max="1288" width="11.42578125" style="5" customWidth="1"/>
    <col min="1289" max="1290" width="8.7109375" style="5" customWidth="1"/>
    <col min="1291" max="1292" width="13.7109375" style="5" customWidth="1"/>
    <col min="1293" max="1532" width="9.140625" style="5"/>
    <col min="1533" max="1533" width="14.7109375" style="5" customWidth="1"/>
    <col min="1534" max="1534" width="12.7109375" style="5" customWidth="1"/>
    <col min="1535" max="1537" width="9.7109375" style="5" customWidth="1"/>
    <col min="1538" max="1538" width="11.85546875" style="5" customWidth="1"/>
    <col min="1539" max="1540" width="14.7109375" style="5" customWidth="1"/>
    <col min="1541" max="1541" width="12.7109375" style="5" bestFit="1" customWidth="1"/>
    <col min="1542" max="1543" width="12.7109375" style="5" customWidth="1"/>
    <col min="1544" max="1544" width="11.42578125" style="5" customWidth="1"/>
    <col min="1545" max="1546" width="8.7109375" style="5" customWidth="1"/>
    <col min="1547" max="1548" width="13.7109375" style="5" customWidth="1"/>
    <col min="1549" max="1788" width="9.140625" style="5"/>
    <col min="1789" max="1789" width="14.7109375" style="5" customWidth="1"/>
    <col min="1790" max="1790" width="12.7109375" style="5" customWidth="1"/>
    <col min="1791" max="1793" width="9.7109375" style="5" customWidth="1"/>
    <col min="1794" max="1794" width="11.85546875" style="5" customWidth="1"/>
    <col min="1795" max="1796" width="14.7109375" style="5" customWidth="1"/>
    <col min="1797" max="1797" width="12.7109375" style="5" bestFit="1" customWidth="1"/>
    <col min="1798" max="1799" width="12.7109375" style="5" customWidth="1"/>
    <col min="1800" max="1800" width="11.42578125" style="5" customWidth="1"/>
    <col min="1801" max="1802" width="8.7109375" style="5" customWidth="1"/>
    <col min="1803" max="1804" width="13.7109375" style="5" customWidth="1"/>
    <col min="1805" max="2044" width="9.140625" style="5"/>
    <col min="2045" max="2045" width="14.7109375" style="5" customWidth="1"/>
    <col min="2046" max="2046" width="12.7109375" style="5" customWidth="1"/>
    <col min="2047" max="2049" width="9.7109375" style="5" customWidth="1"/>
    <col min="2050" max="2050" width="11.85546875" style="5" customWidth="1"/>
    <col min="2051" max="2052" width="14.7109375" style="5" customWidth="1"/>
    <col min="2053" max="2053" width="12.7109375" style="5" bestFit="1" customWidth="1"/>
    <col min="2054" max="2055" width="12.7109375" style="5" customWidth="1"/>
    <col min="2056" max="2056" width="11.42578125" style="5" customWidth="1"/>
    <col min="2057" max="2058" width="8.7109375" style="5" customWidth="1"/>
    <col min="2059" max="2060" width="13.7109375" style="5" customWidth="1"/>
    <col min="2061" max="2300" width="9.140625" style="5"/>
    <col min="2301" max="2301" width="14.7109375" style="5" customWidth="1"/>
    <col min="2302" max="2302" width="12.7109375" style="5" customWidth="1"/>
    <col min="2303" max="2305" width="9.7109375" style="5" customWidth="1"/>
    <col min="2306" max="2306" width="11.85546875" style="5" customWidth="1"/>
    <col min="2307" max="2308" width="14.7109375" style="5" customWidth="1"/>
    <col min="2309" max="2309" width="12.7109375" style="5" bestFit="1" customWidth="1"/>
    <col min="2310" max="2311" width="12.7109375" style="5" customWidth="1"/>
    <col min="2312" max="2312" width="11.42578125" style="5" customWidth="1"/>
    <col min="2313" max="2314" width="8.7109375" style="5" customWidth="1"/>
    <col min="2315" max="2316" width="13.7109375" style="5" customWidth="1"/>
    <col min="2317" max="2556" width="9.140625" style="5"/>
    <col min="2557" max="2557" width="14.7109375" style="5" customWidth="1"/>
    <col min="2558" max="2558" width="12.7109375" style="5" customWidth="1"/>
    <col min="2559" max="2561" width="9.7109375" style="5" customWidth="1"/>
    <col min="2562" max="2562" width="11.85546875" style="5" customWidth="1"/>
    <col min="2563" max="2564" width="14.7109375" style="5" customWidth="1"/>
    <col min="2565" max="2565" width="12.7109375" style="5" bestFit="1" customWidth="1"/>
    <col min="2566" max="2567" width="12.7109375" style="5" customWidth="1"/>
    <col min="2568" max="2568" width="11.42578125" style="5" customWidth="1"/>
    <col min="2569" max="2570" width="8.7109375" style="5" customWidth="1"/>
    <col min="2571" max="2572" width="13.7109375" style="5" customWidth="1"/>
    <col min="2573" max="2812" width="9.140625" style="5"/>
    <col min="2813" max="2813" width="14.7109375" style="5" customWidth="1"/>
    <col min="2814" max="2814" width="12.7109375" style="5" customWidth="1"/>
    <col min="2815" max="2817" width="9.7109375" style="5" customWidth="1"/>
    <col min="2818" max="2818" width="11.85546875" style="5" customWidth="1"/>
    <col min="2819" max="2820" width="14.7109375" style="5" customWidth="1"/>
    <col min="2821" max="2821" width="12.7109375" style="5" bestFit="1" customWidth="1"/>
    <col min="2822" max="2823" width="12.7109375" style="5" customWidth="1"/>
    <col min="2824" max="2824" width="11.42578125" style="5" customWidth="1"/>
    <col min="2825" max="2826" width="8.7109375" style="5" customWidth="1"/>
    <col min="2827" max="2828" width="13.7109375" style="5" customWidth="1"/>
    <col min="2829" max="3068" width="9.140625" style="5"/>
    <col min="3069" max="3069" width="14.7109375" style="5" customWidth="1"/>
    <col min="3070" max="3070" width="12.7109375" style="5" customWidth="1"/>
    <col min="3071" max="3073" width="9.7109375" style="5" customWidth="1"/>
    <col min="3074" max="3074" width="11.85546875" style="5" customWidth="1"/>
    <col min="3075" max="3076" width="14.7109375" style="5" customWidth="1"/>
    <col min="3077" max="3077" width="12.7109375" style="5" bestFit="1" customWidth="1"/>
    <col min="3078" max="3079" width="12.7109375" style="5" customWidth="1"/>
    <col min="3080" max="3080" width="11.42578125" style="5" customWidth="1"/>
    <col min="3081" max="3082" width="8.7109375" style="5" customWidth="1"/>
    <col min="3083" max="3084" width="13.7109375" style="5" customWidth="1"/>
    <col min="3085" max="3324" width="9.140625" style="5"/>
    <col min="3325" max="3325" width="14.7109375" style="5" customWidth="1"/>
    <col min="3326" max="3326" width="12.7109375" style="5" customWidth="1"/>
    <col min="3327" max="3329" width="9.7109375" style="5" customWidth="1"/>
    <col min="3330" max="3330" width="11.85546875" style="5" customWidth="1"/>
    <col min="3331" max="3332" width="14.7109375" style="5" customWidth="1"/>
    <col min="3333" max="3333" width="12.7109375" style="5" bestFit="1" customWidth="1"/>
    <col min="3334" max="3335" width="12.7109375" style="5" customWidth="1"/>
    <col min="3336" max="3336" width="11.42578125" style="5" customWidth="1"/>
    <col min="3337" max="3338" width="8.7109375" style="5" customWidth="1"/>
    <col min="3339" max="3340" width="13.7109375" style="5" customWidth="1"/>
    <col min="3341" max="3580" width="9.140625" style="5"/>
    <col min="3581" max="3581" width="14.7109375" style="5" customWidth="1"/>
    <col min="3582" max="3582" width="12.7109375" style="5" customWidth="1"/>
    <col min="3583" max="3585" width="9.7109375" style="5" customWidth="1"/>
    <col min="3586" max="3586" width="11.85546875" style="5" customWidth="1"/>
    <col min="3587" max="3588" width="14.7109375" style="5" customWidth="1"/>
    <col min="3589" max="3589" width="12.7109375" style="5" bestFit="1" customWidth="1"/>
    <col min="3590" max="3591" width="12.7109375" style="5" customWidth="1"/>
    <col min="3592" max="3592" width="11.42578125" style="5" customWidth="1"/>
    <col min="3593" max="3594" width="8.7109375" style="5" customWidth="1"/>
    <col min="3595" max="3596" width="13.7109375" style="5" customWidth="1"/>
    <col min="3597" max="3836" width="9.140625" style="5"/>
    <col min="3837" max="3837" width="14.7109375" style="5" customWidth="1"/>
    <col min="3838" max="3838" width="12.7109375" style="5" customWidth="1"/>
    <col min="3839" max="3841" width="9.7109375" style="5" customWidth="1"/>
    <col min="3842" max="3842" width="11.85546875" style="5" customWidth="1"/>
    <col min="3843" max="3844" width="14.7109375" style="5" customWidth="1"/>
    <col min="3845" max="3845" width="12.7109375" style="5" bestFit="1" customWidth="1"/>
    <col min="3846" max="3847" width="12.7109375" style="5" customWidth="1"/>
    <col min="3848" max="3848" width="11.42578125" style="5" customWidth="1"/>
    <col min="3849" max="3850" width="8.7109375" style="5" customWidth="1"/>
    <col min="3851" max="3852" width="13.7109375" style="5" customWidth="1"/>
    <col min="3853" max="4092" width="9.140625" style="5"/>
    <col min="4093" max="4093" width="14.7109375" style="5" customWidth="1"/>
    <col min="4094" max="4094" width="12.7109375" style="5" customWidth="1"/>
    <col min="4095" max="4097" width="9.7109375" style="5" customWidth="1"/>
    <col min="4098" max="4098" width="11.85546875" style="5" customWidth="1"/>
    <col min="4099" max="4100" width="14.7109375" style="5" customWidth="1"/>
    <col min="4101" max="4101" width="12.7109375" style="5" bestFit="1" customWidth="1"/>
    <col min="4102" max="4103" width="12.7109375" style="5" customWidth="1"/>
    <col min="4104" max="4104" width="11.42578125" style="5" customWidth="1"/>
    <col min="4105" max="4106" width="8.7109375" style="5" customWidth="1"/>
    <col min="4107" max="4108" width="13.7109375" style="5" customWidth="1"/>
    <col min="4109" max="4348" width="9.140625" style="5"/>
    <col min="4349" max="4349" width="14.7109375" style="5" customWidth="1"/>
    <col min="4350" max="4350" width="12.7109375" style="5" customWidth="1"/>
    <col min="4351" max="4353" width="9.7109375" style="5" customWidth="1"/>
    <col min="4354" max="4354" width="11.85546875" style="5" customWidth="1"/>
    <col min="4355" max="4356" width="14.7109375" style="5" customWidth="1"/>
    <col min="4357" max="4357" width="12.7109375" style="5" bestFit="1" customWidth="1"/>
    <col min="4358" max="4359" width="12.7109375" style="5" customWidth="1"/>
    <col min="4360" max="4360" width="11.42578125" style="5" customWidth="1"/>
    <col min="4361" max="4362" width="8.7109375" style="5" customWidth="1"/>
    <col min="4363" max="4364" width="13.7109375" style="5" customWidth="1"/>
    <col min="4365" max="4604" width="9.140625" style="5"/>
    <col min="4605" max="4605" width="14.7109375" style="5" customWidth="1"/>
    <col min="4606" max="4606" width="12.7109375" style="5" customWidth="1"/>
    <col min="4607" max="4609" width="9.7109375" style="5" customWidth="1"/>
    <col min="4610" max="4610" width="11.85546875" style="5" customWidth="1"/>
    <col min="4611" max="4612" width="14.7109375" style="5" customWidth="1"/>
    <col min="4613" max="4613" width="12.7109375" style="5" bestFit="1" customWidth="1"/>
    <col min="4614" max="4615" width="12.7109375" style="5" customWidth="1"/>
    <col min="4616" max="4616" width="11.42578125" style="5" customWidth="1"/>
    <col min="4617" max="4618" width="8.7109375" style="5" customWidth="1"/>
    <col min="4619" max="4620" width="13.7109375" style="5" customWidth="1"/>
    <col min="4621" max="4860" width="9.140625" style="5"/>
    <col min="4861" max="4861" width="14.7109375" style="5" customWidth="1"/>
    <col min="4862" max="4862" width="12.7109375" style="5" customWidth="1"/>
    <col min="4863" max="4865" width="9.7109375" style="5" customWidth="1"/>
    <col min="4866" max="4866" width="11.85546875" style="5" customWidth="1"/>
    <col min="4867" max="4868" width="14.7109375" style="5" customWidth="1"/>
    <col min="4869" max="4869" width="12.7109375" style="5" bestFit="1" customWidth="1"/>
    <col min="4870" max="4871" width="12.7109375" style="5" customWidth="1"/>
    <col min="4872" max="4872" width="11.42578125" style="5" customWidth="1"/>
    <col min="4873" max="4874" width="8.7109375" style="5" customWidth="1"/>
    <col min="4875" max="4876" width="13.7109375" style="5" customWidth="1"/>
    <col min="4877" max="5116" width="9.140625" style="5"/>
    <col min="5117" max="5117" width="14.7109375" style="5" customWidth="1"/>
    <col min="5118" max="5118" width="12.7109375" style="5" customWidth="1"/>
    <col min="5119" max="5121" width="9.7109375" style="5" customWidth="1"/>
    <col min="5122" max="5122" width="11.85546875" style="5" customWidth="1"/>
    <col min="5123" max="5124" width="14.7109375" style="5" customWidth="1"/>
    <col min="5125" max="5125" width="12.7109375" style="5" bestFit="1" customWidth="1"/>
    <col min="5126" max="5127" width="12.7109375" style="5" customWidth="1"/>
    <col min="5128" max="5128" width="11.42578125" style="5" customWidth="1"/>
    <col min="5129" max="5130" width="8.7109375" style="5" customWidth="1"/>
    <col min="5131" max="5132" width="13.7109375" style="5" customWidth="1"/>
    <col min="5133" max="5372" width="9.140625" style="5"/>
    <col min="5373" max="5373" width="14.7109375" style="5" customWidth="1"/>
    <col min="5374" max="5374" width="12.7109375" style="5" customWidth="1"/>
    <col min="5375" max="5377" width="9.7109375" style="5" customWidth="1"/>
    <col min="5378" max="5378" width="11.85546875" style="5" customWidth="1"/>
    <col min="5379" max="5380" width="14.7109375" style="5" customWidth="1"/>
    <col min="5381" max="5381" width="12.7109375" style="5" bestFit="1" customWidth="1"/>
    <col min="5382" max="5383" width="12.7109375" style="5" customWidth="1"/>
    <col min="5384" max="5384" width="11.42578125" style="5" customWidth="1"/>
    <col min="5385" max="5386" width="8.7109375" style="5" customWidth="1"/>
    <col min="5387" max="5388" width="13.7109375" style="5" customWidth="1"/>
    <col min="5389" max="5628" width="9.140625" style="5"/>
    <col min="5629" max="5629" width="14.7109375" style="5" customWidth="1"/>
    <col min="5630" max="5630" width="12.7109375" style="5" customWidth="1"/>
    <col min="5631" max="5633" width="9.7109375" style="5" customWidth="1"/>
    <col min="5634" max="5634" width="11.85546875" style="5" customWidth="1"/>
    <col min="5635" max="5636" width="14.7109375" style="5" customWidth="1"/>
    <col min="5637" max="5637" width="12.7109375" style="5" bestFit="1" customWidth="1"/>
    <col min="5638" max="5639" width="12.7109375" style="5" customWidth="1"/>
    <col min="5640" max="5640" width="11.42578125" style="5" customWidth="1"/>
    <col min="5641" max="5642" width="8.7109375" style="5" customWidth="1"/>
    <col min="5643" max="5644" width="13.7109375" style="5" customWidth="1"/>
    <col min="5645" max="5884" width="9.140625" style="5"/>
    <col min="5885" max="5885" width="14.7109375" style="5" customWidth="1"/>
    <col min="5886" max="5886" width="12.7109375" style="5" customWidth="1"/>
    <col min="5887" max="5889" width="9.7109375" style="5" customWidth="1"/>
    <col min="5890" max="5890" width="11.85546875" style="5" customWidth="1"/>
    <col min="5891" max="5892" width="14.7109375" style="5" customWidth="1"/>
    <col min="5893" max="5893" width="12.7109375" style="5" bestFit="1" customWidth="1"/>
    <col min="5894" max="5895" width="12.7109375" style="5" customWidth="1"/>
    <col min="5896" max="5896" width="11.42578125" style="5" customWidth="1"/>
    <col min="5897" max="5898" width="8.7109375" style="5" customWidth="1"/>
    <col min="5899" max="5900" width="13.7109375" style="5" customWidth="1"/>
    <col min="5901" max="6140" width="9.140625" style="5"/>
    <col min="6141" max="6141" width="14.7109375" style="5" customWidth="1"/>
    <col min="6142" max="6142" width="12.7109375" style="5" customWidth="1"/>
    <col min="6143" max="6145" width="9.7109375" style="5" customWidth="1"/>
    <col min="6146" max="6146" width="11.85546875" style="5" customWidth="1"/>
    <col min="6147" max="6148" width="14.7109375" style="5" customWidth="1"/>
    <col min="6149" max="6149" width="12.7109375" style="5" bestFit="1" customWidth="1"/>
    <col min="6150" max="6151" width="12.7109375" style="5" customWidth="1"/>
    <col min="6152" max="6152" width="11.42578125" style="5" customWidth="1"/>
    <col min="6153" max="6154" width="8.7109375" style="5" customWidth="1"/>
    <col min="6155" max="6156" width="13.7109375" style="5" customWidth="1"/>
    <col min="6157" max="6396" width="9.140625" style="5"/>
    <col min="6397" max="6397" width="14.7109375" style="5" customWidth="1"/>
    <col min="6398" max="6398" width="12.7109375" style="5" customWidth="1"/>
    <col min="6399" max="6401" width="9.7109375" style="5" customWidth="1"/>
    <col min="6402" max="6402" width="11.85546875" style="5" customWidth="1"/>
    <col min="6403" max="6404" width="14.7109375" style="5" customWidth="1"/>
    <col min="6405" max="6405" width="12.7109375" style="5" bestFit="1" customWidth="1"/>
    <col min="6406" max="6407" width="12.7109375" style="5" customWidth="1"/>
    <col min="6408" max="6408" width="11.42578125" style="5" customWidth="1"/>
    <col min="6409" max="6410" width="8.7109375" style="5" customWidth="1"/>
    <col min="6411" max="6412" width="13.7109375" style="5" customWidth="1"/>
    <col min="6413" max="6652" width="9.140625" style="5"/>
    <col min="6653" max="6653" width="14.7109375" style="5" customWidth="1"/>
    <col min="6654" max="6654" width="12.7109375" style="5" customWidth="1"/>
    <col min="6655" max="6657" width="9.7109375" style="5" customWidth="1"/>
    <col min="6658" max="6658" width="11.85546875" style="5" customWidth="1"/>
    <col min="6659" max="6660" width="14.7109375" style="5" customWidth="1"/>
    <col min="6661" max="6661" width="12.7109375" style="5" bestFit="1" customWidth="1"/>
    <col min="6662" max="6663" width="12.7109375" style="5" customWidth="1"/>
    <col min="6664" max="6664" width="11.42578125" style="5" customWidth="1"/>
    <col min="6665" max="6666" width="8.7109375" style="5" customWidth="1"/>
    <col min="6667" max="6668" width="13.7109375" style="5" customWidth="1"/>
    <col min="6669" max="6908" width="9.140625" style="5"/>
    <col min="6909" max="6909" width="14.7109375" style="5" customWidth="1"/>
    <col min="6910" max="6910" width="12.7109375" style="5" customWidth="1"/>
    <col min="6911" max="6913" width="9.7109375" style="5" customWidth="1"/>
    <col min="6914" max="6914" width="11.85546875" style="5" customWidth="1"/>
    <col min="6915" max="6916" width="14.7109375" style="5" customWidth="1"/>
    <col min="6917" max="6917" width="12.7109375" style="5" bestFit="1" customWidth="1"/>
    <col min="6918" max="6919" width="12.7109375" style="5" customWidth="1"/>
    <col min="6920" max="6920" width="11.42578125" style="5" customWidth="1"/>
    <col min="6921" max="6922" width="8.7109375" style="5" customWidth="1"/>
    <col min="6923" max="6924" width="13.7109375" style="5" customWidth="1"/>
    <col min="6925" max="7164" width="9.140625" style="5"/>
    <col min="7165" max="7165" width="14.7109375" style="5" customWidth="1"/>
    <col min="7166" max="7166" width="12.7109375" style="5" customWidth="1"/>
    <col min="7167" max="7169" width="9.7109375" style="5" customWidth="1"/>
    <col min="7170" max="7170" width="11.85546875" style="5" customWidth="1"/>
    <col min="7171" max="7172" width="14.7109375" style="5" customWidth="1"/>
    <col min="7173" max="7173" width="12.7109375" style="5" bestFit="1" customWidth="1"/>
    <col min="7174" max="7175" width="12.7109375" style="5" customWidth="1"/>
    <col min="7176" max="7176" width="11.42578125" style="5" customWidth="1"/>
    <col min="7177" max="7178" width="8.7109375" style="5" customWidth="1"/>
    <col min="7179" max="7180" width="13.7109375" style="5" customWidth="1"/>
    <col min="7181" max="7420" width="9.140625" style="5"/>
    <col min="7421" max="7421" width="14.7109375" style="5" customWidth="1"/>
    <col min="7422" max="7422" width="12.7109375" style="5" customWidth="1"/>
    <col min="7423" max="7425" width="9.7109375" style="5" customWidth="1"/>
    <col min="7426" max="7426" width="11.85546875" style="5" customWidth="1"/>
    <col min="7427" max="7428" width="14.7109375" style="5" customWidth="1"/>
    <col min="7429" max="7429" width="12.7109375" style="5" bestFit="1" customWidth="1"/>
    <col min="7430" max="7431" width="12.7109375" style="5" customWidth="1"/>
    <col min="7432" max="7432" width="11.42578125" style="5" customWidth="1"/>
    <col min="7433" max="7434" width="8.7109375" style="5" customWidth="1"/>
    <col min="7435" max="7436" width="13.7109375" style="5" customWidth="1"/>
    <col min="7437" max="7676" width="9.140625" style="5"/>
    <col min="7677" max="7677" width="14.7109375" style="5" customWidth="1"/>
    <col min="7678" max="7678" width="12.7109375" style="5" customWidth="1"/>
    <col min="7679" max="7681" width="9.7109375" style="5" customWidth="1"/>
    <col min="7682" max="7682" width="11.85546875" style="5" customWidth="1"/>
    <col min="7683" max="7684" width="14.7109375" style="5" customWidth="1"/>
    <col min="7685" max="7685" width="12.7109375" style="5" bestFit="1" customWidth="1"/>
    <col min="7686" max="7687" width="12.7109375" style="5" customWidth="1"/>
    <col min="7688" max="7688" width="11.42578125" style="5" customWidth="1"/>
    <col min="7689" max="7690" width="8.7109375" style="5" customWidth="1"/>
    <col min="7691" max="7692" width="13.7109375" style="5" customWidth="1"/>
    <col min="7693" max="7932" width="9.140625" style="5"/>
    <col min="7933" max="7933" width="14.7109375" style="5" customWidth="1"/>
    <col min="7934" max="7934" width="12.7109375" style="5" customWidth="1"/>
    <col min="7935" max="7937" width="9.7109375" style="5" customWidth="1"/>
    <col min="7938" max="7938" width="11.85546875" style="5" customWidth="1"/>
    <col min="7939" max="7940" width="14.7109375" style="5" customWidth="1"/>
    <col min="7941" max="7941" width="12.7109375" style="5" bestFit="1" customWidth="1"/>
    <col min="7942" max="7943" width="12.7109375" style="5" customWidth="1"/>
    <col min="7944" max="7944" width="11.42578125" style="5" customWidth="1"/>
    <col min="7945" max="7946" width="8.7109375" style="5" customWidth="1"/>
    <col min="7947" max="7948" width="13.7109375" style="5" customWidth="1"/>
    <col min="7949" max="8188" width="9.140625" style="5"/>
    <col min="8189" max="8189" width="14.7109375" style="5" customWidth="1"/>
    <col min="8190" max="8190" width="12.7109375" style="5" customWidth="1"/>
    <col min="8191" max="8193" width="9.7109375" style="5" customWidth="1"/>
    <col min="8194" max="8194" width="11.85546875" style="5" customWidth="1"/>
    <col min="8195" max="8196" width="14.7109375" style="5" customWidth="1"/>
    <col min="8197" max="8197" width="12.7109375" style="5" bestFit="1" customWidth="1"/>
    <col min="8198" max="8199" width="12.7109375" style="5" customWidth="1"/>
    <col min="8200" max="8200" width="11.42578125" style="5" customWidth="1"/>
    <col min="8201" max="8202" width="8.7109375" style="5" customWidth="1"/>
    <col min="8203" max="8204" width="13.7109375" style="5" customWidth="1"/>
    <col min="8205" max="8444" width="9.140625" style="5"/>
    <col min="8445" max="8445" width="14.7109375" style="5" customWidth="1"/>
    <col min="8446" max="8446" width="12.7109375" style="5" customWidth="1"/>
    <col min="8447" max="8449" width="9.7109375" style="5" customWidth="1"/>
    <col min="8450" max="8450" width="11.85546875" style="5" customWidth="1"/>
    <col min="8451" max="8452" width="14.7109375" style="5" customWidth="1"/>
    <col min="8453" max="8453" width="12.7109375" style="5" bestFit="1" customWidth="1"/>
    <col min="8454" max="8455" width="12.7109375" style="5" customWidth="1"/>
    <col min="8456" max="8456" width="11.42578125" style="5" customWidth="1"/>
    <col min="8457" max="8458" width="8.7109375" style="5" customWidth="1"/>
    <col min="8459" max="8460" width="13.7109375" style="5" customWidth="1"/>
    <col min="8461" max="8700" width="9.140625" style="5"/>
    <col min="8701" max="8701" width="14.7109375" style="5" customWidth="1"/>
    <col min="8702" max="8702" width="12.7109375" style="5" customWidth="1"/>
    <col min="8703" max="8705" width="9.7109375" style="5" customWidth="1"/>
    <col min="8706" max="8706" width="11.85546875" style="5" customWidth="1"/>
    <col min="8707" max="8708" width="14.7109375" style="5" customWidth="1"/>
    <col min="8709" max="8709" width="12.7109375" style="5" bestFit="1" customWidth="1"/>
    <col min="8710" max="8711" width="12.7109375" style="5" customWidth="1"/>
    <col min="8712" max="8712" width="11.42578125" style="5" customWidth="1"/>
    <col min="8713" max="8714" width="8.7109375" style="5" customWidth="1"/>
    <col min="8715" max="8716" width="13.7109375" style="5" customWidth="1"/>
    <col min="8717" max="8956" width="9.140625" style="5"/>
    <col min="8957" max="8957" width="14.7109375" style="5" customWidth="1"/>
    <col min="8958" max="8958" width="12.7109375" style="5" customWidth="1"/>
    <col min="8959" max="8961" width="9.7109375" style="5" customWidth="1"/>
    <col min="8962" max="8962" width="11.85546875" style="5" customWidth="1"/>
    <col min="8963" max="8964" width="14.7109375" style="5" customWidth="1"/>
    <col min="8965" max="8965" width="12.7109375" style="5" bestFit="1" customWidth="1"/>
    <col min="8966" max="8967" width="12.7109375" style="5" customWidth="1"/>
    <col min="8968" max="8968" width="11.42578125" style="5" customWidth="1"/>
    <col min="8969" max="8970" width="8.7109375" style="5" customWidth="1"/>
    <col min="8971" max="8972" width="13.7109375" style="5" customWidth="1"/>
    <col min="8973" max="9212" width="9.140625" style="5"/>
    <col min="9213" max="9213" width="14.7109375" style="5" customWidth="1"/>
    <col min="9214" max="9214" width="12.7109375" style="5" customWidth="1"/>
    <col min="9215" max="9217" width="9.7109375" style="5" customWidth="1"/>
    <col min="9218" max="9218" width="11.85546875" style="5" customWidth="1"/>
    <col min="9219" max="9220" width="14.7109375" style="5" customWidth="1"/>
    <col min="9221" max="9221" width="12.7109375" style="5" bestFit="1" customWidth="1"/>
    <col min="9222" max="9223" width="12.7109375" style="5" customWidth="1"/>
    <col min="9224" max="9224" width="11.42578125" style="5" customWidth="1"/>
    <col min="9225" max="9226" width="8.7109375" style="5" customWidth="1"/>
    <col min="9227" max="9228" width="13.7109375" style="5" customWidth="1"/>
    <col min="9229" max="9468" width="9.140625" style="5"/>
    <col min="9469" max="9469" width="14.7109375" style="5" customWidth="1"/>
    <col min="9470" max="9470" width="12.7109375" style="5" customWidth="1"/>
    <col min="9471" max="9473" width="9.7109375" style="5" customWidth="1"/>
    <col min="9474" max="9474" width="11.85546875" style="5" customWidth="1"/>
    <col min="9475" max="9476" width="14.7109375" style="5" customWidth="1"/>
    <col min="9477" max="9477" width="12.7109375" style="5" bestFit="1" customWidth="1"/>
    <col min="9478" max="9479" width="12.7109375" style="5" customWidth="1"/>
    <col min="9480" max="9480" width="11.42578125" style="5" customWidth="1"/>
    <col min="9481" max="9482" width="8.7109375" style="5" customWidth="1"/>
    <col min="9483" max="9484" width="13.7109375" style="5" customWidth="1"/>
    <col min="9485" max="9724" width="9.140625" style="5"/>
    <col min="9725" max="9725" width="14.7109375" style="5" customWidth="1"/>
    <col min="9726" max="9726" width="12.7109375" style="5" customWidth="1"/>
    <col min="9727" max="9729" width="9.7109375" style="5" customWidth="1"/>
    <col min="9730" max="9730" width="11.85546875" style="5" customWidth="1"/>
    <col min="9731" max="9732" width="14.7109375" style="5" customWidth="1"/>
    <col min="9733" max="9733" width="12.7109375" style="5" bestFit="1" customWidth="1"/>
    <col min="9734" max="9735" width="12.7109375" style="5" customWidth="1"/>
    <col min="9736" max="9736" width="11.42578125" style="5" customWidth="1"/>
    <col min="9737" max="9738" width="8.7109375" style="5" customWidth="1"/>
    <col min="9739" max="9740" width="13.7109375" style="5" customWidth="1"/>
    <col min="9741" max="9980" width="9.140625" style="5"/>
    <col min="9981" max="9981" width="14.7109375" style="5" customWidth="1"/>
    <col min="9982" max="9982" width="12.7109375" style="5" customWidth="1"/>
    <col min="9983" max="9985" width="9.7109375" style="5" customWidth="1"/>
    <col min="9986" max="9986" width="11.85546875" style="5" customWidth="1"/>
    <col min="9987" max="9988" width="14.7109375" style="5" customWidth="1"/>
    <col min="9989" max="9989" width="12.7109375" style="5" bestFit="1" customWidth="1"/>
    <col min="9990" max="9991" width="12.7109375" style="5" customWidth="1"/>
    <col min="9992" max="9992" width="11.42578125" style="5" customWidth="1"/>
    <col min="9993" max="9994" width="8.7109375" style="5" customWidth="1"/>
    <col min="9995" max="9996" width="13.7109375" style="5" customWidth="1"/>
    <col min="9997" max="10236" width="9.140625" style="5"/>
    <col min="10237" max="10237" width="14.7109375" style="5" customWidth="1"/>
    <col min="10238" max="10238" width="12.7109375" style="5" customWidth="1"/>
    <col min="10239" max="10241" width="9.7109375" style="5" customWidth="1"/>
    <col min="10242" max="10242" width="11.85546875" style="5" customWidth="1"/>
    <col min="10243" max="10244" width="14.7109375" style="5" customWidth="1"/>
    <col min="10245" max="10245" width="12.7109375" style="5" bestFit="1" customWidth="1"/>
    <col min="10246" max="10247" width="12.7109375" style="5" customWidth="1"/>
    <col min="10248" max="10248" width="11.42578125" style="5" customWidth="1"/>
    <col min="10249" max="10250" width="8.7109375" style="5" customWidth="1"/>
    <col min="10251" max="10252" width="13.7109375" style="5" customWidth="1"/>
    <col min="10253" max="10492" width="9.140625" style="5"/>
    <col min="10493" max="10493" width="14.7109375" style="5" customWidth="1"/>
    <col min="10494" max="10494" width="12.7109375" style="5" customWidth="1"/>
    <col min="10495" max="10497" width="9.7109375" style="5" customWidth="1"/>
    <col min="10498" max="10498" width="11.85546875" style="5" customWidth="1"/>
    <col min="10499" max="10500" width="14.7109375" style="5" customWidth="1"/>
    <col min="10501" max="10501" width="12.7109375" style="5" bestFit="1" customWidth="1"/>
    <col min="10502" max="10503" width="12.7109375" style="5" customWidth="1"/>
    <col min="10504" max="10504" width="11.42578125" style="5" customWidth="1"/>
    <col min="10505" max="10506" width="8.7109375" style="5" customWidth="1"/>
    <col min="10507" max="10508" width="13.7109375" style="5" customWidth="1"/>
    <col min="10509" max="10748" width="9.140625" style="5"/>
    <col min="10749" max="10749" width="14.7109375" style="5" customWidth="1"/>
    <col min="10750" max="10750" width="12.7109375" style="5" customWidth="1"/>
    <col min="10751" max="10753" width="9.7109375" style="5" customWidth="1"/>
    <col min="10754" max="10754" width="11.85546875" style="5" customWidth="1"/>
    <col min="10755" max="10756" width="14.7109375" style="5" customWidth="1"/>
    <col min="10757" max="10757" width="12.7109375" style="5" bestFit="1" customWidth="1"/>
    <col min="10758" max="10759" width="12.7109375" style="5" customWidth="1"/>
    <col min="10760" max="10760" width="11.42578125" style="5" customWidth="1"/>
    <col min="10761" max="10762" width="8.7109375" style="5" customWidth="1"/>
    <col min="10763" max="10764" width="13.7109375" style="5" customWidth="1"/>
    <col min="10765" max="11004" width="9.140625" style="5"/>
    <col min="11005" max="11005" width="14.7109375" style="5" customWidth="1"/>
    <col min="11006" max="11006" width="12.7109375" style="5" customWidth="1"/>
    <col min="11007" max="11009" width="9.7109375" style="5" customWidth="1"/>
    <col min="11010" max="11010" width="11.85546875" style="5" customWidth="1"/>
    <col min="11011" max="11012" width="14.7109375" style="5" customWidth="1"/>
    <col min="11013" max="11013" width="12.7109375" style="5" bestFit="1" customWidth="1"/>
    <col min="11014" max="11015" width="12.7109375" style="5" customWidth="1"/>
    <col min="11016" max="11016" width="11.42578125" style="5" customWidth="1"/>
    <col min="11017" max="11018" width="8.7109375" style="5" customWidth="1"/>
    <col min="11019" max="11020" width="13.7109375" style="5" customWidth="1"/>
    <col min="11021" max="11260" width="9.140625" style="5"/>
    <col min="11261" max="11261" width="14.7109375" style="5" customWidth="1"/>
    <col min="11262" max="11262" width="12.7109375" style="5" customWidth="1"/>
    <col min="11263" max="11265" width="9.7109375" style="5" customWidth="1"/>
    <col min="11266" max="11266" width="11.85546875" style="5" customWidth="1"/>
    <col min="11267" max="11268" width="14.7109375" style="5" customWidth="1"/>
    <col min="11269" max="11269" width="12.7109375" style="5" bestFit="1" customWidth="1"/>
    <col min="11270" max="11271" width="12.7109375" style="5" customWidth="1"/>
    <col min="11272" max="11272" width="11.42578125" style="5" customWidth="1"/>
    <col min="11273" max="11274" width="8.7109375" style="5" customWidth="1"/>
    <col min="11275" max="11276" width="13.7109375" style="5" customWidth="1"/>
    <col min="11277" max="11516" width="9.140625" style="5"/>
    <col min="11517" max="11517" width="14.7109375" style="5" customWidth="1"/>
    <col min="11518" max="11518" width="12.7109375" style="5" customWidth="1"/>
    <col min="11519" max="11521" width="9.7109375" style="5" customWidth="1"/>
    <col min="11522" max="11522" width="11.85546875" style="5" customWidth="1"/>
    <col min="11523" max="11524" width="14.7109375" style="5" customWidth="1"/>
    <col min="11525" max="11525" width="12.7109375" style="5" bestFit="1" customWidth="1"/>
    <col min="11526" max="11527" width="12.7109375" style="5" customWidth="1"/>
    <col min="11528" max="11528" width="11.42578125" style="5" customWidth="1"/>
    <col min="11529" max="11530" width="8.7109375" style="5" customWidth="1"/>
    <col min="11531" max="11532" width="13.7109375" style="5" customWidth="1"/>
    <col min="11533" max="11772" width="9.140625" style="5"/>
    <col min="11773" max="11773" width="14.7109375" style="5" customWidth="1"/>
    <col min="11774" max="11774" width="12.7109375" style="5" customWidth="1"/>
    <col min="11775" max="11777" width="9.7109375" style="5" customWidth="1"/>
    <col min="11778" max="11778" width="11.85546875" style="5" customWidth="1"/>
    <col min="11779" max="11780" width="14.7109375" style="5" customWidth="1"/>
    <col min="11781" max="11781" width="12.7109375" style="5" bestFit="1" customWidth="1"/>
    <col min="11782" max="11783" width="12.7109375" style="5" customWidth="1"/>
    <col min="11784" max="11784" width="11.42578125" style="5" customWidth="1"/>
    <col min="11785" max="11786" width="8.7109375" style="5" customWidth="1"/>
    <col min="11787" max="11788" width="13.7109375" style="5" customWidth="1"/>
    <col min="11789" max="12028" width="9.140625" style="5"/>
    <col min="12029" max="12029" width="14.7109375" style="5" customWidth="1"/>
    <col min="12030" max="12030" width="12.7109375" style="5" customWidth="1"/>
    <col min="12031" max="12033" width="9.7109375" style="5" customWidth="1"/>
    <col min="12034" max="12034" width="11.85546875" style="5" customWidth="1"/>
    <col min="12035" max="12036" width="14.7109375" style="5" customWidth="1"/>
    <col min="12037" max="12037" width="12.7109375" style="5" bestFit="1" customWidth="1"/>
    <col min="12038" max="12039" width="12.7109375" style="5" customWidth="1"/>
    <col min="12040" max="12040" width="11.42578125" style="5" customWidth="1"/>
    <col min="12041" max="12042" width="8.7109375" style="5" customWidth="1"/>
    <col min="12043" max="12044" width="13.7109375" style="5" customWidth="1"/>
    <col min="12045" max="12284" width="9.140625" style="5"/>
    <col min="12285" max="12285" width="14.7109375" style="5" customWidth="1"/>
    <col min="12286" max="12286" width="12.7109375" style="5" customWidth="1"/>
    <col min="12287" max="12289" width="9.7109375" style="5" customWidth="1"/>
    <col min="12290" max="12290" width="11.85546875" style="5" customWidth="1"/>
    <col min="12291" max="12292" width="14.7109375" style="5" customWidth="1"/>
    <col min="12293" max="12293" width="12.7109375" style="5" bestFit="1" customWidth="1"/>
    <col min="12294" max="12295" width="12.7109375" style="5" customWidth="1"/>
    <col min="12296" max="12296" width="11.42578125" style="5" customWidth="1"/>
    <col min="12297" max="12298" width="8.7109375" style="5" customWidth="1"/>
    <col min="12299" max="12300" width="13.7109375" style="5" customWidth="1"/>
    <col min="12301" max="12540" width="9.140625" style="5"/>
    <col min="12541" max="12541" width="14.7109375" style="5" customWidth="1"/>
    <col min="12542" max="12542" width="12.7109375" style="5" customWidth="1"/>
    <col min="12543" max="12545" width="9.7109375" style="5" customWidth="1"/>
    <col min="12546" max="12546" width="11.85546875" style="5" customWidth="1"/>
    <col min="12547" max="12548" width="14.7109375" style="5" customWidth="1"/>
    <col min="12549" max="12549" width="12.7109375" style="5" bestFit="1" customWidth="1"/>
    <col min="12550" max="12551" width="12.7109375" style="5" customWidth="1"/>
    <col min="12552" max="12552" width="11.42578125" style="5" customWidth="1"/>
    <col min="12553" max="12554" width="8.7109375" style="5" customWidth="1"/>
    <col min="12555" max="12556" width="13.7109375" style="5" customWidth="1"/>
    <col min="12557" max="12796" width="9.140625" style="5"/>
    <col min="12797" max="12797" width="14.7109375" style="5" customWidth="1"/>
    <col min="12798" max="12798" width="12.7109375" style="5" customWidth="1"/>
    <col min="12799" max="12801" width="9.7109375" style="5" customWidth="1"/>
    <col min="12802" max="12802" width="11.85546875" style="5" customWidth="1"/>
    <col min="12803" max="12804" width="14.7109375" style="5" customWidth="1"/>
    <col min="12805" max="12805" width="12.7109375" style="5" bestFit="1" customWidth="1"/>
    <col min="12806" max="12807" width="12.7109375" style="5" customWidth="1"/>
    <col min="12808" max="12808" width="11.42578125" style="5" customWidth="1"/>
    <col min="12809" max="12810" width="8.7109375" style="5" customWidth="1"/>
    <col min="12811" max="12812" width="13.7109375" style="5" customWidth="1"/>
    <col min="12813" max="13052" width="9.140625" style="5"/>
    <col min="13053" max="13053" width="14.7109375" style="5" customWidth="1"/>
    <col min="13054" max="13054" width="12.7109375" style="5" customWidth="1"/>
    <col min="13055" max="13057" width="9.7109375" style="5" customWidth="1"/>
    <col min="13058" max="13058" width="11.85546875" style="5" customWidth="1"/>
    <col min="13059" max="13060" width="14.7109375" style="5" customWidth="1"/>
    <col min="13061" max="13061" width="12.7109375" style="5" bestFit="1" customWidth="1"/>
    <col min="13062" max="13063" width="12.7109375" style="5" customWidth="1"/>
    <col min="13064" max="13064" width="11.42578125" style="5" customWidth="1"/>
    <col min="13065" max="13066" width="8.7109375" style="5" customWidth="1"/>
    <col min="13067" max="13068" width="13.7109375" style="5" customWidth="1"/>
    <col min="13069" max="13308" width="9.140625" style="5"/>
    <col min="13309" max="13309" width="14.7109375" style="5" customWidth="1"/>
    <col min="13310" max="13310" width="12.7109375" style="5" customWidth="1"/>
    <col min="13311" max="13313" width="9.7109375" style="5" customWidth="1"/>
    <col min="13314" max="13314" width="11.85546875" style="5" customWidth="1"/>
    <col min="13315" max="13316" width="14.7109375" style="5" customWidth="1"/>
    <col min="13317" max="13317" width="12.7109375" style="5" bestFit="1" customWidth="1"/>
    <col min="13318" max="13319" width="12.7109375" style="5" customWidth="1"/>
    <col min="13320" max="13320" width="11.42578125" style="5" customWidth="1"/>
    <col min="13321" max="13322" width="8.7109375" style="5" customWidth="1"/>
    <col min="13323" max="13324" width="13.7109375" style="5" customWidth="1"/>
    <col min="13325" max="13564" width="9.140625" style="5"/>
    <col min="13565" max="13565" width="14.7109375" style="5" customWidth="1"/>
    <col min="13566" max="13566" width="12.7109375" style="5" customWidth="1"/>
    <col min="13567" max="13569" width="9.7109375" style="5" customWidth="1"/>
    <col min="13570" max="13570" width="11.85546875" style="5" customWidth="1"/>
    <col min="13571" max="13572" width="14.7109375" style="5" customWidth="1"/>
    <col min="13573" max="13573" width="12.7109375" style="5" bestFit="1" customWidth="1"/>
    <col min="13574" max="13575" width="12.7109375" style="5" customWidth="1"/>
    <col min="13576" max="13576" width="11.42578125" style="5" customWidth="1"/>
    <col min="13577" max="13578" width="8.7109375" style="5" customWidth="1"/>
    <col min="13579" max="13580" width="13.7109375" style="5" customWidth="1"/>
    <col min="13581" max="13820" width="9.140625" style="5"/>
    <col min="13821" max="13821" width="14.7109375" style="5" customWidth="1"/>
    <col min="13822" max="13822" width="12.7109375" style="5" customWidth="1"/>
    <col min="13823" max="13825" width="9.7109375" style="5" customWidth="1"/>
    <col min="13826" max="13826" width="11.85546875" style="5" customWidth="1"/>
    <col min="13827" max="13828" width="14.7109375" style="5" customWidth="1"/>
    <col min="13829" max="13829" width="12.7109375" style="5" bestFit="1" customWidth="1"/>
    <col min="13830" max="13831" width="12.7109375" style="5" customWidth="1"/>
    <col min="13832" max="13832" width="11.42578125" style="5" customWidth="1"/>
    <col min="13833" max="13834" width="8.7109375" style="5" customWidth="1"/>
    <col min="13835" max="13836" width="13.7109375" style="5" customWidth="1"/>
    <col min="13837" max="14076" width="9.140625" style="5"/>
    <col min="14077" max="14077" width="14.7109375" style="5" customWidth="1"/>
    <col min="14078" max="14078" width="12.7109375" style="5" customWidth="1"/>
    <col min="14079" max="14081" width="9.7109375" style="5" customWidth="1"/>
    <col min="14082" max="14082" width="11.85546875" style="5" customWidth="1"/>
    <col min="14083" max="14084" width="14.7109375" style="5" customWidth="1"/>
    <col min="14085" max="14085" width="12.7109375" style="5" bestFit="1" customWidth="1"/>
    <col min="14086" max="14087" width="12.7109375" style="5" customWidth="1"/>
    <col min="14088" max="14088" width="11.42578125" style="5" customWidth="1"/>
    <col min="14089" max="14090" width="8.7109375" style="5" customWidth="1"/>
    <col min="14091" max="14092" width="13.7109375" style="5" customWidth="1"/>
    <col min="14093" max="14332" width="9.140625" style="5"/>
    <col min="14333" max="14333" width="14.7109375" style="5" customWidth="1"/>
    <col min="14334" max="14334" width="12.7109375" style="5" customWidth="1"/>
    <col min="14335" max="14337" width="9.7109375" style="5" customWidth="1"/>
    <col min="14338" max="14338" width="11.85546875" style="5" customWidth="1"/>
    <col min="14339" max="14340" width="14.7109375" style="5" customWidth="1"/>
    <col min="14341" max="14341" width="12.7109375" style="5" bestFit="1" customWidth="1"/>
    <col min="14342" max="14343" width="12.7109375" style="5" customWidth="1"/>
    <col min="14344" max="14344" width="11.42578125" style="5" customWidth="1"/>
    <col min="14345" max="14346" width="8.7109375" style="5" customWidth="1"/>
    <col min="14347" max="14348" width="13.7109375" style="5" customWidth="1"/>
    <col min="14349" max="14588" width="9.140625" style="5"/>
    <col min="14589" max="14589" width="14.7109375" style="5" customWidth="1"/>
    <col min="14590" max="14590" width="12.7109375" style="5" customWidth="1"/>
    <col min="14591" max="14593" width="9.7109375" style="5" customWidth="1"/>
    <col min="14594" max="14594" width="11.85546875" style="5" customWidth="1"/>
    <col min="14595" max="14596" width="14.7109375" style="5" customWidth="1"/>
    <col min="14597" max="14597" width="12.7109375" style="5" bestFit="1" customWidth="1"/>
    <col min="14598" max="14599" width="12.7109375" style="5" customWidth="1"/>
    <col min="14600" max="14600" width="11.42578125" style="5" customWidth="1"/>
    <col min="14601" max="14602" width="8.7109375" style="5" customWidth="1"/>
    <col min="14603" max="14604" width="13.7109375" style="5" customWidth="1"/>
    <col min="14605" max="14844" width="9.140625" style="5"/>
    <col min="14845" max="14845" width="14.7109375" style="5" customWidth="1"/>
    <col min="14846" max="14846" width="12.7109375" style="5" customWidth="1"/>
    <col min="14847" max="14849" width="9.7109375" style="5" customWidth="1"/>
    <col min="14850" max="14850" width="11.85546875" style="5" customWidth="1"/>
    <col min="14851" max="14852" width="14.7109375" style="5" customWidth="1"/>
    <col min="14853" max="14853" width="12.7109375" style="5" bestFit="1" customWidth="1"/>
    <col min="14854" max="14855" width="12.7109375" style="5" customWidth="1"/>
    <col min="14856" max="14856" width="11.42578125" style="5" customWidth="1"/>
    <col min="14857" max="14858" width="8.7109375" style="5" customWidth="1"/>
    <col min="14859" max="14860" width="13.7109375" style="5" customWidth="1"/>
    <col min="14861" max="15100" width="9.140625" style="5"/>
    <col min="15101" max="15101" width="14.7109375" style="5" customWidth="1"/>
    <col min="15102" max="15102" width="12.7109375" style="5" customWidth="1"/>
    <col min="15103" max="15105" width="9.7109375" style="5" customWidth="1"/>
    <col min="15106" max="15106" width="11.85546875" style="5" customWidth="1"/>
    <col min="15107" max="15108" width="14.7109375" style="5" customWidth="1"/>
    <col min="15109" max="15109" width="12.7109375" style="5" bestFit="1" customWidth="1"/>
    <col min="15110" max="15111" width="12.7109375" style="5" customWidth="1"/>
    <col min="15112" max="15112" width="11.42578125" style="5" customWidth="1"/>
    <col min="15113" max="15114" width="8.7109375" style="5" customWidth="1"/>
    <col min="15115" max="15116" width="13.7109375" style="5" customWidth="1"/>
    <col min="15117" max="15356" width="9.140625" style="5"/>
    <col min="15357" max="15357" width="14.7109375" style="5" customWidth="1"/>
    <col min="15358" max="15358" width="12.7109375" style="5" customWidth="1"/>
    <col min="15359" max="15361" width="9.7109375" style="5" customWidth="1"/>
    <col min="15362" max="15362" width="11.85546875" style="5" customWidth="1"/>
    <col min="15363" max="15364" width="14.7109375" style="5" customWidth="1"/>
    <col min="15365" max="15365" width="12.7109375" style="5" bestFit="1" customWidth="1"/>
    <col min="15366" max="15367" width="12.7109375" style="5" customWidth="1"/>
    <col min="15368" max="15368" width="11.42578125" style="5" customWidth="1"/>
    <col min="15369" max="15370" width="8.7109375" style="5" customWidth="1"/>
    <col min="15371" max="15372" width="13.7109375" style="5" customWidth="1"/>
    <col min="15373" max="15612" width="9.140625" style="5"/>
    <col min="15613" max="15613" width="14.7109375" style="5" customWidth="1"/>
    <col min="15614" max="15614" width="12.7109375" style="5" customWidth="1"/>
    <col min="15615" max="15617" width="9.7109375" style="5" customWidth="1"/>
    <col min="15618" max="15618" width="11.85546875" style="5" customWidth="1"/>
    <col min="15619" max="15620" width="14.7109375" style="5" customWidth="1"/>
    <col min="15621" max="15621" width="12.7109375" style="5" bestFit="1" customWidth="1"/>
    <col min="15622" max="15623" width="12.7109375" style="5" customWidth="1"/>
    <col min="15624" max="15624" width="11.42578125" style="5" customWidth="1"/>
    <col min="15625" max="15626" width="8.7109375" style="5" customWidth="1"/>
    <col min="15627" max="15628" width="13.7109375" style="5" customWidth="1"/>
    <col min="15629" max="15868" width="9.140625" style="5"/>
    <col min="15869" max="15869" width="14.7109375" style="5" customWidth="1"/>
    <col min="15870" max="15870" width="12.7109375" style="5" customWidth="1"/>
    <col min="15871" max="15873" width="9.7109375" style="5" customWidth="1"/>
    <col min="15874" max="15874" width="11.85546875" style="5" customWidth="1"/>
    <col min="15875" max="15876" width="14.7109375" style="5" customWidth="1"/>
    <col min="15877" max="15877" width="12.7109375" style="5" bestFit="1" customWidth="1"/>
    <col min="15878" max="15879" width="12.7109375" style="5" customWidth="1"/>
    <col min="15880" max="15880" width="11.42578125" style="5" customWidth="1"/>
    <col min="15881" max="15882" width="8.7109375" style="5" customWidth="1"/>
    <col min="15883" max="15884" width="13.7109375" style="5" customWidth="1"/>
    <col min="15885" max="16124" width="9.140625" style="5"/>
    <col min="16125" max="16125" width="14.7109375" style="5" customWidth="1"/>
    <col min="16126" max="16126" width="12.7109375" style="5" customWidth="1"/>
    <col min="16127" max="16129" width="9.7109375" style="5" customWidth="1"/>
    <col min="16130" max="16130" width="11.85546875" style="5" customWidth="1"/>
    <col min="16131" max="16132" width="14.7109375" style="5" customWidth="1"/>
    <col min="16133" max="16133" width="12.7109375" style="5" bestFit="1" customWidth="1"/>
    <col min="16134" max="16135" width="12.7109375" style="5" customWidth="1"/>
    <col min="16136" max="16136" width="11.42578125" style="5" customWidth="1"/>
    <col min="16137" max="16138" width="8.7109375" style="5" customWidth="1"/>
    <col min="16139" max="16140" width="13.7109375" style="5" customWidth="1"/>
    <col min="16141" max="16384" width="9.140625" style="5"/>
  </cols>
  <sheetData>
    <row r="1" spans="1:13" ht="12" x14ac:dyDescent="0.2">
      <c r="A1" s="182" t="str">
        <f>'Table of Contents'!B8&amp;": "&amp;'Table of Contents'!C8</f>
        <v>Tab 4: Early Childhood Education Programs - Children Under 5 Served</v>
      </c>
      <c r="B1" s="182"/>
      <c r="C1" s="182"/>
      <c r="D1" s="182"/>
      <c r="E1" s="182"/>
      <c r="F1" s="182"/>
      <c r="G1" s="182"/>
      <c r="H1" s="182"/>
      <c r="I1" s="182"/>
      <c r="J1" s="182"/>
      <c r="K1" s="182"/>
      <c r="L1" s="182"/>
    </row>
    <row r="2" spans="1:13" ht="12" x14ac:dyDescent="0.2">
      <c r="A2" s="157"/>
      <c r="B2" s="157"/>
      <c r="C2" s="157"/>
      <c r="D2" s="157"/>
      <c r="E2" s="157"/>
      <c r="F2" s="155"/>
      <c r="G2" s="155"/>
      <c r="H2" s="155"/>
      <c r="I2" s="155"/>
      <c r="J2" s="155"/>
      <c r="K2" s="155"/>
      <c r="L2" s="157"/>
    </row>
    <row r="3" spans="1:13" ht="69" customHeight="1" x14ac:dyDescent="0.2">
      <c r="A3" s="121" t="str">
        <f>'1'!A3</f>
        <v>School District</v>
      </c>
      <c r="B3" s="121" t="str">
        <f>'1'!B3</f>
        <v>County</v>
      </c>
      <c r="C3" s="122" t="str">
        <f>'[2]12'!C2</f>
        <v># of Children Ages 0-2*</v>
      </c>
      <c r="D3" s="122" t="str">
        <f>'[2]12'!D2</f>
        <v># of Children Ages 3-4*</v>
      </c>
      <c r="E3" s="122" t="str">
        <f>'[2]12'!E2</f>
        <v># of Children Under 5*</v>
      </c>
      <c r="F3" s="123" t="s">
        <v>626</v>
      </c>
      <c r="G3" s="124" t="s">
        <v>630</v>
      </c>
      <c r="H3" s="125" t="s">
        <v>628</v>
      </c>
      <c r="I3" s="126" t="s">
        <v>618</v>
      </c>
      <c r="J3" s="127" t="s">
        <v>631</v>
      </c>
      <c r="K3" s="127" t="s">
        <v>632</v>
      </c>
      <c r="L3" s="122" t="s">
        <v>560</v>
      </c>
      <c r="M3" s="128" t="s">
        <v>633</v>
      </c>
    </row>
    <row r="4" spans="1:13" ht="14.25" customHeight="1" x14ac:dyDescent="0.2">
      <c r="A4" s="9" t="str">
        <f>'3'!A4</f>
        <v>Abington Heights SD</v>
      </c>
      <c r="B4" s="29" t="str">
        <f>'3'!B4</f>
        <v>Lackawanna</v>
      </c>
      <c r="C4" s="84">
        <f>'3'!C4</f>
        <v>665</v>
      </c>
      <c r="D4" s="84">
        <f>'3'!D4</f>
        <v>501</v>
      </c>
      <c r="E4" s="84">
        <f>'3'!E4</f>
        <v>1166</v>
      </c>
      <c r="F4" s="11">
        <f>'5'!O4</f>
        <v>27</v>
      </c>
      <c r="G4" s="13">
        <f>'6'!H4</f>
        <v>0</v>
      </c>
      <c r="H4" s="11">
        <f>'7'!F4</f>
        <v>0</v>
      </c>
      <c r="I4" s="11">
        <f>'8'!M4</f>
        <v>112</v>
      </c>
      <c r="J4" s="11">
        <f>'9'!O4+'9'!P4</f>
        <v>142.69999999999999</v>
      </c>
      <c r="K4" s="11">
        <f>'9'!Y4</f>
        <v>114.2</v>
      </c>
      <c r="L4" s="56">
        <f t="shared" ref="L4:L67" si="0">SUM(F4:J4)</f>
        <v>281.7</v>
      </c>
      <c r="M4" s="57">
        <f t="shared" ref="M4:M67" si="1">L4/E4</f>
        <v>0.2415951972555746</v>
      </c>
    </row>
    <row r="5" spans="1:13" ht="14.25" customHeight="1" x14ac:dyDescent="0.2">
      <c r="A5" s="9" t="str">
        <f>'3'!A5</f>
        <v>Abington SD</v>
      </c>
      <c r="B5" s="29" t="str">
        <f>'3'!B5</f>
        <v>Montgomery</v>
      </c>
      <c r="C5" s="84">
        <f>'3'!C5</f>
        <v>1942</v>
      </c>
      <c r="D5" s="84">
        <f>'3'!D5</f>
        <v>1304</v>
      </c>
      <c r="E5" s="84">
        <f>'3'!E5</f>
        <v>3246</v>
      </c>
      <c r="F5" s="11">
        <f>'5'!O5</f>
        <v>0</v>
      </c>
      <c r="G5" s="13">
        <f>'6'!H5</f>
        <v>0</v>
      </c>
      <c r="H5" s="11">
        <f>'7'!F5</f>
        <v>0</v>
      </c>
      <c r="I5" s="11">
        <f>'8'!M5</f>
        <v>339</v>
      </c>
      <c r="J5" s="11">
        <f>'9'!O5+'9'!P5</f>
        <v>380.2</v>
      </c>
      <c r="K5" s="11">
        <f>'9'!Y5</f>
        <v>253.5</v>
      </c>
      <c r="L5" s="56">
        <f t="shared" si="0"/>
        <v>719.2</v>
      </c>
      <c r="M5" s="57">
        <f t="shared" si="1"/>
        <v>0.22156500308071475</v>
      </c>
    </row>
    <row r="6" spans="1:13" ht="14.25" customHeight="1" x14ac:dyDescent="0.2">
      <c r="A6" s="9" t="str">
        <f>'3'!A6</f>
        <v>Albert Gallatin Area SD</v>
      </c>
      <c r="B6" s="29" t="str">
        <f>'3'!B6</f>
        <v>Fayette</v>
      </c>
      <c r="C6" s="84">
        <f>'3'!C6</f>
        <v>732</v>
      </c>
      <c r="D6" s="84">
        <f>'3'!D6</f>
        <v>512</v>
      </c>
      <c r="E6" s="84">
        <f>'3'!E6</f>
        <v>1244</v>
      </c>
      <c r="F6" s="11">
        <f>'5'!O6</f>
        <v>172</v>
      </c>
      <c r="G6" s="13">
        <f>'6'!H6</f>
        <v>40</v>
      </c>
      <c r="H6" s="11">
        <f>'7'!F6</f>
        <v>0</v>
      </c>
      <c r="I6" s="11">
        <f>'8'!M6</f>
        <v>145</v>
      </c>
      <c r="J6" s="11">
        <f>'9'!O6+'9'!P6</f>
        <v>107</v>
      </c>
      <c r="K6" s="11">
        <f>'9'!Y6</f>
        <v>35.5</v>
      </c>
      <c r="L6" s="56">
        <f t="shared" si="0"/>
        <v>464</v>
      </c>
      <c r="M6" s="57">
        <f t="shared" si="1"/>
        <v>0.37299035369774919</v>
      </c>
    </row>
    <row r="7" spans="1:13" ht="14.25" customHeight="1" x14ac:dyDescent="0.2">
      <c r="A7" s="9" t="str">
        <f>'3'!A7</f>
        <v>Aliquippa SD</v>
      </c>
      <c r="B7" s="29" t="str">
        <f>'3'!B7</f>
        <v>Beaver</v>
      </c>
      <c r="C7" s="84">
        <f>'3'!C7</f>
        <v>405</v>
      </c>
      <c r="D7" s="84">
        <f>'3'!D7</f>
        <v>246</v>
      </c>
      <c r="E7" s="84">
        <f>'3'!E7</f>
        <v>651</v>
      </c>
      <c r="F7" s="11">
        <f>'5'!O7</f>
        <v>20</v>
      </c>
      <c r="G7" s="13">
        <f>'6'!H7</f>
        <v>0</v>
      </c>
      <c r="H7" s="11">
        <f>'7'!F7</f>
        <v>0</v>
      </c>
      <c r="I7" s="11">
        <f>'8'!M7</f>
        <v>73</v>
      </c>
      <c r="J7" s="11">
        <f>'9'!O7+'9'!P7</f>
        <v>0</v>
      </c>
      <c r="K7" s="11">
        <f>'9'!Y7</f>
        <v>0</v>
      </c>
      <c r="L7" s="56">
        <f t="shared" si="0"/>
        <v>93</v>
      </c>
      <c r="M7" s="57">
        <f t="shared" si="1"/>
        <v>0.14285714285714285</v>
      </c>
    </row>
    <row r="8" spans="1:13" ht="14.25" customHeight="1" x14ac:dyDescent="0.2">
      <c r="A8" s="9" t="str">
        <f>'3'!A8</f>
        <v>Allegheny Valley SD</v>
      </c>
      <c r="B8" s="29" t="str">
        <f>'3'!B8</f>
        <v>Allegheny</v>
      </c>
      <c r="C8" s="84">
        <f>'3'!C8</f>
        <v>207</v>
      </c>
      <c r="D8" s="84">
        <f>'3'!D8</f>
        <v>141</v>
      </c>
      <c r="E8" s="84">
        <f>'3'!E8</f>
        <v>348</v>
      </c>
      <c r="F8" s="11">
        <f>'5'!O8</f>
        <v>15</v>
      </c>
      <c r="G8" s="13">
        <f>'6'!H8</f>
        <v>0</v>
      </c>
      <c r="H8" s="11">
        <f>'7'!F8</f>
        <v>0</v>
      </c>
      <c r="I8" s="11">
        <f>'8'!M8</f>
        <v>79</v>
      </c>
      <c r="J8" s="11">
        <f>'9'!O8+'9'!P8</f>
        <v>0</v>
      </c>
      <c r="K8" s="11">
        <f>'9'!Y8</f>
        <v>0</v>
      </c>
      <c r="L8" s="56">
        <f t="shared" si="0"/>
        <v>94</v>
      </c>
      <c r="M8" s="57">
        <f t="shared" si="1"/>
        <v>0.27011494252873564</v>
      </c>
    </row>
    <row r="9" spans="1:13" ht="14.25" customHeight="1" x14ac:dyDescent="0.2">
      <c r="A9" s="9" t="str">
        <f>'3'!A9</f>
        <v>Allegheny-Clarion Valley SD</v>
      </c>
      <c r="B9" s="29" t="str">
        <f>'3'!B9</f>
        <v>Clarion</v>
      </c>
      <c r="C9" s="84">
        <f>'3'!C9</f>
        <v>192</v>
      </c>
      <c r="D9" s="84">
        <f>'3'!D9</f>
        <v>115</v>
      </c>
      <c r="E9" s="84">
        <f>'3'!E9</f>
        <v>307</v>
      </c>
      <c r="F9" s="11">
        <f>'5'!O9</f>
        <v>20</v>
      </c>
      <c r="G9" s="13">
        <f>'6'!H9</f>
        <v>18</v>
      </c>
      <c r="H9" s="11">
        <f>'7'!F9</f>
        <v>0</v>
      </c>
      <c r="I9" s="11">
        <f>'8'!M9</f>
        <v>66</v>
      </c>
      <c r="J9" s="11">
        <f>'9'!O9+'9'!P9</f>
        <v>3.3</v>
      </c>
      <c r="K9" s="11">
        <f>'9'!Y9</f>
        <v>0</v>
      </c>
      <c r="L9" s="56">
        <f t="shared" si="0"/>
        <v>107.3</v>
      </c>
      <c r="M9" s="57">
        <f t="shared" si="1"/>
        <v>0.3495114006514658</v>
      </c>
    </row>
    <row r="10" spans="1:13" ht="14.25" customHeight="1" x14ac:dyDescent="0.2">
      <c r="A10" s="9" t="str">
        <f>'3'!A10</f>
        <v>Allentown City SD</v>
      </c>
      <c r="B10" s="29" t="str">
        <f>'3'!B10</f>
        <v>Lehigh</v>
      </c>
      <c r="C10" s="84">
        <f>'3'!C10</f>
        <v>5668</v>
      </c>
      <c r="D10" s="84">
        <f>'3'!D10</f>
        <v>3664</v>
      </c>
      <c r="E10" s="84">
        <f>'3'!E10</f>
        <v>9332</v>
      </c>
      <c r="F10" s="11">
        <f>'5'!O10</f>
        <v>716</v>
      </c>
      <c r="G10" s="13">
        <f>'6'!H10</f>
        <v>266</v>
      </c>
      <c r="H10" s="11">
        <f>'7'!F10</f>
        <v>184</v>
      </c>
      <c r="I10" s="11">
        <f>'8'!M10</f>
        <v>1453</v>
      </c>
      <c r="J10" s="11">
        <f>'9'!O10+'9'!P10</f>
        <v>1113.5</v>
      </c>
      <c r="K10" s="11">
        <f>'9'!Y10</f>
        <v>305.3</v>
      </c>
      <c r="L10" s="56">
        <f t="shared" si="0"/>
        <v>3732.5</v>
      </c>
      <c r="M10" s="57">
        <f t="shared" si="1"/>
        <v>0.39996785255036432</v>
      </c>
    </row>
    <row r="11" spans="1:13" ht="14.25" customHeight="1" x14ac:dyDescent="0.2">
      <c r="A11" s="9" t="str">
        <f>'3'!A11</f>
        <v>Altoona Area SD</v>
      </c>
      <c r="B11" s="29" t="str">
        <f>'3'!B11</f>
        <v>Blair</v>
      </c>
      <c r="C11" s="84">
        <f>'3'!C11</f>
        <v>2109</v>
      </c>
      <c r="D11" s="84">
        <f>'3'!D11</f>
        <v>1406</v>
      </c>
      <c r="E11" s="84">
        <f>'3'!E11</f>
        <v>3515</v>
      </c>
      <c r="F11" s="11">
        <f>'5'!O11</f>
        <v>282</v>
      </c>
      <c r="G11" s="13">
        <f>'6'!H11</f>
        <v>55</v>
      </c>
      <c r="H11" s="11">
        <f>'7'!F11</f>
        <v>0</v>
      </c>
      <c r="I11" s="11">
        <f>'8'!M11</f>
        <v>724</v>
      </c>
      <c r="J11" s="11">
        <f>'9'!O11+'9'!P11</f>
        <v>706.5</v>
      </c>
      <c r="K11" s="11">
        <f>'9'!Y11</f>
        <v>483.9</v>
      </c>
      <c r="L11" s="56">
        <f t="shared" si="0"/>
        <v>1767.5</v>
      </c>
      <c r="M11" s="57">
        <f t="shared" si="1"/>
        <v>0.50284495021337128</v>
      </c>
    </row>
    <row r="12" spans="1:13" ht="14.25" customHeight="1" x14ac:dyDescent="0.2">
      <c r="A12" s="9" t="str">
        <f>'3'!A12</f>
        <v>Ambridge Area SD</v>
      </c>
      <c r="B12" s="29" t="str">
        <f>'3'!B12</f>
        <v>Beaver</v>
      </c>
      <c r="C12" s="84">
        <f>'3'!C12</f>
        <v>850</v>
      </c>
      <c r="D12" s="84">
        <f>'3'!D12</f>
        <v>531</v>
      </c>
      <c r="E12" s="84">
        <f>'3'!E12</f>
        <v>1381</v>
      </c>
      <c r="F12" s="11">
        <f>'5'!O12</f>
        <v>20</v>
      </c>
      <c r="G12" s="13">
        <f>'6'!H12</f>
        <v>20</v>
      </c>
      <c r="H12" s="11">
        <f>'7'!F12</f>
        <v>0</v>
      </c>
      <c r="I12" s="11">
        <f>'8'!M12</f>
        <v>169</v>
      </c>
      <c r="J12" s="11">
        <f>'9'!O12+'9'!P12</f>
        <v>61.6</v>
      </c>
      <c r="K12" s="11">
        <f>'9'!Y12</f>
        <v>0</v>
      </c>
      <c r="L12" s="56">
        <f t="shared" si="0"/>
        <v>270.60000000000002</v>
      </c>
      <c r="M12" s="57">
        <f t="shared" si="1"/>
        <v>0.19594496741491674</v>
      </c>
    </row>
    <row r="13" spans="1:13" ht="14.25" customHeight="1" x14ac:dyDescent="0.2">
      <c r="A13" s="9" t="str">
        <f>'3'!A13</f>
        <v>Annville-Cleona SD</v>
      </c>
      <c r="B13" s="29" t="str">
        <f>'3'!B13</f>
        <v>Lebanon</v>
      </c>
      <c r="C13" s="84">
        <f>'3'!C13</f>
        <v>324</v>
      </c>
      <c r="D13" s="84">
        <f>'3'!D13</f>
        <v>228</v>
      </c>
      <c r="E13" s="84">
        <f>'3'!E13</f>
        <v>552</v>
      </c>
      <c r="F13" s="11">
        <f>'5'!O13</f>
        <v>15</v>
      </c>
      <c r="G13" s="13">
        <f>'6'!H13</f>
        <v>0</v>
      </c>
      <c r="H13" s="11">
        <f>'7'!F13</f>
        <v>0</v>
      </c>
      <c r="I13" s="11">
        <f>'8'!M13</f>
        <v>51</v>
      </c>
      <c r="J13" s="11">
        <f>'9'!O13+'9'!P13</f>
        <v>121.10000000000001</v>
      </c>
      <c r="K13" s="11">
        <f>'9'!Y13</f>
        <v>60.5</v>
      </c>
      <c r="L13" s="56">
        <f t="shared" si="0"/>
        <v>187.10000000000002</v>
      </c>
      <c r="M13" s="57">
        <f t="shared" si="1"/>
        <v>0.33894927536231889</v>
      </c>
    </row>
    <row r="14" spans="1:13" ht="14.25" customHeight="1" x14ac:dyDescent="0.2">
      <c r="A14" s="9" t="str">
        <f>'3'!A14</f>
        <v>Antietam SD</v>
      </c>
      <c r="B14" s="29" t="str">
        <f>'3'!B14</f>
        <v>Berks</v>
      </c>
      <c r="C14" s="84">
        <f>'3'!C14</f>
        <v>301</v>
      </c>
      <c r="D14" s="84">
        <f>'3'!D14</f>
        <v>186</v>
      </c>
      <c r="E14" s="84">
        <f>'3'!E14</f>
        <v>487</v>
      </c>
      <c r="F14" s="11">
        <f>'5'!O14</f>
        <v>5</v>
      </c>
      <c r="G14" s="13">
        <f>'6'!H14</f>
        <v>0</v>
      </c>
      <c r="H14" s="11">
        <f>'7'!F14</f>
        <v>0</v>
      </c>
      <c r="I14" s="11">
        <f>'8'!M14</f>
        <v>69</v>
      </c>
      <c r="J14" s="11">
        <f>'9'!O14+'9'!P14</f>
        <v>0</v>
      </c>
      <c r="K14" s="11">
        <f>'9'!Y14</f>
        <v>0</v>
      </c>
      <c r="L14" s="56">
        <f t="shared" si="0"/>
        <v>74</v>
      </c>
      <c r="M14" s="57">
        <f t="shared" si="1"/>
        <v>0.15195071868583163</v>
      </c>
    </row>
    <row r="15" spans="1:13" ht="14.25" customHeight="1" x14ac:dyDescent="0.2">
      <c r="A15" s="9" t="str">
        <f>'3'!A15</f>
        <v>Apollo-Ridge SD</v>
      </c>
      <c r="B15" s="29" t="str">
        <f>'3'!B15</f>
        <v>Armstrong</v>
      </c>
      <c r="C15" s="84">
        <f>'3'!C15</f>
        <v>284</v>
      </c>
      <c r="D15" s="84">
        <f>'3'!D15</f>
        <v>191</v>
      </c>
      <c r="E15" s="84">
        <f>'3'!E15</f>
        <v>475</v>
      </c>
      <c r="F15" s="11">
        <f>'5'!O15</f>
        <v>52</v>
      </c>
      <c r="G15" s="13">
        <f>'6'!H15</f>
        <v>0</v>
      </c>
      <c r="H15" s="11">
        <f>'7'!F15</f>
        <v>0</v>
      </c>
      <c r="I15" s="11">
        <f>'8'!M15</f>
        <v>63</v>
      </c>
      <c r="J15" s="11">
        <f>'9'!O15+'9'!P15</f>
        <v>34.200000000000003</v>
      </c>
      <c r="K15" s="11">
        <f>'9'!Y15</f>
        <v>0</v>
      </c>
      <c r="L15" s="56">
        <f t="shared" si="0"/>
        <v>149.19999999999999</v>
      </c>
      <c r="M15" s="57">
        <f t="shared" si="1"/>
        <v>0.31410526315789472</v>
      </c>
    </row>
    <row r="16" spans="1:13" ht="14.25" customHeight="1" x14ac:dyDescent="0.2">
      <c r="A16" s="9" t="str">
        <f>'3'!A16</f>
        <v>Armstrong SD</v>
      </c>
      <c r="B16" s="29" t="str">
        <f>'3'!B16</f>
        <v>Armstrong</v>
      </c>
      <c r="C16" s="84">
        <f>'3'!C16</f>
        <v>1450</v>
      </c>
      <c r="D16" s="84">
        <f>'3'!D16</f>
        <v>1022</v>
      </c>
      <c r="E16" s="84">
        <f>'3'!E16</f>
        <v>2472</v>
      </c>
      <c r="F16" s="11">
        <f>'5'!O16</f>
        <v>252</v>
      </c>
      <c r="G16" s="13">
        <f>'6'!H16</f>
        <v>19</v>
      </c>
      <c r="H16" s="11">
        <f>'7'!F16</f>
        <v>0</v>
      </c>
      <c r="I16" s="11">
        <f>'8'!M16</f>
        <v>363</v>
      </c>
      <c r="J16" s="11">
        <f>'9'!O16+'9'!P16</f>
        <v>81.5</v>
      </c>
      <c r="K16" s="11">
        <f>'9'!Y16</f>
        <v>37.5</v>
      </c>
      <c r="L16" s="56">
        <f t="shared" si="0"/>
        <v>715.5</v>
      </c>
      <c r="M16" s="57">
        <f t="shared" si="1"/>
        <v>0.28944174757281554</v>
      </c>
    </row>
    <row r="17" spans="1:13" ht="14.25" customHeight="1" x14ac:dyDescent="0.2">
      <c r="A17" s="9" t="str">
        <f>'3'!A17</f>
        <v>Athens Area SD</v>
      </c>
      <c r="B17" s="29" t="str">
        <f>'3'!B17</f>
        <v>Bradford</v>
      </c>
      <c r="C17" s="84">
        <f>'3'!C17</f>
        <v>528</v>
      </c>
      <c r="D17" s="84">
        <f>'3'!D17</f>
        <v>352</v>
      </c>
      <c r="E17" s="84">
        <f>'3'!E17</f>
        <v>880</v>
      </c>
      <c r="F17" s="11">
        <f>'5'!O17</f>
        <v>54</v>
      </c>
      <c r="G17" s="13">
        <f>'6'!H17</f>
        <v>0</v>
      </c>
      <c r="H17" s="11">
        <f>'7'!F17</f>
        <v>0</v>
      </c>
      <c r="I17" s="11">
        <f>'8'!M17</f>
        <v>112</v>
      </c>
      <c r="J17" s="11">
        <f>'9'!O17+'9'!P17</f>
        <v>218.4</v>
      </c>
      <c r="K17" s="11">
        <f>'9'!Y17</f>
        <v>0</v>
      </c>
      <c r="L17" s="56">
        <f t="shared" si="0"/>
        <v>384.4</v>
      </c>
      <c r="M17" s="57">
        <f t="shared" si="1"/>
        <v>0.43681818181818177</v>
      </c>
    </row>
    <row r="18" spans="1:13" ht="14.25" customHeight="1" x14ac:dyDescent="0.2">
      <c r="A18" s="9" t="str">
        <f>'3'!A18</f>
        <v>Austin Area SD</v>
      </c>
      <c r="B18" s="29" t="str">
        <f>'3'!B18</f>
        <v>Potter</v>
      </c>
      <c r="C18" s="84">
        <f>'3'!C18</f>
        <v>40</v>
      </c>
      <c r="D18" s="84">
        <f>'3'!D18</f>
        <v>22</v>
      </c>
      <c r="E18" s="84">
        <f>'3'!E18</f>
        <v>62</v>
      </c>
      <c r="F18" s="11">
        <f>'5'!O18</f>
        <v>0</v>
      </c>
      <c r="G18" s="13">
        <f>'6'!H18</f>
        <v>12</v>
      </c>
      <c r="H18" s="11">
        <f>'7'!F18</f>
        <v>17</v>
      </c>
      <c r="I18" s="11">
        <f>'8'!M18</f>
        <v>28</v>
      </c>
      <c r="J18" s="11">
        <f>'9'!O18+'9'!P18</f>
        <v>0</v>
      </c>
      <c r="K18" s="11">
        <f>'9'!Y18</f>
        <v>0</v>
      </c>
      <c r="L18" s="56">
        <f t="shared" si="0"/>
        <v>57</v>
      </c>
      <c r="M18" s="57">
        <f t="shared" si="1"/>
        <v>0.91935483870967738</v>
      </c>
    </row>
    <row r="19" spans="1:13" ht="14.25" customHeight="1" x14ac:dyDescent="0.2">
      <c r="A19" s="9" t="str">
        <f>'3'!A19</f>
        <v>Avella Area SD</v>
      </c>
      <c r="B19" s="29" t="str">
        <f>'3'!B19</f>
        <v>Washington</v>
      </c>
      <c r="C19" s="84">
        <f>'3'!C19</f>
        <v>124</v>
      </c>
      <c r="D19" s="84">
        <f>'3'!D19</f>
        <v>71</v>
      </c>
      <c r="E19" s="84">
        <f>'3'!E19</f>
        <v>195</v>
      </c>
      <c r="F19" s="11">
        <f>'5'!O19</f>
        <v>0</v>
      </c>
      <c r="G19" s="13">
        <f>'6'!H19</f>
        <v>0</v>
      </c>
      <c r="H19" s="11">
        <f>'7'!F19</f>
        <v>0</v>
      </c>
      <c r="I19" s="11">
        <f>'8'!M19</f>
        <v>12</v>
      </c>
      <c r="J19" s="11">
        <f>'9'!O19+'9'!P19</f>
        <v>0</v>
      </c>
      <c r="K19" s="11">
        <f>'9'!Y19</f>
        <v>0</v>
      </c>
      <c r="L19" s="56">
        <f t="shared" si="0"/>
        <v>12</v>
      </c>
      <c r="M19" s="57">
        <f t="shared" si="1"/>
        <v>6.1538461538461542E-2</v>
      </c>
    </row>
    <row r="20" spans="1:13" ht="14.25" customHeight="1" x14ac:dyDescent="0.2">
      <c r="A20" s="9" t="str">
        <f>'3'!A20</f>
        <v>Avon Grove SD</v>
      </c>
      <c r="B20" s="29" t="str">
        <f>'3'!B20</f>
        <v>Chester</v>
      </c>
      <c r="C20" s="84">
        <f>'3'!C20</f>
        <v>1064</v>
      </c>
      <c r="D20" s="84">
        <f>'3'!D20</f>
        <v>844</v>
      </c>
      <c r="E20" s="84">
        <f>'3'!E20</f>
        <v>1908</v>
      </c>
      <c r="F20" s="11">
        <f>'5'!O20</f>
        <v>54</v>
      </c>
      <c r="G20" s="13">
        <f>'6'!H20</f>
        <v>17</v>
      </c>
      <c r="H20" s="11">
        <f>'7'!F20</f>
        <v>0</v>
      </c>
      <c r="I20" s="11">
        <f>'8'!M20</f>
        <v>236</v>
      </c>
      <c r="J20" s="11">
        <f>'9'!O20+'9'!P20</f>
        <v>293.89999999999998</v>
      </c>
      <c r="K20" s="11">
        <f>'9'!Y20</f>
        <v>32.700000000000003</v>
      </c>
      <c r="L20" s="56">
        <f t="shared" si="0"/>
        <v>600.9</v>
      </c>
      <c r="M20" s="57">
        <f t="shared" si="1"/>
        <v>0.31493710691823901</v>
      </c>
    </row>
    <row r="21" spans="1:13" ht="14.25" customHeight="1" x14ac:dyDescent="0.2">
      <c r="A21" s="9" t="str">
        <f>'3'!A21</f>
        <v>Avonworth SD</v>
      </c>
      <c r="B21" s="29" t="str">
        <f>'3'!B21</f>
        <v>Allegheny</v>
      </c>
      <c r="C21" s="84">
        <f>'3'!C21</f>
        <v>403</v>
      </c>
      <c r="D21" s="84">
        <f>'3'!D21</f>
        <v>268</v>
      </c>
      <c r="E21" s="84">
        <f>'3'!E21</f>
        <v>671</v>
      </c>
      <c r="F21" s="11">
        <f>'5'!O21</f>
        <v>0</v>
      </c>
      <c r="G21" s="13">
        <f>'6'!H21</f>
        <v>0</v>
      </c>
      <c r="H21" s="11">
        <f>'7'!F21</f>
        <v>0</v>
      </c>
      <c r="I21" s="11">
        <f>'8'!M21</f>
        <v>74</v>
      </c>
      <c r="J21" s="11">
        <f>'9'!O21+'9'!P21</f>
        <v>0</v>
      </c>
      <c r="K21" s="11">
        <f>'9'!Y21</f>
        <v>0</v>
      </c>
      <c r="L21" s="56">
        <f t="shared" si="0"/>
        <v>74</v>
      </c>
      <c r="M21" s="57">
        <f t="shared" si="1"/>
        <v>0.11028315946348734</v>
      </c>
    </row>
    <row r="22" spans="1:13" ht="14.25" customHeight="1" x14ac:dyDescent="0.2">
      <c r="A22" s="9" t="str">
        <f>'3'!A22</f>
        <v>Bald Eagle Area SD</v>
      </c>
      <c r="B22" s="29" t="str">
        <f>'3'!B22</f>
        <v>Centre</v>
      </c>
      <c r="C22" s="84">
        <f>'3'!C22</f>
        <v>382</v>
      </c>
      <c r="D22" s="84">
        <f>'3'!D22</f>
        <v>289</v>
      </c>
      <c r="E22" s="84">
        <f>'3'!E22</f>
        <v>671</v>
      </c>
      <c r="F22" s="11">
        <f>'5'!O22</f>
        <v>112</v>
      </c>
      <c r="G22" s="13">
        <f>'6'!H22</f>
        <v>38</v>
      </c>
      <c r="H22" s="11">
        <f>'7'!F22</f>
        <v>0</v>
      </c>
      <c r="I22" s="11">
        <f>'8'!M22</f>
        <v>100</v>
      </c>
      <c r="J22" s="11">
        <f>'9'!O22+'9'!P22</f>
        <v>33.099999999999994</v>
      </c>
      <c r="K22" s="11">
        <f>'9'!Y22</f>
        <v>0</v>
      </c>
      <c r="L22" s="56">
        <f t="shared" si="0"/>
        <v>283.10000000000002</v>
      </c>
      <c r="M22" s="57">
        <f t="shared" si="1"/>
        <v>0.4219076005961252</v>
      </c>
    </row>
    <row r="23" spans="1:13" ht="14.25" customHeight="1" x14ac:dyDescent="0.2">
      <c r="A23" s="9" t="str">
        <f>'3'!A23</f>
        <v>Baldwin-Whitehall SD</v>
      </c>
      <c r="B23" s="29" t="str">
        <f>'3'!B23</f>
        <v>Allegheny</v>
      </c>
      <c r="C23" s="84">
        <f>'3'!C23</f>
        <v>1099</v>
      </c>
      <c r="D23" s="84">
        <f>'3'!D23</f>
        <v>663</v>
      </c>
      <c r="E23" s="84">
        <f>'3'!E23</f>
        <v>1762</v>
      </c>
      <c r="F23" s="11">
        <f>'5'!O23</f>
        <v>119</v>
      </c>
      <c r="G23" s="13">
        <f>'6'!H23</f>
        <v>0</v>
      </c>
      <c r="H23" s="11">
        <f>'7'!F23</f>
        <v>0</v>
      </c>
      <c r="I23" s="11">
        <f>'8'!M23</f>
        <v>246</v>
      </c>
      <c r="J23" s="11">
        <f>'9'!O23+'9'!P23</f>
        <v>135.39999999999998</v>
      </c>
      <c r="K23" s="11">
        <f>'9'!Y23</f>
        <v>67.7</v>
      </c>
      <c r="L23" s="56">
        <f t="shared" si="0"/>
        <v>500.4</v>
      </c>
      <c r="M23" s="57">
        <f t="shared" si="1"/>
        <v>0.28399545970488083</v>
      </c>
    </row>
    <row r="24" spans="1:13" ht="14.25" customHeight="1" x14ac:dyDescent="0.2">
      <c r="A24" s="9" t="str">
        <f>'3'!A24</f>
        <v>Bangor Area SD</v>
      </c>
      <c r="B24" s="29" t="str">
        <f>'3'!B24</f>
        <v>Northampton</v>
      </c>
      <c r="C24" s="84">
        <f>'3'!C24</f>
        <v>661</v>
      </c>
      <c r="D24" s="84">
        <f>'3'!D24</f>
        <v>477</v>
      </c>
      <c r="E24" s="84">
        <f>'3'!E24</f>
        <v>1138</v>
      </c>
      <c r="F24" s="11">
        <f>'5'!O24</f>
        <v>20</v>
      </c>
      <c r="G24" s="13">
        <f>'6'!H24</f>
        <v>0</v>
      </c>
      <c r="H24" s="11">
        <f>'7'!F24</f>
        <v>0</v>
      </c>
      <c r="I24" s="11">
        <f>'8'!M24</f>
        <v>108</v>
      </c>
      <c r="J24" s="11">
        <f>'9'!O24+'9'!P24</f>
        <v>146.80000000000001</v>
      </c>
      <c r="K24" s="11">
        <f>'9'!Y24</f>
        <v>146.80000000000001</v>
      </c>
      <c r="L24" s="56">
        <f t="shared" si="0"/>
        <v>274.8</v>
      </c>
      <c r="M24" s="57">
        <f t="shared" si="1"/>
        <v>0.24147627416520212</v>
      </c>
    </row>
    <row r="25" spans="1:13" ht="14.25" customHeight="1" x14ac:dyDescent="0.2">
      <c r="A25" s="9" t="str">
        <f>'3'!A25</f>
        <v>Beaver Area SD</v>
      </c>
      <c r="B25" s="29" t="str">
        <f>'3'!B25</f>
        <v>Beaver</v>
      </c>
      <c r="C25" s="84">
        <f>'3'!C25</f>
        <v>390</v>
      </c>
      <c r="D25" s="84">
        <f>'3'!D25</f>
        <v>262</v>
      </c>
      <c r="E25" s="84">
        <f>'3'!E25</f>
        <v>652</v>
      </c>
      <c r="F25" s="11">
        <f>'5'!O25</f>
        <v>1</v>
      </c>
      <c r="G25" s="13">
        <f>'6'!H25</f>
        <v>20</v>
      </c>
      <c r="H25" s="11">
        <f>'7'!F25</f>
        <v>0</v>
      </c>
      <c r="I25" s="11">
        <f>'8'!M25</f>
        <v>80</v>
      </c>
      <c r="J25" s="11">
        <f>'9'!O25+'9'!P25</f>
        <v>154</v>
      </c>
      <c r="K25" s="11">
        <f>'9'!Y25</f>
        <v>61.6</v>
      </c>
      <c r="L25" s="56">
        <f t="shared" si="0"/>
        <v>255</v>
      </c>
      <c r="M25" s="57">
        <f t="shared" si="1"/>
        <v>0.39110429447852763</v>
      </c>
    </row>
    <row r="26" spans="1:13" ht="14.25" customHeight="1" x14ac:dyDescent="0.2">
      <c r="A26" s="9" t="str">
        <f>'3'!A26</f>
        <v>Bedford Area SD</v>
      </c>
      <c r="B26" s="29" t="str">
        <f>'3'!B26</f>
        <v>Bedford</v>
      </c>
      <c r="C26" s="84">
        <f>'3'!C26</f>
        <v>445</v>
      </c>
      <c r="D26" s="84">
        <f>'3'!D26</f>
        <v>330</v>
      </c>
      <c r="E26" s="84">
        <f>'3'!E26</f>
        <v>775</v>
      </c>
      <c r="F26" s="11">
        <f>'5'!O26</f>
        <v>50</v>
      </c>
      <c r="G26" s="13">
        <f>'6'!H26</f>
        <v>9</v>
      </c>
      <c r="H26" s="11">
        <f>'7'!F26</f>
        <v>0</v>
      </c>
      <c r="I26" s="11">
        <f>'8'!M26</f>
        <v>68</v>
      </c>
      <c r="J26" s="11">
        <f>'9'!O26+'9'!P26</f>
        <v>86.7</v>
      </c>
      <c r="K26" s="11">
        <f>'9'!Y26</f>
        <v>49.7</v>
      </c>
      <c r="L26" s="56">
        <f t="shared" si="0"/>
        <v>213.7</v>
      </c>
      <c r="M26" s="57">
        <f t="shared" si="1"/>
        <v>0.27574193548387094</v>
      </c>
    </row>
    <row r="27" spans="1:13" ht="14.25" customHeight="1" x14ac:dyDescent="0.2">
      <c r="A27" s="9" t="str">
        <f>'3'!A27</f>
        <v>Belle Vernon Area SD</v>
      </c>
      <c r="B27" s="29" t="str">
        <f>'3'!B27</f>
        <v>Westmoreland</v>
      </c>
      <c r="C27" s="84">
        <f>'3'!C27</f>
        <v>515</v>
      </c>
      <c r="D27" s="84">
        <f>'3'!D27</f>
        <v>422</v>
      </c>
      <c r="E27" s="84">
        <f>'3'!E27</f>
        <v>937</v>
      </c>
      <c r="F27" s="11">
        <f>'5'!O27</f>
        <v>2</v>
      </c>
      <c r="G27" s="13">
        <f>'6'!H27</f>
        <v>0</v>
      </c>
      <c r="H27" s="11">
        <f>'7'!F27</f>
        <v>0</v>
      </c>
      <c r="I27" s="11">
        <f>'8'!M27</f>
        <v>142</v>
      </c>
      <c r="J27" s="11">
        <f>'9'!O27+'9'!P27</f>
        <v>95.9</v>
      </c>
      <c r="K27" s="11">
        <f>'9'!Y27</f>
        <v>0</v>
      </c>
      <c r="L27" s="56">
        <f t="shared" si="0"/>
        <v>239.9</v>
      </c>
      <c r="M27" s="57">
        <f t="shared" si="1"/>
        <v>0.25602988260405551</v>
      </c>
    </row>
    <row r="28" spans="1:13" ht="14.25" customHeight="1" x14ac:dyDescent="0.2">
      <c r="A28" s="9" t="str">
        <f>'3'!A28</f>
        <v>Bellefonte Area SD</v>
      </c>
      <c r="B28" s="29" t="str">
        <f>'3'!B28</f>
        <v>Centre</v>
      </c>
      <c r="C28" s="84">
        <f>'3'!C28</f>
        <v>850</v>
      </c>
      <c r="D28" s="84">
        <f>'3'!D28</f>
        <v>565</v>
      </c>
      <c r="E28" s="84">
        <f>'3'!E28</f>
        <v>1415</v>
      </c>
      <c r="F28" s="11">
        <f>'5'!O28</f>
        <v>62</v>
      </c>
      <c r="G28" s="13">
        <f>'6'!H28</f>
        <v>18</v>
      </c>
      <c r="H28" s="11">
        <f>'7'!F28</f>
        <v>0</v>
      </c>
      <c r="I28" s="11">
        <f>'8'!M28</f>
        <v>150</v>
      </c>
      <c r="J28" s="11">
        <f>'9'!O28+'9'!P28</f>
        <v>250.7</v>
      </c>
      <c r="K28" s="11">
        <f>'9'!Y28</f>
        <v>181.6</v>
      </c>
      <c r="L28" s="56">
        <f t="shared" si="0"/>
        <v>480.7</v>
      </c>
      <c r="M28" s="57">
        <f t="shared" si="1"/>
        <v>0.33971731448763248</v>
      </c>
    </row>
    <row r="29" spans="1:13" ht="14.25" customHeight="1" x14ac:dyDescent="0.2">
      <c r="A29" s="9" t="str">
        <f>'3'!A29</f>
        <v>Bellwood-Antis SD</v>
      </c>
      <c r="B29" s="29" t="str">
        <f>'3'!B29</f>
        <v>Blair</v>
      </c>
      <c r="C29" s="84">
        <f>'3'!C29</f>
        <v>264</v>
      </c>
      <c r="D29" s="84">
        <f>'3'!D29</f>
        <v>149</v>
      </c>
      <c r="E29" s="84">
        <f>'3'!E29</f>
        <v>413</v>
      </c>
      <c r="F29" s="11">
        <f>'5'!O29</f>
        <v>0</v>
      </c>
      <c r="G29" s="13">
        <f>'6'!H29</f>
        <v>0</v>
      </c>
      <c r="H29" s="11">
        <f>'7'!F29</f>
        <v>0</v>
      </c>
      <c r="I29" s="11">
        <f>'8'!M29</f>
        <v>58</v>
      </c>
      <c r="J29" s="11">
        <f>'9'!O29+'9'!P29</f>
        <v>95.4</v>
      </c>
      <c r="K29" s="11">
        <f>'9'!Y29</f>
        <v>0</v>
      </c>
      <c r="L29" s="56">
        <f t="shared" si="0"/>
        <v>153.4</v>
      </c>
      <c r="M29" s="57">
        <f t="shared" si="1"/>
        <v>0.37142857142857144</v>
      </c>
    </row>
    <row r="30" spans="1:13" ht="14.25" customHeight="1" x14ac:dyDescent="0.2">
      <c r="A30" s="9" t="str">
        <f>'3'!A30</f>
        <v>Bensalem Township SD</v>
      </c>
      <c r="B30" s="29" t="str">
        <f>'3'!B30</f>
        <v>Bucks</v>
      </c>
      <c r="C30" s="84">
        <f>'3'!C30</f>
        <v>2145</v>
      </c>
      <c r="D30" s="84">
        <f>'3'!D30</f>
        <v>1467</v>
      </c>
      <c r="E30" s="84">
        <f>'3'!E30</f>
        <v>3612</v>
      </c>
      <c r="F30" s="11">
        <f>'5'!O30</f>
        <v>0</v>
      </c>
      <c r="G30" s="13">
        <f>'6'!H30</f>
        <v>0</v>
      </c>
      <c r="H30" s="11">
        <f>'7'!F30</f>
        <v>0</v>
      </c>
      <c r="I30" s="11">
        <f>'8'!M30</f>
        <v>439</v>
      </c>
      <c r="J30" s="11">
        <f>'9'!O30+'9'!P30</f>
        <v>440.9</v>
      </c>
      <c r="K30" s="11">
        <f>'9'!Y30</f>
        <v>251.9</v>
      </c>
      <c r="L30" s="56">
        <f t="shared" si="0"/>
        <v>879.9</v>
      </c>
      <c r="M30" s="57">
        <f t="shared" si="1"/>
        <v>0.2436046511627907</v>
      </c>
    </row>
    <row r="31" spans="1:13" ht="14.25" customHeight="1" x14ac:dyDescent="0.2">
      <c r="A31" s="9" t="str">
        <f>'3'!A31</f>
        <v>Benton Area SD</v>
      </c>
      <c r="B31" s="29" t="str">
        <f>'3'!B31</f>
        <v>Columbia</v>
      </c>
      <c r="C31" s="84">
        <f>'3'!C31</f>
        <v>134</v>
      </c>
      <c r="D31" s="84">
        <f>'3'!D31</f>
        <v>109</v>
      </c>
      <c r="E31" s="84">
        <f>'3'!E31</f>
        <v>243</v>
      </c>
      <c r="F31" s="11">
        <f>'5'!O31</f>
        <v>63</v>
      </c>
      <c r="G31" s="13">
        <f>'6'!H31</f>
        <v>0</v>
      </c>
      <c r="H31" s="11">
        <f>'7'!F31</f>
        <v>0</v>
      </c>
      <c r="I31" s="11">
        <f>'8'!M31</f>
        <v>24</v>
      </c>
      <c r="J31" s="11">
        <f>'9'!O31+'9'!P31</f>
        <v>5.1999999999999993</v>
      </c>
      <c r="K31" s="11">
        <f>'9'!Y31</f>
        <v>0</v>
      </c>
      <c r="L31" s="56">
        <f t="shared" si="0"/>
        <v>92.2</v>
      </c>
      <c r="M31" s="57">
        <f t="shared" si="1"/>
        <v>0.37942386831275721</v>
      </c>
    </row>
    <row r="32" spans="1:13" ht="14.25" customHeight="1" x14ac:dyDescent="0.2">
      <c r="A32" s="9" t="str">
        <f>'3'!A32</f>
        <v>Bentworth SD</v>
      </c>
      <c r="B32" s="29" t="str">
        <f>'3'!B32</f>
        <v>Washington</v>
      </c>
      <c r="C32" s="84">
        <f>'3'!C32</f>
        <v>276</v>
      </c>
      <c r="D32" s="84">
        <f>'3'!D32</f>
        <v>175</v>
      </c>
      <c r="E32" s="84">
        <f>'3'!E32</f>
        <v>451</v>
      </c>
      <c r="F32" s="11">
        <f>'5'!O32</f>
        <v>42</v>
      </c>
      <c r="G32" s="13">
        <f>'6'!H32</f>
        <v>0</v>
      </c>
      <c r="H32" s="11">
        <f>'7'!F32</f>
        <v>0</v>
      </c>
      <c r="I32" s="11">
        <f>'8'!M32</f>
        <v>44</v>
      </c>
      <c r="J32" s="11">
        <f>'9'!O32+'9'!P32</f>
        <v>33</v>
      </c>
      <c r="K32" s="11">
        <f>'9'!Y32</f>
        <v>0</v>
      </c>
      <c r="L32" s="56">
        <f t="shared" si="0"/>
        <v>119</v>
      </c>
      <c r="M32" s="57">
        <f t="shared" si="1"/>
        <v>0.26385809312638581</v>
      </c>
    </row>
    <row r="33" spans="1:13" ht="14.25" customHeight="1" x14ac:dyDescent="0.2">
      <c r="A33" s="9" t="str">
        <f>'3'!A33</f>
        <v>Berlin Brothersvalley SD</v>
      </c>
      <c r="B33" s="29" t="str">
        <f>'3'!B33</f>
        <v>Somerset</v>
      </c>
      <c r="C33" s="84">
        <f>'3'!C33</f>
        <v>177</v>
      </c>
      <c r="D33" s="84">
        <f>'3'!D33</f>
        <v>102</v>
      </c>
      <c r="E33" s="84">
        <f>'3'!E33</f>
        <v>279</v>
      </c>
      <c r="F33" s="11">
        <f>'5'!O33</f>
        <v>19</v>
      </c>
      <c r="G33" s="13">
        <f>'6'!H33</f>
        <v>16</v>
      </c>
      <c r="H33" s="11">
        <f>'7'!F33</f>
        <v>0</v>
      </c>
      <c r="I33" s="11">
        <f>'8'!M33</f>
        <v>30</v>
      </c>
      <c r="J33" s="11">
        <f>'9'!O33+'9'!P33</f>
        <v>33.599999999999994</v>
      </c>
      <c r="K33" s="11">
        <f>'9'!Y33</f>
        <v>0</v>
      </c>
      <c r="L33" s="56">
        <f t="shared" si="0"/>
        <v>98.6</v>
      </c>
      <c r="M33" s="57">
        <f t="shared" si="1"/>
        <v>0.35340501792114692</v>
      </c>
    </row>
    <row r="34" spans="1:13" ht="14.25" customHeight="1" x14ac:dyDescent="0.2">
      <c r="A34" s="9" t="str">
        <f>'3'!A34</f>
        <v>Bermudian Springs SD</v>
      </c>
      <c r="B34" s="29" t="str">
        <f>'3'!B34</f>
        <v>Adams</v>
      </c>
      <c r="C34" s="84">
        <f>'3'!C34</f>
        <v>481</v>
      </c>
      <c r="D34" s="84">
        <f>'3'!D34</f>
        <v>339</v>
      </c>
      <c r="E34" s="84">
        <f>'3'!E34</f>
        <v>820</v>
      </c>
      <c r="F34" s="11">
        <f>'5'!O34</f>
        <v>18</v>
      </c>
      <c r="G34" s="13">
        <f>'6'!H34</f>
        <v>0</v>
      </c>
      <c r="H34" s="11">
        <f>'7'!F34</f>
        <v>0</v>
      </c>
      <c r="I34" s="11">
        <f>'8'!M34</f>
        <v>72</v>
      </c>
      <c r="J34" s="11">
        <f>'9'!O34+'9'!P34</f>
        <v>98.8</v>
      </c>
      <c r="K34" s="11">
        <f>'9'!Y34</f>
        <v>0</v>
      </c>
      <c r="L34" s="56">
        <f t="shared" si="0"/>
        <v>188.8</v>
      </c>
      <c r="M34" s="57">
        <f t="shared" si="1"/>
        <v>0.2302439024390244</v>
      </c>
    </row>
    <row r="35" spans="1:13" ht="14.25" customHeight="1" x14ac:dyDescent="0.2">
      <c r="A35" s="9" t="str">
        <f>'3'!A35</f>
        <v>Berwick Area SD</v>
      </c>
      <c r="B35" s="29" t="str">
        <f>'3'!B35</f>
        <v>Columbia</v>
      </c>
      <c r="C35" s="84">
        <f>'3'!C35</f>
        <v>712</v>
      </c>
      <c r="D35" s="84">
        <f>'3'!D35</f>
        <v>462</v>
      </c>
      <c r="E35" s="84">
        <f>'3'!E35</f>
        <v>1174</v>
      </c>
      <c r="F35" s="11">
        <f>'5'!O35</f>
        <v>107</v>
      </c>
      <c r="G35" s="13">
        <f>'6'!H35</f>
        <v>0</v>
      </c>
      <c r="H35" s="11">
        <f>'7'!F35</f>
        <v>28</v>
      </c>
      <c r="I35" s="11">
        <f>'8'!M35</f>
        <v>151</v>
      </c>
      <c r="J35" s="11">
        <f>'9'!O35+'9'!P35</f>
        <v>49.7</v>
      </c>
      <c r="K35" s="11">
        <f>'9'!Y35</f>
        <v>0</v>
      </c>
      <c r="L35" s="56">
        <f t="shared" si="0"/>
        <v>335.7</v>
      </c>
      <c r="M35" s="57">
        <f t="shared" si="1"/>
        <v>0.28594548551959115</v>
      </c>
    </row>
    <row r="36" spans="1:13" ht="14.25" customHeight="1" x14ac:dyDescent="0.2">
      <c r="A36" s="9" t="str">
        <f>'3'!A36</f>
        <v>Bethel Park SD</v>
      </c>
      <c r="B36" s="29" t="str">
        <f>'3'!B36</f>
        <v>Allegheny</v>
      </c>
      <c r="C36" s="84">
        <f>'3'!C36</f>
        <v>854</v>
      </c>
      <c r="D36" s="84">
        <f>'3'!D36</f>
        <v>661</v>
      </c>
      <c r="E36" s="84">
        <f>'3'!E36</f>
        <v>1515</v>
      </c>
      <c r="F36" s="11">
        <f>'5'!O36</f>
        <v>3</v>
      </c>
      <c r="G36" s="13">
        <f>'6'!H36</f>
        <v>47</v>
      </c>
      <c r="H36" s="11">
        <f>'7'!F36</f>
        <v>0</v>
      </c>
      <c r="I36" s="11">
        <f>'8'!M36</f>
        <v>229</v>
      </c>
      <c r="J36" s="11">
        <f>'9'!O36+'9'!P36</f>
        <v>274</v>
      </c>
      <c r="K36" s="11">
        <f>'9'!Y36</f>
        <v>70.900000000000006</v>
      </c>
      <c r="L36" s="56">
        <f t="shared" si="0"/>
        <v>553</v>
      </c>
      <c r="M36" s="57">
        <f t="shared" si="1"/>
        <v>0.36501650165016503</v>
      </c>
    </row>
    <row r="37" spans="1:13" ht="14.25" customHeight="1" x14ac:dyDescent="0.2">
      <c r="A37" s="9" t="str">
        <f>'3'!A37</f>
        <v>Bethlehem Area SD</v>
      </c>
      <c r="B37" s="29" t="str">
        <f>'3'!B37</f>
        <v>Northampton</v>
      </c>
      <c r="C37" s="84">
        <f>'3'!C37</f>
        <v>3669</v>
      </c>
      <c r="D37" s="84">
        <f>'3'!D37</f>
        <v>2645</v>
      </c>
      <c r="E37" s="84">
        <f>'3'!E37</f>
        <v>6314</v>
      </c>
      <c r="F37" s="11">
        <f>'5'!O37</f>
        <v>240</v>
      </c>
      <c r="G37" s="13">
        <f>'6'!H37</f>
        <v>96</v>
      </c>
      <c r="H37" s="11">
        <f>'7'!F37</f>
        <v>76</v>
      </c>
      <c r="I37" s="11">
        <f>'8'!M37</f>
        <v>776</v>
      </c>
      <c r="J37" s="11">
        <f>'9'!O37+'9'!P37</f>
        <v>748.3</v>
      </c>
      <c r="K37" s="11">
        <f>'9'!Y37</f>
        <v>358.3</v>
      </c>
      <c r="L37" s="56">
        <f t="shared" si="0"/>
        <v>1936.3</v>
      </c>
      <c r="M37" s="57">
        <f t="shared" si="1"/>
        <v>0.30666772252138103</v>
      </c>
    </row>
    <row r="38" spans="1:13" ht="14.25" customHeight="1" x14ac:dyDescent="0.2">
      <c r="A38" s="9" t="str">
        <f>'3'!A38</f>
        <v>Bethlehem-Center SD</v>
      </c>
      <c r="B38" s="29" t="str">
        <f>'3'!B38</f>
        <v>Washington</v>
      </c>
      <c r="C38" s="84">
        <f>'3'!C38</f>
        <v>280</v>
      </c>
      <c r="D38" s="84">
        <f>'3'!D38</f>
        <v>172</v>
      </c>
      <c r="E38" s="84">
        <f>'3'!E38</f>
        <v>452</v>
      </c>
      <c r="F38" s="11">
        <f>'5'!O38</f>
        <v>20</v>
      </c>
      <c r="G38" s="13">
        <f>'6'!H38</f>
        <v>19</v>
      </c>
      <c r="H38" s="11">
        <f>'7'!F38</f>
        <v>0</v>
      </c>
      <c r="I38" s="11">
        <f>'8'!M38</f>
        <v>74</v>
      </c>
      <c r="J38" s="11">
        <f>'9'!O38+'9'!P38</f>
        <v>0</v>
      </c>
      <c r="K38" s="11">
        <f>'9'!Y38</f>
        <v>0</v>
      </c>
      <c r="L38" s="56">
        <f t="shared" si="0"/>
        <v>113</v>
      </c>
      <c r="M38" s="57">
        <f t="shared" si="1"/>
        <v>0.25</v>
      </c>
    </row>
    <row r="39" spans="1:13" ht="14.25" customHeight="1" x14ac:dyDescent="0.2">
      <c r="A39" s="9" t="str">
        <f>'3'!A39</f>
        <v>Big Beaver Falls Area SD</v>
      </c>
      <c r="B39" s="29" t="str">
        <f>'3'!B39</f>
        <v>Beaver</v>
      </c>
      <c r="C39" s="84">
        <f>'3'!C39</f>
        <v>544</v>
      </c>
      <c r="D39" s="84">
        <f>'3'!D39</f>
        <v>307</v>
      </c>
      <c r="E39" s="84">
        <f>'3'!E39</f>
        <v>851</v>
      </c>
      <c r="F39" s="11">
        <f>'5'!O39</f>
        <v>28</v>
      </c>
      <c r="G39" s="13">
        <f>'6'!H39</f>
        <v>20</v>
      </c>
      <c r="H39" s="11">
        <f>'7'!F39</f>
        <v>20</v>
      </c>
      <c r="I39" s="11">
        <f>'8'!M39</f>
        <v>96</v>
      </c>
      <c r="J39" s="11">
        <f>'9'!O39+'9'!P39</f>
        <v>154</v>
      </c>
      <c r="K39" s="11">
        <f>'9'!Y39</f>
        <v>61.6</v>
      </c>
      <c r="L39" s="56">
        <f t="shared" si="0"/>
        <v>318</v>
      </c>
      <c r="M39" s="57">
        <f t="shared" si="1"/>
        <v>0.37367802585193888</v>
      </c>
    </row>
    <row r="40" spans="1:13" ht="14.25" customHeight="1" x14ac:dyDescent="0.2">
      <c r="A40" s="9" t="str">
        <f>'3'!A40</f>
        <v>Big Spring SD</v>
      </c>
      <c r="B40" s="29" t="str">
        <f>'3'!B40</f>
        <v>Cumberland</v>
      </c>
      <c r="C40" s="84">
        <f>'3'!C40</f>
        <v>734</v>
      </c>
      <c r="D40" s="84">
        <f>'3'!D40</f>
        <v>455</v>
      </c>
      <c r="E40" s="84">
        <f>'3'!E40</f>
        <v>1189</v>
      </c>
      <c r="F40" s="11">
        <f>'5'!O40</f>
        <v>30</v>
      </c>
      <c r="G40" s="13">
        <f>'6'!H40</f>
        <v>18</v>
      </c>
      <c r="H40" s="11">
        <f>'7'!F40</f>
        <v>0</v>
      </c>
      <c r="I40" s="11">
        <f>'8'!M40</f>
        <v>93</v>
      </c>
      <c r="J40" s="11">
        <f>'9'!O40+'9'!P40</f>
        <v>0</v>
      </c>
      <c r="K40" s="11">
        <f>'9'!Y40</f>
        <v>0</v>
      </c>
      <c r="L40" s="56">
        <f t="shared" si="0"/>
        <v>141</v>
      </c>
      <c r="M40" s="57">
        <f t="shared" si="1"/>
        <v>0.11858704793944491</v>
      </c>
    </row>
    <row r="41" spans="1:13" ht="14.25" customHeight="1" x14ac:dyDescent="0.2">
      <c r="A41" s="9" t="str">
        <f>'3'!A41</f>
        <v>Blackhawk SD</v>
      </c>
      <c r="B41" s="29" t="str">
        <f>'3'!B41</f>
        <v>Beaver</v>
      </c>
      <c r="C41" s="84">
        <f>'3'!C41</f>
        <v>478</v>
      </c>
      <c r="D41" s="84">
        <f>'3'!D41</f>
        <v>345</v>
      </c>
      <c r="E41" s="84">
        <f>'3'!E41</f>
        <v>823</v>
      </c>
      <c r="F41" s="11">
        <f>'5'!O41</f>
        <v>0</v>
      </c>
      <c r="G41" s="13">
        <f>'6'!H41</f>
        <v>0</v>
      </c>
      <c r="H41" s="11">
        <f>'7'!F41</f>
        <v>18</v>
      </c>
      <c r="I41" s="11">
        <f>'8'!M41</f>
        <v>108</v>
      </c>
      <c r="J41" s="11">
        <f>'9'!O41+'9'!P41</f>
        <v>0</v>
      </c>
      <c r="K41" s="11">
        <f>'9'!Y41</f>
        <v>0</v>
      </c>
      <c r="L41" s="56">
        <f t="shared" si="0"/>
        <v>126</v>
      </c>
      <c r="M41" s="57">
        <f t="shared" si="1"/>
        <v>0.15309842041312272</v>
      </c>
    </row>
    <row r="42" spans="1:13" ht="14.25" customHeight="1" x14ac:dyDescent="0.2">
      <c r="A42" s="9" t="str">
        <f>'3'!A42</f>
        <v>Blacklick Valley SD</v>
      </c>
      <c r="B42" s="29" t="str">
        <f>'3'!B42</f>
        <v>Cambria</v>
      </c>
      <c r="C42" s="84">
        <f>'3'!C42</f>
        <v>168</v>
      </c>
      <c r="D42" s="84">
        <f>'3'!D42</f>
        <v>138</v>
      </c>
      <c r="E42" s="84">
        <f>'3'!E42</f>
        <v>306</v>
      </c>
      <c r="F42" s="11">
        <f>'5'!O42</f>
        <v>5</v>
      </c>
      <c r="G42" s="13">
        <f>'6'!H42</f>
        <v>0</v>
      </c>
      <c r="H42" s="11">
        <f>'7'!F42</f>
        <v>30</v>
      </c>
      <c r="I42" s="11">
        <f>'8'!M42</f>
        <v>39</v>
      </c>
      <c r="J42" s="11">
        <f>'9'!O42+'9'!P42</f>
        <v>23.6</v>
      </c>
      <c r="K42" s="11">
        <f>'9'!Y42</f>
        <v>9.9</v>
      </c>
      <c r="L42" s="56">
        <f t="shared" si="0"/>
        <v>97.6</v>
      </c>
      <c r="M42" s="57">
        <f t="shared" si="1"/>
        <v>0.31895424836601305</v>
      </c>
    </row>
    <row r="43" spans="1:13" ht="14.25" customHeight="1" x14ac:dyDescent="0.2">
      <c r="A43" s="9" t="str">
        <f>'3'!A43</f>
        <v>Blairsville-Saltsburg SD</v>
      </c>
      <c r="B43" s="29" t="str">
        <f>'3'!B43</f>
        <v>Indiana</v>
      </c>
      <c r="C43" s="84">
        <f>'3'!C43</f>
        <v>396</v>
      </c>
      <c r="D43" s="84">
        <f>'3'!D43</f>
        <v>300</v>
      </c>
      <c r="E43" s="84">
        <f>'3'!E43</f>
        <v>696</v>
      </c>
      <c r="F43" s="11">
        <f>'5'!O43</f>
        <v>7</v>
      </c>
      <c r="G43" s="13">
        <f>'6'!H43</f>
        <v>59</v>
      </c>
      <c r="H43" s="11">
        <f>'7'!F43</f>
        <v>34</v>
      </c>
      <c r="I43" s="11">
        <f>'8'!M43</f>
        <v>100</v>
      </c>
      <c r="J43" s="11">
        <f>'9'!O43+'9'!P43</f>
        <v>36.200000000000003</v>
      </c>
      <c r="K43" s="11">
        <f>'9'!Y43</f>
        <v>30</v>
      </c>
      <c r="L43" s="56">
        <f t="shared" si="0"/>
        <v>236.2</v>
      </c>
      <c r="M43" s="57">
        <f t="shared" si="1"/>
        <v>0.33936781609195399</v>
      </c>
    </row>
    <row r="44" spans="1:13" ht="14.25" customHeight="1" x14ac:dyDescent="0.2">
      <c r="A44" s="9" t="str">
        <f>'3'!A44</f>
        <v>Bloomsburg Area SD</v>
      </c>
      <c r="B44" s="29" t="str">
        <f>'3'!B44</f>
        <v>Columbia</v>
      </c>
      <c r="C44" s="84">
        <f>'3'!C44</f>
        <v>440</v>
      </c>
      <c r="D44" s="84">
        <f>'3'!D44</f>
        <v>315</v>
      </c>
      <c r="E44" s="84">
        <f>'3'!E44</f>
        <v>755</v>
      </c>
      <c r="F44" s="11">
        <f>'5'!O44</f>
        <v>50</v>
      </c>
      <c r="G44" s="13">
        <f>'6'!H44</f>
        <v>0</v>
      </c>
      <c r="H44" s="11">
        <f>'7'!F44</f>
        <v>0</v>
      </c>
      <c r="I44" s="11">
        <f>'8'!M44</f>
        <v>71</v>
      </c>
      <c r="J44" s="11">
        <f>'9'!O44+'9'!P44</f>
        <v>0</v>
      </c>
      <c r="K44" s="11">
        <f>'9'!Y44</f>
        <v>0</v>
      </c>
      <c r="L44" s="56">
        <f t="shared" si="0"/>
        <v>121</v>
      </c>
      <c r="M44" s="57">
        <f t="shared" si="1"/>
        <v>0.16026490066225166</v>
      </c>
    </row>
    <row r="45" spans="1:13" ht="14.25" customHeight="1" x14ac:dyDescent="0.2">
      <c r="A45" s="9" t="str">
        <f>'3'!A45</f>
        <v>Blue Mountain SD</v>
      </c>
      <c r="B45" s="29" t="str">
        <f>'3'!B45</f>
        <v>Schuylkill</v>
      </c>
      <c r="C45" s="84">
        <f>'3'!C45</f>
        <v>554</v>
      </c>
      <c r="D45" s="84">
        <f>'3'!D45</f>
        <v>466</v>
      </c>
      <c r="E45" s="84">
        <f>'3'!E45</f>
        <v>1020</v>
      </c>
      <c r="F45" s="11">
        <f>'5'!O45</f>
        <v>8</v>
      </c>
      <c r="G45" s="13">
        <f>'6'!H45</f>
        <v>0</v>
      </c>
      <c r="H45" s="11">
        <f>'7'!F45</f>
        <v>0</v>
      </c>
      <c r="I45" s="11">
        <f>'8'!M45</f>
        <v>113</v>
      </c>
      <c r="J45" s="11">
        <f>'9'!O45+'9'!P45</f>
        <v>32</v>
      </c>
      <c r="K45" s="11">
        <f>'9'!Y45</f>
        <v>0</v>
      </c>
      <c r="L45" s="56">
        <f t="shared" si="0"/>
        <v>153</v>
      </c>
      <c r="M45" s="57">
        <f t="shared" si="1"/>
        <v>0.15</v>
      </c>
    </row>
    <row r="46" spans="1:13" ht="14.25" customHeight="1" x14ac:dyDescent="0.2">
      <c r="A46" s="9" t="str">
        <f>'3'!A46</f>
        <v>Blue Ridge SD</v>
      </c>
      <c r="B46" s="29" t="str">
        <f>'3'!B46</f>
        <v>Susquehanna</v>
      </c>
      <c r="C46" s="84">
        <f>'3'!C46</f>
        <v>248</v>
      </c>
      <c r="D46" s="84">
        <f>'3'!D46</f>
        <v>166</v>
      </c>
      <c r="E46" s="84">
        <f>'3'!E46</f>
        <v>414</v>
      </c>
      <c r="F46" s="11">
        <f>'5'!O46</f>
        <v>56</v>
      </c>
      <c r="G46" s="13">
        <f>'6'!H46</f>
        <v>0</v>
      </c>
      <c r="H46" s="11">
        <f>'7'!F46</f>
        <v>64</v>
      </c>
      <c r="I46" s="11">
        <f>'8'!M46</f>
        <v>39</v>
      </c>
      <c r="J46" s="11">
        <f>'9'!O46+'9'!P46</f>
        <v>63.9</v>
      </c>
      <c r="K46" s="11">
        <f>'9'!Y46</f>
        <v>31.9</v>
      </c>
      <c r="L46" s="56">
        <f t="shared" si="0"/>
        <v>222.9</v>
      </c>
      <c r="M46" s="57">
        <f t="shared" si="1"/>
        <v>0.53840579710144931</v>
      </c>
    </row>
    <row r="47" spans="1:13" ht="14.25" customHeight="1" x14ac:dyDescent="0.2">
      <c r="A47" s="9" t="str">
        <f>'3'!A47</f>
        <v>Boyertown Area SD</v>
      </c>
      <c r="B47" s="29" t="str">
        <f>'3'!B47</f>
        <v>Berks</v>
      </c>
      <c r="C47" s="84">
        <f>'3'!C47</f>
        <v>1542</v>
      </c>
      <c r="D47" s="84">
        <f>'3'!D47</f>
        <v>1203</v>
      </c>
      <c r="E47" s="84">
        <f>'3'!E47</f>
        <v>2745</v>
      </c>
      <c r="F47" s="11">
        <f>'5'!O47</f>
        <v>11</v>
      </c>
      <c r="G47" s="13">
        <f>'6'!H47</f>
        <v>0</v>
      </c>
      <c r="H47" s="11">
        <f>'7'!F47</f>
        <v>0</v>
      </c>
      <c r="I47" s="11">
        <f>'8'!M47</f>
        <v>305</v>
      </c>
      <c r="J47" s="11">
        <f>'9'!O47+'9'!P47</f>
        <v>417.3</v>
      </c>
      <c r="K47" s="11">
        <f>'9'!Y47</f>
        <v>238.5</v>
      </c>
      <c r="L47" s="56">
        <f t="shared" si="0"/>
        <v>733.3</v>
      </c>
      <c r="M47" s="57">
        <f t="shared" si="1"/>
        <v>0.26714025500910743</v>
      </c>
    </row>
    <row r="48" spans="1:13" ht="14.25" customHeight="1" x14ac:dyDescent="0.2">
      <c r="A48" s="9" t="str">
        <f>'3'!A48</f>
        <v>Bradford Area SD</v>
      </c>
      <c r="B48" s="29" t="str">
        <f>'3'!B48</f>
        <v>McKean</v>
      </c>
      <c r="C48" s="84">
        <f>'3'!C48</f>
        <v>626</v>
      </c>
      <c r="D48" s="84">
        <f>'3'!D48</f>
        <v>457</v>
      </c>
      <c r="E48" s="84">
        <f>'3'!E48</f>
        <v>1083</v>
      </c>
      <c r="F48" s="11">
        <f>'5'!O48</f>
        <v>118</v>
      </c>
      <c r="G48" s="13">
        <f>'6'!H48</f>
        <v>51</v>
      </c>
      <c r="H48" s="11">
        <f>'7'!F48</f>
        <v>111</v>
      </c>
      <c r="I48" s="11">
        <f>'8'!M48</f>
        <v>203</v>
      </c>
      <c r="J48" s="11">
        <f>'9'!O48+'9'!P48</f>
        <v>172.2</v>
      </c>
      <c r="K48" s="11">
        <f>'9'!Y48</f>
        <v>0</v>
      </c>
      <c r="L48" s="56">
        <f t="shared" si="0"/>
        <v>655.20000000000005</v>
      </c>
      <c r="M48" s="57">
        <f t="shared" si="1"/>
        <v>0.6049861495844876</v>
      </c>
    </row>
    <row r="49" spans="1:13" ht="14.25" customHeight="1" x14ac:dyDescent="0.2">
      <c r="A49" s="9" t="str">
        <f>'3'!A49</f>
        <v>Brandywine Heights Area SD</v>
      </c>
      <c r="B49" s="29" t="str">
        <f>'3'!B49</f>
        <v>Berks</v>
      </c>
      <c r="C49" s="84">
        <f>'3'!C49</f>
        <v>331</v>
      </c>
      <c r="D49" s="84">
        <f>'3'!D49</f>
        <v>262</v>
      </c>
      <c r="E49" s="84">
        <f>'3'!E49</f>
        <v>593</v>
      </c>
      <c r="F49" s="11">
        <f>'5'!O49</f>
        <v>6</v>
      </c>
      <c r="G49" s="13">
        <f>'6'!H49</f>
        <v>0</v>
      </c>
      <c r="H49" s="11">
        <f>'7'!F49</f>
        <v>0</v>
      </c>
      <c r="I49" s="11">
        <f>'8'!M49</f>
        <v>75</v>
      </c>
      <c r="J49" s="11">
        <f>'9'!O49+'9'!P49</f>
        <v>59.6</v>
      </c>
      <c r="K49" s="11">
        <f>'9'!Y49</f>
        <v>29.8</v>
      </c>
      <c r="L49" s="56">
        <f t="shared" si="0"/>
        <v>140.6</v>
      </c>
      <c r="M49" s="57">
        <f t="shared" si="1"/>
        <v>0.23709949409780776</v>
      </c>
    </row>
    <row r="50" spans="1:13" ht="14.25" customHeight="1" x14ac:dyDescent="0.2">
      <c r="A50" s="9" t="str">
        <f>'3'!A50</f>
        <v>Brentwood Borough SD</v>
      </c>
      <c r="B50" s="29" t="str">
        <f>'3'!B50</f>
        <v>Allegheny</v>
      </c>
      <c r="C50" s="84">
        <f>'3'!C50</f>
        <v>323</v>
      </c>
      <c r="D50" s="84">
        <f>'3'!D50</f>
        <v>227</v>
      </c>
      <c r="E50" s="84">
        <f>'3'!E50</f>
        <v>550</v>
      </c>
      <c r="F50" s="11">
        <f>'5'!O50</f>
        <v>3</v>
      </c>
      <c r="G50" s="13">
        <f>'6'!H50</f>
        <v>0</v>
      </c>
      <c r="H50" s="11">
        <f>'7'!F50</f>
        <v>0</v>
      </c>
      <c r="I50" s="11">
        <f>'8'!M50</f>
        <v>82</v>
      </c>
      <c r="J50" s="11">
        <f>'9'!O50+'9'!P50</f>
        <v>101.5</v>
      </c>
      <c r="K50" s="11">
        <f>'9'!Y50</f>
        <v>0</v>
      </c>
      <c r="L50" s="56">
        <f t="shared" si="0"/>
        <v>186.5</v>
      </c>
      <c r="M50" s="57">
        <f t="shared" si="1"/>
        <v>0.33909090909090911</v>
      </c>
    </row>
    <row r="51" spans="1:13" ht="14.25" customHeight="1" x14ac:dyDescent="0.2">
      <c r="A51" s="9" t="str">
        <f>'3'!A51</f>
        <v>Bristol Borough SD</v>
      </c>
      <c r="B51" s="29" t="str">
        <f>'3'!B51</f>
        <v>Bucks</v>
      </c>
      <c r="C51" s="84">
        <f>'3'!C51</f>
        <v>392</v>
      </c>
      <c r="D51" s="84">
        <f>'3'!D51</f>
        <v>257</v>
      </c>
      <c r="E51" s="84">
        <f>'3'!E51</f>
        <v>649</v>
      </c>
      <c r="F51" s="11">
        <f>'5'!O51</f>
        <v>0</v>
      </c>
      <c r="G51" s="13">
        <f>'6'!H51</f>
        <v>20</v>
      </c>
      <c r="H51" s="11">
        <f>'7'!F51</f>
        <v>0</v>
      </c>
      <c r="I51" s="11">
        <f>'8'!M51</f>
        <v>87</v>
      </c>
      <c r="J51" s="11">
        <f>'9'!O51+'9'!P51</f>
        <v>0</v>
      </c>
      <c r="K51" s="11">
        <f>'9'!Y51</f>
        <v>0</v>
      </c>
      <c r="L51" s="56">
        <f t="shared" si="0"/>
        <v>107</v>
      </c>
      <c r="M51" s="57">
        <f t="shared" si="1"/>
        <v>0.16486902927580893</v>
      </c>
    </row>
    <row r="52" spans="1:13" ht="14.25" customHeight="1" x14ac:dyDescent="0.2">
      <c r="A52" s="9" t="str">
        <f>'3'!A52</f>
        <v>Bristol Township SD</v>
      </c>
      <c r="B52" s="29" t="str">
        <f>'3'!B52</f>
        <v>Bucks</v>
      </c>
      <c r="C52" s="84">
        <f>'3'!C52</f>
        <v>2153</v>
      </c>
      <c r="D52" s="84">
        <f>'3'!D52</f>
        <v>1408</v>
      </c>
      <c r="E52" s="84">
        <f>'3'!E52</f>
        <v>3561</v>
      </c>
      <c r="F52" s="11">
        <f>'5'!O52</f>
        <v>15</v>
      </c>
      <c r="G52" s="13">
        <f>'6'!H52</f>
        <v>0</v>
      </c>
      <c r="H52" s="11">
        <f>'7'!F52</f>
        <v>0</v>
      </c>
      <c r="I52" s="11">
        <f>'8'!M52</f>
        <v>480</v>
      </c>
      <c r="J52" s="11">
        <f>'9'!O52+'9'!P52</f>
        <v>645.9</v>
      </c>
      <c r="K52" s="11">
        <f>'9'!Y52</f>
        <v>128.9</v>
      </c>
      <c r="L52" s="56">
        <f t="shared" si="0"/>
        <v>1140.9000000000001</v>
      </c>
      <c r="M52" s="57">
        <f t="shared" si="1"/>
        <v>0.32038753159224942</v>
      </c>
    </row>
    <row r="53" spans="1:13" ht="14.25" customHeight="1" x14ac:dyDescent="0.2">
      <c r="A53" s="9" t="str">
        <f>'3'!A53</f>
        <v>Brockway Area SD</v>
      </c>
      <c r="B53" s="29" t="str">
        <f>'3'!B53</f>
        <v>Jefferson</v>
      </c>
      <c r="C53" s="84">
        <f>'3'!C53</f>
        <v>289</v>
      </c>
      <c r="D53" s="84">
        <f>'3'!D53</f>
        <v>169</v>
      </c>
      <c r="E53" s="84">
        <f>'3'!E53</f>
        <v>458</v>
      </c>
      <c r="F53" s="11">
        <f>'5'!O53</f>
        <v>0</v>
      </c>
      <c r="G53" s="13">
        <f>'6'!H53</f>
        <v>0</v>
      </c>
      <c r="H53" s="11">
        <f>'7'!F53</f>
        <v>0</v>
      </c>
      <c r="I53" s="11">
        <f>'8'!M53</f>
        <v>60</v>
      </c>
      <c r="J53" s="11">
        <f>'9'!O53+'9'!P53</f>
        <v>69.2</v>
      </c>
      <c r="K53" s="11">
        <f>'9'!Y53</f>
        <v>3.1</v>
      </c>
      <c r="L53" s="56">
        <f t="shared" si="0"/>
        <v>129.19999999999999</v>
      </c>
      <c r="M53" s="57">
        <f t="shared" si="1"/>
        <v>0.2820960698689956</v>
      </c>
    </row>
    <row r="54" spans="1:13" ht="14.25" customHeight="1" x14ac:dyDescent="0.2">
      <c r="A54" s="9" t="str">
        <f>'3'!A54</f>
        <v>Brookville Area SD</v>
      </c>
      <c r="B54" s="29" t="str">
        <f>'3'!B54</f>
        <v>Jefferson</v>
      </c>
      <c r="C54" s="84">
        <f>'3'!C54</f>
        <v>366</v>
      </c>
      <c r="D54" s="84">
        <f>'3'!D54</f>
        <v>274</v>
      </c>
      <c r="E54" s="84">
        <f>'3'!E54</f>
        <v>640</v>
      </c>
      <c r="F54" s="11">
        <f>'5'!O54</f>
        <v>60</v>
      </c>
      <c r="G54" s="13">
        <f>'6'!H54</f>
        <v>18</v>
      </c>
      <c r="H54" s="11">
        <f>'7'!F54</f>
        <v>0</v>
      </c>
      <c r="I54" s="11">
        <f>'8'!M54</f>
        <v>89</v>
      </c>
      <c r="J54" s="11">
        <f>'9'!O54+'9'!P54</f>
        <v>72.400000000000006</v>
      </c>
      <c r="K54" s="11">
        <f>'9'!Y54</f>
        <v>0</v>
      </c>
      <c r="L54" s="56">
        <f t="shared" si="0"/>
        <v>239.4</v>
      </c>
      <c r="M54" s="57">
        <f t="shared" si="1"/>
        <v>0.37406250000000002</v>
      </c>
    </row>
    <row r="55" spans="1:13" ht="14.25" customHeight="1" x14ac:dyDescent="0.2">
      <c r="A55" s="9" t="str">
        <f>'3'!A55</f>
        <v>Brownsville Area SD</v>
      </c>
      <c r="B55" s="29" t="str">
        <f>'3'!B55</f>
        <v>Fayette</v>
      </c>
      <c r="C55" s="84">
        <f>'3'!C55</f>
        <v>413</v>
      </c>
      <c r="D55" s="84">
        <f>'3'!D55</f>
        <v>250</v>
      </c>
      <c r="E55" s="84">
        <f>'3'!E55</f>
        <v>663</v>
      </c>
      <c r="F55" s="11">
        <f>'5'!O55</f>
        <v>186</v>
      </c>
      <c r="G55" s="13">
        <f>'6'!H55</f>
        <v>0</v>
      </c>
      <c r="H55" s="11">
        <f>'7'!F55</f>
        <v>0</v>
      </c>
      <c r="I55" s="11">
        <f>'8'!M55</f>
        <v>118</v>
      </c>
      <c r="J55" s="11">
        <f>'9'!O55+'9'!P55</f>
        <v>0</v>
      </c>
      <c r="K55" s="11">
        <f>'9'!Y55</f>
        <v>0</v>
      </c>
      <c r="L55" s="56">
        <f t="shared" si="0"/>
        <v>304</v>
      </c>
      <c r="M55" s="57">
        <f t="shared" si="1"/>
        <v>0.45852187028657615</v>
      </c>
    </row>
    <row r="56" spans="1:13" ht="14.25" customHeight="1" x14ac:dyDescent="0.2">
      <c r="A56" s="9" t="str">
        <f>'3'!A56</f>
        <v>Bryn Athyn SD</v>
      </c>
      <c r="B56" s="29" t="str">
        <f>'3'!B56</f>
        <v>Montgomery</v>
      </c>
      <c r="C56" s="84">
        <f>'3'!C56</f>
        <v>33</v>
      </c>
      <c r="D56" s="84">
        <f>'3'!D56</f>
        <v>23</v>
      </c>
      <c r="E56" s="84">
        <f>'3'!E56</f>
        <v>56</v>
      </c>
      <c r="F56" s="11">
        <f>'5'!O56</f>
        <v>0</v>
      </c>
      <c r="G56" s="13">
        <f>'6'!H56</f>
        <v>0</v>
      </c>
      <c r="H56" s="11">
        <f>'7'!F56</f>
        <v>0</v>
      </c>
      <c r="I56" s="11">
        <f>'8'!M56</f>
        <v>0</v>
      </c>
      <c r="J56" s="11">
        <f>'9'!O56+'9'!P56</f>
        <v>95.1</v>
      </c>
      <c r="K56" s="11">
        <f>'9'!Y56</f>
        <v>63.4</v>
      </c>
      <c r="L56" s="56">
        <f t="shared" si="0"/>
        <v>95.1</v>
      </c>
      <c r="M56" s="57">
        <f t="shared" si="1"/>
        <v>1.6982142857142857</v>
      </c>
    </row>
    <row r="57" spans="1:13" ht="14.25" customHeight="1" x14ac:dyDescent="0.2">
      <c r="A57" s="9" t="str">
        <f>'3'!A57</f>
        <v>Burgettstown Area SD</v>
      </c>
      <c r="B57" s="29" t="str">
        <f>'3'!B57</f>
        <v>Washington</v>
      </c>
      <c r="C57" s="84">
        <f>'3'!C57</f>
        <v>249</v>
      </c>
      <c r="D57" s="84">
        <f>'3'!D57</f>
        <v>190</v>
      </c>
      <c r="E57" s="84">
        <f>'3'!E57</f>
        <v>439</v>
      </c>
      <c r="F57" s="11">
        <f>'5'!O57</f>
        <v>20</v>
      </c>
      <c r="G57" s="13">
        <f>'6'!H57</f>
        <v>17</v>
      </c>
      <c r="H57" s="11">
        <f>'7'!F57</f>
        <v>0</v>
      </c>
      <c r="I57" s="11">
        <f>'8'!M57</f>
        <v>44</v>
      </c>
      <c r="J57" s="11">
        <f>'9'!O57+'9'!P57</f>
        <v>36.1</v>
      </c>
      <c r="K57" s="11">
        <f>'9'!Y57</f>
        <v>0</v>
      </c>
      <c r="L57" s="56">
        <f t="shared" si="0"/>
        <v>117.1</v>
      </c>
      <c r="M57" s="57">
        <f t="shared" si="1"/>
        <v>0.26674259681093393</v>
      </c>
    </row>
    <row r="58" spans="1:13" ht="14.25" customHeight="1" x14ac:dyDescent="0.2">
      <c r="A58" s="9" t="str">
        <f>'3'!A58</f>
        <v>Burrell SD</v>
      </c>
      <c r="B58" s="29" t="str">
        <f>'3'!B58</f>
        <v>Westmoreland</v>
      </c>
      <c r="C58" s="84">
        <f>'3'!C58</f>
        <v>373</v>
      </c>
      <c r="D58" s="84">
        <f>'3'!D58</f>
        <v>253</v>
      </c>
      <c r="E58" s="84">
        <f>'3'!E58</f>
        <v>626</v>
      </c>
      <c r="F58" s="11">
        <f>'5'!O58</f>
        <v>0</v>
      </c>
      <c r="G58" s="13">
        <f>'6'!H58</f>
        <v>0</v>
      </c>
      <c r="H58" s="11">
        <f>'7'!F58</f>
        <v>0</v>
      </c>
      <c r="I58" s="11">
        <f>'8'!M58</f>
        <v>69</v>
      </c>
      <c r="J58" s="11">
        <f>'9'!O58+'9'!P58</f>
        <v>319.8</v>
      </c>
      <c r="K58" s="11">
        <f>'9'!Y58</f>
        <v>95.9</v>
      </c>
      <c r="L58" s="56">
        <f t="shared" si="0"/>
        <v>388.8</v>
      </c>
      <c r="M58" s="57">
        <f t="shared" si="1"/>
        <v>0.62108626198083072</v>
      </c>
    </row>
    <row r="59" spans="1:13" ht="14.25" customHeight="1" x14ac:dyDescent="0.2">
      <c r="A59" s="9" t="str">
        <f>'3'!A59</f>
        <v>Butler Area SD</v>
      </c>
      <c r="B59" s="29" t="str">
        <f>'3'!B59</f>
        <v>Butler</v>
      </c>
      <c r="C59" s="84">
        <f>'3'!C59</f>
        <v>1837</v>
      </c>
      <c r="D59" s="84">
        <f>'3'!D59</f>
        <v>1255</v>
      </c>
      <c r="E59" s="84">
        <f>'3'!E59</f>
        <v>3092</v>
      </c>
      <c r="F59" s="11">
        <f>'5'!O59</f>
        <v>203</v>
      </c>
      <c r="G59" s="13">
        <f>'6'!H59</f>
        <v>45</v>
      </c>
      <c r="H59" s="11">
        <f>'7'!F59</f>
        <v>0</v>
      </c>
      <c r="I59" s="11">
        <f>'8'!M59</f>
        <v>371</v>
      </c>
      <c r="J59" s="11">
        <f>'9'!O59+'9'!P59</f>
        <v>336.29999999999995</v>
      </c>
      <c r="K59" s="11">
        <f>'9'!Y59</f>
        <v>171.6</v>
      </c>
      <c r="L59" s="56">
        <f t="shared" si="0"/>
        <v>955.3</v>
      </c>
      <c r="M59" s="57">
        <f t="shared" si="1"/>
        <v>0.30895860284605431</v>
      </c>
    </row>
    <row r="60" spans="1:13" ht="14.25" customHeight="1" x14ac:dyDescent="0.2">
      <c r="A60" s="9" t="str">
        <f>'3'!A60</f>
        <v>California Area SD</v>
      </c>
      <c r="B60" s="29" t="str">
        <f>'3'!B60</f>
        <v>Washington</v>
      </c>
      <c r="C60" s="84">
        <f>'3'!C60</f>
        <v>170</v>
      </c>
      <c r="D60" s="84">
        <f>'3'!D60</f>
        <v>111</v>
      </c>
      <c r="E60" s="84">
        <f>'3'!E60</f>
        <v>281</v>
      </c>
      <c r="F60" s="11">
        <f>'5'!O60</f>
        <v>0</v>
      </c>
      <c r="G60" s="13">
        <f>'6'!H60</f>
        <v>0</v>
      </c>
      <c r="H60" s="11">
        <f>'7'!F60</f>
        <v>0</v>
      </c>
      <c r="I60" s="11">
        <f>'8'!M60</f>
        <v>33</v>
      </c>
      <c r="J60" s="11">
        <f>'9'!O60+'9'!P60</f>
        <v>66</v>
      </c>
      <c r="K60" s="11">
        <f>'9'!Y60</f>
        <v>33</v>
      </c>
      <c r="L60" s="56">
        <f t="shared" si="0"/>
        <v>99</v>
      </c>
      <c r="M60" s="57">
        <f t="shared" si="1"/>
        <v>0.35231316725978645</v>
      </c>
    </row>
    <row r="61" spans="1:13" ht="14.25" customHeight="1" x14ac:dyDescent="0.2">
      <c r="A61" s="9" t="str">
        <f>'3'!A61</f>
        <v>Cambria Heights SD</v>
      </c>
      <c r="B61" s="29" t="str">
        <f>'3'!B61</f>
        <v>Cambria</v>
      </c>
      <c r="C61" s="84">
        <f>'3'!C61</f>
        <v>291</v>
      </c>
      <c r="D61" s="84">
        <f>'3'!D61</f>
        <v>228</v>
      </c>
      <c r="E61" s="84">
        <f>'3'!E61</f>
        <v>519</v>
      </c>
      <c r="F61" s="11">
        <f>'5'!O61</f>
        <v>0</v>
      </c>
      <c r="G61" s="13">
        <f>'6'!H61</f>
        <v>17</v>
      </c>
      <c r="H61" s="11">
        <f>'7'!F61</f>
        <v>0</v>
      </c>
      <c r="I61" s="11">
        <f>'8'!M61</f>
        <v>53</v>
      </c>
      <c r="J61" s="11">
        <f>'9'!O61+'9'!P61</f>
        <v>32.799999999999997</v>
      </c>
      <c r="K61" s="11">
        <f>'9'!Y61</f>
        <v>0</v>
      </c>
      <c r="L61" s="56">
        <f t="shared" si="0"/>
        <v>102.8</v>
      </c>
      <c r="M61" s="57">
        <f t="shared" si="1"/>
        <v>0.19807321772639691</v>
      </c>
    </row>
    <row r="62" spans="1:13" ht="14.25" customHeight="1" x14ac:dyDescent="0.2">
      <c r="A62" s="9" t="str">
        <f>'3'!A62</f>
        <v>Cameron County SD</v>
      </c>
      <c r="B62" s="29" t="str">
        <f>'3'!B62</f>
        <v>Cameron</v>
      </c>
      <c r="C62" s="84">
        <f>'3'!C62</f>
        <v>139</v>
      </c>
      <c r="D62" s="84">
        <f>'3'!D62</f>
        <v>80</v>
      </c>
      <c r="E62" s="84">
        <f>'3'!E62</f>
        <v>219</v>
      </c>
      <c r="F62" s="11">
        <f>'5'!O62</f>
        <v>29</v>
      </c>
      <c r="G62" s="13">
        <f>'6'!H62</f>
        <v>15</v>
      </c>
      <c r="H62" s="11">
        <f>'7'!F62</f>
        <v>0</v>
      </c>
      <c r="I62" s="11">
        <f>'8'!M62</f>
        <v>63</v>
      </c>
      <c r="J62" s="11">
        <f>'9'!O62+'9'!P62</f>
        <v>53</v>
      </c>
      <c r="K62" s="11">
        <f>'9'!Y62</f>
        <v>0</v>
      </c>
      <c r="L62" s="56">
        <f t="shared" si="0"/>
        <v>160</v>
      </c>
      <c r="M62" s="57">
        <f t="shared" si="1"/>
        <v>0.73059360730593603</v>
      </c>
    </row>
    <row r="63" spans="1:13" ht="14.25" customHeight="1" x14ac:dyDescent="0.2">
      <c r="A63" s="9" t="str">
        <f>'3'!A63</f>
        <v>Camp Hill SD</v>
      </c>
      <c r="B63" s="29" t="str">
        <f>'3'!B63</f>
        <v>Cumberland</v>
      </c>
      <c r="C63" s="84">
        <f>'3'!C63</f>
        <v>256</v>
      </c>
      <c r="D63" s="84">
        <f>'3'!D63</f>
        <v>180</v>
      </c>
      <c r="E63" s="84">
        <f>'3'!E63</f>
        <v>436</v>
      </c>
      <c r="F63" s="11">
        <f>'5'!O63</f>
        <v>0</v>
      </c>
      <c r="G63" s="13">
        <f>'6'!H63</f>
        <v>0</v>
      </c>
      <c r="H63" s="11">
        <f>'7'!F63</f>
        <v>0</v>
      </c>
      <c r="I63" s="11">
        <f>'8'!M63</f>
        <v>42</v>
      </c>
      <c r="J63" s="11">
        <f>'9'!O63+'9'!P63</f>
        <v>440.8</v>
      </c>
      <c r="K63" s="11">
        <f>'9'!Y63</f>
        <v>67.8</v>
      </c>
      <c r="L63" s="56">
        <f t="shared" si="0"/>
        <v>482.8</v>
      </c>
      <c r="M63" s="57">
        <f t="shared" si="1"/>
        <v>1.1073394495412845</v>
      </c>
    </row>
    <row r="64" spans="1:13" ht="14.25" customHeight="1" x14ac:dyDescent="0.2">
      <c r="A64" s="9" t="str">
        <f>'3'!A64</f>
        <v>Canon-McMillan SD</v>
      </c>
      <c r="B64" s="29" t="str">
        <f>'3'!B64</f>
        <v>Washington</v>
      </c>
      <c r="C64" s="84">
        <f>'3'!C64</f>
        <v>1218</v>
      </c>
      <c r="D64" s="84">
        <f>'3'!D64</f>
        <v>842</v>
      </c>
      <c r="E64" s="84">
        <f>'3'!E64</f>
        <v>2060</v>
      </c>
      <c r="F64" s="11">
        <f>'5'!O64</f>
        <v>50</v>
      </c>
      <c r="G64" s="13">
        <f>'6'!H64</f>
        <v>0</v>
      </c>
      <c r="H64" s="11">
        <f>'7'!F64</f>
        <v>0</v>
      </c>
      <c r="I64" s="11">
        <f>'8'!M64</f>
        <v>220</v>
      </c>
      <c r="J64" s="11">
        <f>'9'!O64+'9'!P64</f>
        <v>330.1</v>
      </c>
      <c r="K64" s="11">
        <f>'9'!Y64</f>
        <v>165.1</v>
      </c>
      <c r="L64" s="56">
        <f t="shared" si="0"/>
        <v>600.1</v>
      </c>
      <c r="M64" s="57">
        <f t="shared" si="1"/>
        <v>0.29131067961165047</v>
      </c>
    </row>
    <row r="65" spans="1:13" ht="14.25" customHeight="1" x14ac:dyDescent="0.2">
      <c r="A65" s="9" t="str">
        <f>'3'!A65</f>
        <v>Canton Area SD</v>
      </c>
      <c r="B65" s="29" t="str">
        <f>'3'!B65</f>
        <v>Bradford</v>
      </c>
      <c r="C65" s="84">
        <f>'3'!C65</f>
        <v>231</v>
      </c>
      <c r="D65" s="84">
        <f>'3'!D65</f>
        <v>169</v>
      </c>
      <c r="E65" s="84">
        <f>'3'!E65</f>
        <v>400</v>
      </c>
      <c r="F65" s="11">
        <f>'5'!O65</f>
        <v>42</v>
      </c>
      <c r="G65" s="13">
        <f>'6'!H65</f>
        <v>0</v>
      </c>
      <c r="H65" s="11">
        <f>'7'!F65</f>
        <v>0</v>
      </c>
      <c r="I65" s="11">
        <f>'8'!M65</f>
        <v>50</v>
      </c>
      <c r="J65" s="11">
        <f>'9'!O65+'9'!P65</f>
        <v>35.200000000000003</v>
      </c>
      <c r="K65" s="11">
        <f>'9'!Y65</f>
        <v>0</v>
      </c>
      <c r="L65" s="56">
        <f t="shared" si="0"/>
        <v>127.2</v>
      </c>
      <c r="M65" s="57">
        <f t="shared" si="1"/>
        <v>0.318</v>
      </c>
    </row>
    <row r="66" spans="1:13" ht="14.25" customHeight="1" x14ac:dyDescent="0.2">
      <c r="A66" s="9" t="str">
        <f>'3'!A66</f>
        <v>Carbondale Area SD</v>
      </c>
      <c r="B66" s="29" t="str">
        <f>'3'!B66</f>
        <v>Lackawanna</v>
      </c>
      <c r="C66" s="84">
        <f>'3'!C66</f>
        <v>416</v>
      </c>
      <c r="D66" s="84">
        <f>'3'!D66</f>
        <v>288</v>
      </c>
      <c r="E66" s="84">
        <f>'3'!E66</f>
        <v>704</v>
      </c>
      <c r="F66" s="11">
        <f>'5'!O66</f>
        <v>185</v>
      </c>
      <c r="G66" s="13">
        <f>'6'!H66</f>
        <v>53</v>
      </c>
      <c r="H66" s="11">
        <f>'7'!F66</f>
        <v>80</v>
      </c>
      <c r="I66" s="11">
        <f>'8'!M66</f>
        <v>127</v>
      </c>
      <c r="J66" s="11">
        <f>'9'!O66+'9'!P66</f>
        <v>142.69999999999999</v>
      </c>
      <c r="K66" s="11">
        <f>'9'!Y66</f>
        <v>57.1</v>
      </c>
      <c r="L66" s="56">
        <f t="shared" si="0"/>
        <v>587.70000000000005</v>
      </c>
      <c r="M66" s="57">
        <f t="shared" si="1"/>
        <v>0.8348011363636364</v>
      </c>
    </row>
    <row r="67" spans="1:13" ht="14.25" customHeight="1" x14ac:dyDescent="0.2">
      <c r="A67" s="9" t="str">
        <f>'3'!A67</f>
        <v>Carlisle Area SD</v>
      </c>
      <c r="B67" s="29" t="str">
        <f>'3'!B67</f>
        <v>Cumberland</v>
      </c>
      <c r="C67" s="84">
        <f>'3'!C67</f>
        <v>1283</v>
      </c>
      <c r="D67" s="84">
        <f>'3'!D67</f>
        <v>911</v>
      </c>
      <c r="E67" s="84">
        <f>'3'!E67</f>
        <v>2194</v>
      </c>
      <c r="F67" s="11">
        <f>'5'!O67</f>
        <v>83</v>
      </c>
      <c r="G67" s="13">
        <f>'6'!H67</f>
        <v>0</v>
      </c>
      <c r="H67" s="11">
        <f>'7'!F67</f>
        <v>0</v>
      </c>
      <c r="I67" s="11">
        <f>'8'!M67</f>
        <v>217</v>
      </c>
      <c r="J67" s="11">
        <f>'9'!O67+'9'!P67</f>
        <v>311.60000000000002</v>
      </c>
      <c r="K67" s="11">
        <f>'9'!Y67</f>
        <v>135.6</v>
      </c>
      <c r="L67" s="56">
        <f t="shared" si="0"/>
        <v>611.6</v>
      </c>
      <c r="M67" s="57">
        <f t="shared" si="1"/>
        <v>0.27876025524156794</v>
      </c>
    </row>
    <row r="68" spans="1:13" ht="14.25" customHeight="1" x14ac:dyDescent="0.2">
      <c r="A68" s="9" t="str">
        <f>'3'!A68</f>
        <v>Carlynton SD</v>
      </c>
      <c r="B68" s="29" t="str">
        <f>'3'!B68</f>
        <v>Allegheny</v>
      </c>
      <c r="C68" s="84">
        <f>'3'!C68</f>
        <v>536</v>
      </c>
      <c r="D68" s="84">
        <f>'3'!D68</f>
        <v>276</v>
      </c>
      <c r="E68" s="84">
        <f>'3'!E68</f>
        <v>812</v>
      </c>
      <c r="F68" s="11">
        <f>'5'!O68</f>
        <v>58</v>
      </c>
      <c r="G68" s="13">
        <f>'6'!H68</f>
        <v>30</v>
      </c>
      <c r="H68" s="11">
        <f>'7'!F68</f>
        <v>0</v>
      </c>
      <c r="I68" s="11">
        <f>'8'!M68</f>
        <v>126</v>
      </c>
      <c r="J68" s="11">
        <f>'9'!O68+'9'!P68</f>
        <v>135.39999999999998</v>
      </c>
      <c r="K68" s="11">
        <f>'9'!Y68</f>
        <v>33.9</v>
      </c>
      <c r="L68" s="56">
        <f t="shared" ref="L68:L131" si="2">SUM(F68:J68)</f>
        <v>349.4</v>
      </c>
      <c r="M68" s="57">
        <f t="shared" ref="M68:M131" si="3">L68/E68</f>
        <v>0.43029556650246303</v>
      </c>
    </row>
    <row r="69" spans="1:13" ht="14.25" customHeight="1" x14ac:dyDescent="0.2">
      <c r="A69" s="9" t="str">
        <f>'3'!A69</f>
        <v>Carmichaels Area SD</v>
      </c>
      <c r="B69" s="29" t="str">
        <f>'3'!B69</f>
        <v>Greene</v>
      </c>
      <c r="C69" s="84">
        <f>'3'!C69</f>
        <v>246</v>
      </c>
      <c r="D69" s="84">
        <f>'3'!D69</f>
        <v>172</v>
      </c>
      <c r="E69" s="84">
        <f>'3'!E69</f>
        <v>418</v>
      </c>
      <c r="F69" s="11">
        <f>'5'!O69</f>
        <v>68</v>
      </c>
      <c r="G69" s="13">
        <f>'6'!H69</f>
        <v>0</v>
      </c>
      <c r="H69" s="11">
        <f>'7'!F69</f>
        <v>0</v>
      </c>
      <c r="I69" s="11">
        <f>'8'!M69</f>
        <v>79</v>
      </c>
      <c r="J69" s="11">
        <f>'9'!O69+'9'!P69</f>
        <v>38.4</v>
      </c>
      <c r="K69" s="11">
        <f>'9'!Y69</f>
        <v>0</v>
      </c>
      <c r="L69" s="56">
        <f t="shared" si="2"/>
        <v>185.4</v>
      </c>
      <c r="M69" s="57">
        <f t="shared" si="3"/>
        <v>0.44354066985645935</v>
      </c>
    </row>
    <row r="70" spans="1:13" ht="14.25" customHeight="1" x14ac:dyDescent="0.2">
      <c r="A70" s="9" t="str">
        <f>'3'!A70</f>
        <v>Catasauqua Area SD</v>
      </c>
      <c r="B70" s="29" t="str">
        <f>'3'!B70</f>
        <v>Lehigh</v>
      </c>
      <c r="C70" s="84">
        <f>'3'!C70</f>
        <v>376</v>
      </c>
      <c r="D70" s="84">
        <f>'3'!D70</f>
        <v>237</v>
      </c>
      <c r="E70" s="84">
        <f>'3'!E70</f>
        <v>613</v>
      </c>
      <c r="F70" s="11">
        <f>'5'!O70</f>
        <v>0</v>
      </c>
      <c r="G70" s="13">
        <f>'6'!H70</f>
        <v>0</v>
      </c>
      <c r="H70" s="11">
        <f>'7'!F70</f>
        <v>0</v>
      </c>
      <c r="I70" s="11">
        <f>'8'!M70</f>
        <v>74</v>
      </c>
      <c r="J70" s="11">
        <f>'9'!O70+'9'!P70</f>
        <v>0</v>
      </c>
      <c r="K70" s="11">
        <f>'9'!Y70</f>
        <v>0</v>
      </c>
      <c r="L70" s="56">
        <f t="shared" si="2"/>
        <v>74</v>
      </c>
      <c r="M70" s="57">
        <f t="shared" si="3"/>
        <v>0.12071778140293637</v>
      </c>
    </row>
    <row r="71" spans="1:13" ht="14.25" customHeight="1" x14ac:dyDescent="0.2">
      <c r="A71" s="9" t="str">
        <f>'3'!A71</f>
        <v>Centennial SD</v>
      </c>
      <c r="B71" s="29" t="str">
        <f>'3'!B71</f>
        <v>Bucks</v>
      </c>
      <c r="C71" s="84">
        <f>'3'!C71</f>
        <v>1358</v>
      </c>
      <c r="D71" s="84">
        <f>'3'!D71</f>
        <v>1034</v>
      </c>
      <c r="E71" s="84">
        <f>'3'!E71</f>
        <v>2392</v>
      </c>
      <c r="F71" s="11">
        <f>'5'!O71</f>
        <v>0</v>
      </c>
      <c r="G71" s="13">
        <f>'6'!H71</f>
        <v>22</v>
      </c>
      <c r="H71" s="11">
        <f>'7'!F71</f>
        <v>0</v>
      </c>
      <c r="I71" s="11">
        <f>'8'!M71</f>
        <v>296</v>
      </c>
      <c r="J71" s="11">
        <f>'9'!O71+'9'!P71</f>
        <v>349.4</v>
      </c>
      <c r="K71" s="11">
        <f>'9'!Y71</f>
        <v>63</v>
      </c>
      <c r="L71" s="56">
        <f t="shared" si="2"/>
        <v>667.4</v>
      </c>
      <c r="M71" s="57">
        <f t="shared" si="3"/>
        <v>0.27901337792642139</v>
      </c>
    </row>
    <row r="72" spans="1:13" ht="14.25" customHeight="1" x14ac:dyDescent="0.2">
      <c r="A72" s="9" t="str">
        <f>'3'!A72</f>
        <v>Center Valley SD</v>
      </c>
      <c r="B72" s="29" t="str">
        <f>'3'!B72</f>
        <v>Beaver</v>
      </c>
      <c r="C72" s="84">
        <f>'3'!C72</f>
        <v>602</v>
      </c>
      <c r="D72" s="84">
        <f>'3'!D72</f>
        <v>394</v>
      </c>
      <c r="E72" s="84">
        <f>'3'!E72</f>
        <v>996</v>
      </c>
      <c r="F72" s="11">
        <f>'5'!O72</f>
        <v>8</v>
      </c>
      <c r="G72" s="13">
        <f>'6'!H72</f>
        <v>0</v>
      </c>
      <c r="H72" s="11">
        <f>'7'!F72</f>
        <v>0</v>
      </c>
      <c r="I72" s="11">
        <f>'8'!M72</f>
        <v>112</v>
      </c>
      <c r="J72" s="11">
        <f>'9'!O72+'9'!P72</f>
        <v>6.4</v>
      </c>
      <c r="K72" s="11">
        <f>'9'!Y72</f>
        <v>0</v>
      </c>
      <c r="L72" s="56">
        <f t="shared" si="2"/>
        <v>126.4</v>
      </c>
      <c r="M72" s="57">
        <f t="shared" si="3"/>
        <v>0.12690763052208837</v>
      </c>
    </row>
    <row r="73" spans="1:13" ht="14.25" customHeight="1" x14ac:dyDescent="0.2">
      <c r="A73" s="9" t="str">
        <f>'3'!A73</f>
        <v>Central Bucks SD</v>
      </c>
      <c r="B73" s="29" t="str">
        <f>'3'!B73</f>
        <v>Bucks</v>
      </c>
      <c r="C73" s="84">
        <f>'3'!C73</f>
        <v>3256</v>
      </c>
      <c r="D73" s="84">
        <f>'3'!D73</f>
        <v>2630</v>
      </c>
      <c r="E73" s="84">
        <f>'3'!E73</f>
        <v>5886</v>
      </c>
      <c r="F73" s="11">
        <f>'5'!O73</f>
        <v>0</v>
      </c>
      <c r="G73" s="13">
        <f>'6'!H73</f>
        <v>0</v>
      </c>
      <c r="H73" s="11">
        <f>'7'!F73</f>
        <v>0</v>
      </c>
      <c r="I73" s="11">
        <f>'8'!M73</f>
        <v>860</v>
      </c>
      <c r="J73" s="11">
        <f>'9'!O73+'9'!P73</f>
        <v>1354</v>
      </c>
      <c r="K73" s="11">
        <f>'9'!Y73</f>
        <v>377.9</v>
      </c>
      <c r="L73" s="56">
        <f t="shared" si="2"/>
        <v>2214</v>
      </c>
      <c r="M73" s="57">
        <f t="shared" si="3"/>
        <v>0.37614678899082571</v>
      </c>
    </row>
    <row r="74" spans="1:13" ht="14.25" customHeight="1" x14ac:dyDescent="0.2">
      <c r="A74" s="9" t="str">
        <f>'3'!A74</f>
        <v>Central Cambria SD</v>
      </c>
      <c r="B74" s="29" t="str">
        <f>'3'!B74</f>
        <v>Cambria</v>
      </c>
      <c r="C74" s="84">
        <f>'3'!C74</f>
        <v>391</v>
      </c>
      <c r="D74" s="84">
        <f>'3'!D74</f>
        <v>291</v>
      </c>
      <c r="E74" s="84">
        <f>'3'!E74</f>
        <v>682</v>
      </c>
      <c r="F74" s="11">
        <f>'5'!O74</f>
        <v>68</v>
      </c>
      <c r="G74" s="13">
        <f>'6'!H74</f>
        <v>36</v>
      </c>
      <c r="H74" s="11">
        <f>'7'!F74</f>
        <v>0</v>
      </c>
      <c r="I74" s="11">
        <f>'8'!M74</f>
        <v>73</v>
      </c>
      <c r="J74" s="11">
        <f>'9'!O74+'9'!P74</f>
        <v>131.1</v>
      </c>
      <c r="K74" s="11">
        <f>'9'!Y74</f>
        <v>32.799999999999997</v>
      </c>
      <c r="L74" s="56">
        <f t="shared" si="2"/>
        <v>308.10000000000002</v>
      </c>
      <c r="M74" s="57">
        <f t="shared" si="3"/>
        <v>0.45175953079178888</v>
      </c>
    </row>
    <row r="75" spans="1:13" ht="14.25" customHeight="1" x14ac:dyDescent="0.2">
      <c r="A75" s="9" t="str">
        <f>'3'!A75</f>
        <v>Central Columbia SD</v>
      </c>
      <c r="B75" s="29" t="str">
        <f>'3'!B75</f>
        <v>Columbia</v>
      </c>
      <c r="C75" s="84">
        <f>'3'!C75</f>
        <v>416</v>
      </c>
      <c r="D75" s="84">
        <f>'3'!D75</f>
        <v>334</v>
      </c>
      <c r="E75" s="84">
        <f>'3'!E75</f>
        <v>750</v>
      </c>
      <c r="F75" s="11">
        <f>'5'!O75</f>
        <v>12</v>
      </c>
      <c r="G75" s="13">
        <f>'6'!H75</f>
        <v>0</v>
      </c>
      <c r="H75" s="11">
        <f>'7'!F75</f>
        <v>0</v>
      </c>
      <c r="I75" s="11">
        <f>'8'!M75</f>
        <v>74</v>
      </c>
      <c r="J75" s="11">
        <f>'9'!O75+'9'!P75</f>
        <v>288.7</v>
      </c>
      <c r="K75" s="11">
        <f>'9'!Y75</f>
        <v>79.7</v>
      </c>
      <c r="L75" s="56">
        <f t="shared" si="2"/>
        <v>374.7</v>
      </c>
      <c r="M75" s="57">
        <f t="shared" si="3"/>
        <v>0.49959999999999999</v>
      </c>
    </row>
    <row r="76" spans="1:13" ht="14.25" customHeight="1" x14ac:dyDescent="0.2">
      <c r="A76" s="9" t="str">
        <f>'3'!A76</f>
        <v>Central Dauphin SD</v>
      </c>
      <c r="B76" s="29" t="str">
        <f>'3'!B76</f>
        <v>Dauphin</v>
      </c>
      <c r="C76" s="84">
        <f>'3'!C76</f>
        <v>3112</v>
      </c>
      <c r="D76" s="84">
        <f>'3'!D76</f>
        <v>2047</v>
      </c>
      <c r="E76" s="84">
        <f>'3'!E76</f>
        <v>5159</v>
      </c>
      <c r="F76" s="11">
        <f>'5'!O76</f>
        <v>32</v>
      </c>
      <c r="G76" s="13">
        <f>'6'!H76</f>
        <v>0</v>
      </c>
      <c r="H76" s="11">
        <f>'7'!F76</f>
        <v>0</v>
      </c>
      <c r="I76" s="11">
        <f>'8'!M76</f>
        <v>452</v>
      </c>
      <c r="J76" s="11">
        <f>'9'!O76+'9'!P76</f>
        <v>1452.1999999999998</v>
      </c>
      <c r="K76" s="11">
        <f>'9'!Y76</f>
        <v>320.5</v>
      </c>
      <c r="L76" s="56">
        <f t="shared" si="2"/>
        <v>1936.1999999999998</v>
      </c>
      <c r="M76" s="57">
        <f t="shared" si="3"/>
        <v>0.37530529172320215</v>
      </c>
    </row>
    <row r="77" spans="1:13" ht="14.25" customHeight="1" x14ac:dyDescent="0.2">
      <c r="A77" s="9" t="str">
        <f>'3'!A77</f>
        <v>Central Fulton SD</v>
      </c>
      <c r="B77" s="29" t="str">
        <f>'3'!B77</f>
        <v>Fulton</v>
      </c>
      <c r="C77" s="84">
        <f>'3'!C77</f>
        <v>270</v>
      </c>
      <c r="D77" s="84">
        <f>'3'!D77</f>
        <v>183</v>
      </c>
      <c r="E77" s="84">
        <f>'3'!E77</f>
        <v>453</v>
      </c>
      <c r="F77" s="11">
        <f>'5'!O77</f>
        <v>35</v>
      </c>
      <c r="G77" s="13">
        <f>'6'!H77</f>
        <v>0</v>
      </c>
      <c r="H77" s="11">
        <f>'7'!F77</f>
        <v>65</v>
      </c>
      <c r="I77" s="11">
        <f>'8'!M77</f>
        <v>65</v>
      </c>
      <c r="J77" s="11">
        <f>'9'!O77+'9'!P77</f>
        <v>74.8</v>
      </c>
      <c r="K77" s="11">
        <f>'9'!Y77</f>
        <v>0</v>
      </c>
      <c r="L77" s="56">
        <f t="shared" si="2"/>
        <v>239.8</v>
      </c>
      <c r="M77" s="57">
        <f t="shared" si="3"/>
        <v>0.52935982339955856</v>
      </c>
    </row>
    <row r="78" spans="1:13" ht="14.25" customHeight="1" x14ac:dyDescent="0.2">
      <c r="A78" s="9" t="str">
        <f>'3'!A78</f>
        <v>Central Greene SD</v>
      </c>
      <c r="B78" s="29" t="str">
        <f>'3'!B78</f>
        <v>Greene</v>
      </c>
      <c r="C78" s="84">
        <f>'3'!C78</f>
        <v>440</v>
      </c>
      <c r="D78" s="84">
        <f>'3'!D78</f>
        <v>325</v>
      </c>
      <c r="E78" s="84">
        <f>'3'!E78</f>
        <v>765</v>
      </c>
      <c r="F78" s="11">
        <f>'5'!O78</f>
        <v>64</v>
      </c>
      <c r="G78" s="13">
        <f>'6'!H78</f>
        <v>28</v>
      </c>
      <c r="H78" s="11">
        <f>'7'!F78</f>
        <v>0</v>
      </c>
      <c r="I78" s="11">
        <f>'8'!M78</f>
        <v>104</v>
      </c>
      <c r="J78" s="11">
        <f>'9'!O78+'9'!P78</f>
        <v>35.1</v>
      </c>
      <c r="K78" s="11">
        <f>'9'!Y78</f>
        <v>0</v>
      </c>
      <c r="L78" s="56">
        <f t="shared" si="2"/>
        <v>231.1</v>
      </c>
      <c r="M78" s="57">
        <f t="shared" si="3"/>
        <v>0.30209150326797385</v>
      </c>
    </row>
    <row r="79" spans="1:13" ht="14.25" customHeight="1" x14ac:dyDescent="0.2">
      <c r="A79" s="9" t="str">
        <f>'3'!A79</f>
        <v>Central York SD</v>
      </c>
      <c r="B79" s="29" t="str">
        <f>'3'!B79</f>
        <v>York</v>
      </c>
      <c r="C79" s="84">
        <f>'3'!C79</f>
        <v>1152</v>
      </c>
      <c r="D79" s="84">
        <f>'3'!D79</f>
        <v>860</v>
      </c>
      <c r="E79" s="84">
        <f>'3'!E79</f>
        <v>2012</v>
      </c>
      <c r="F79" s="11">
        <f>'5'!O79</f>
        <v>5</v>
      </c>
      <c r="G79" s="13">
        <f>'6'!H79</f>
        <v>0</v>
      </c>
      <c r="H79" s="11">
        <f>'7'!F79</f>
        <v>0</v>
      </c>
      <c r="I79" s="11">
        <f>'8'!M79</f>
        <v>191</v>
      </c>
      <c r="J79" s="11">
        <f>'9'!O79+'9'!P79</f>
        <v>92.5</v>
      </c>
      <c r="K79" s="11">
        <f>'9'!Y79</f>
        <v>0</v>
      </c>
      <c r="L79" s="56">
        <f t="shared" si="2"/>
        <v>288.5</v>
      </c>
      <c r="M79" s="57">
        <f t="shared" si="3"/>
        <v>0.14338966202783301</v>
      </c>
    </row>
    <row r="80" spans="1:13" ht="14.25" customHeight="1" x14ac:dyDescent="0.2">
      <c r="A80" s="9" t="str">
        <f>'3'!A80</f>
        <v>Chambersburg Area SD</v>
      </c>
      <c r="B80" s="29" t="str">
        <f>'3'!B80</f>
        <v>Franklin</v>
      </c>
      <c r="C80" s="84">
        <f>'3'!C80</f>
        <v>2604</v>
      </c>
      <c r="D80" s="84">
        <f>'3'!D80</f>
        <v>1782</v>
      </c>
      <c r="E80" s="84">
        <f>'3'!E80</f>
        <v>4386</v>
      </c>
      <c r="F80" s="11">
        <f>'5'!O80</f>
        <v>326</v>
      </c>
      <c r="G80" s="13">
        <f>'6'!H80</f>
        <v>60</v>
      </c>
      <c r="H80" s="11">
        <f>'7'!F80</f>
        <v>0</v>
      </c>
      <c r="I80" s="11">
        <f>'8'!M80</f>
        <v>475</v>
      </c>
      <c r="J80" s="11">
        <f>'9'!O80+'9'!P80</f>
        <v>449.5</v>
      </c>
      <c r="K80" s="11">
        <f>'9'!Y80</f>
        <v>32.200000000000003</v>
      </c>
      <c r="L80" s="56">
        <f t="shared" si="2"/>
        <v>1310.5</v>
      </c>
      <c r="M80" s="57">
        <f t="shared" si="3"/>
        <v>0.29879160966712265</v>
      </c>
    </row>
    <row r="81" spans="1:13" ht="14.25" customHeight="1" x14ac:dyDescent="0.2">
      <c r="A81" s="9" t="str">
        <f>'3'!A81</f>
        <v>Charleroi SD</v>
      </c>
      <c r="B81" s="29" t="str">
        <f>'3'!B81</f>
        <v>Washington</v>
      </c>
      <c r="C81" s="84">
        <f>'3'!C81</f>
        <v>348</v>
      </c>
      <c r="D81" s="84">
        <f>'3'!D81</f>
        <v>238</v>
      </c>
      <c r="E81" s="84">
        <f>'3'!E81</f>
        <v>586</v>
      </c>
      <c r="F81" s="11">
        <f>'5'!O81</f>
        <v>72</v>
      </c>
      <c r="G81" s="13">
        <f>'6'!H81</f>
        <v>0</v>
      </c>
      <c r="H81" s="11">
        <f>'7'!F81</f>
        <v>0</v>
      </c>
      <c r="I81" s="11">
        <f>'8'!M81</f>
        <v>91</v>
      </c>
      <c r="J81" s="11">
        <f>'9'!O81+'9'!P81</f>
        <v>33</v>
      </c>
      <c r="K81" s="11">
        <f>'9'!Y81</f>
        <v>0</v>
      </c>
      <c r="L81" s="56">
        <f t="shared" si="2"/>
        <v>196</v>
      </c>
      <c r="M81" s="57">
        <f t="shared" si="3"/>
        <v>0.33447098976109213</v>
      </c>
    </row>
    <row r="82" spans="1:13" ht="14.25" customHeight="1" x14ac:dyDescent="0.2">
      <c r="A82" s="9" t="str">
        <f>'3'!A82</f>
        <v>Chartiers Valley SD</v>
      </c>
      <c r="B82" s="29" t="str">
        <f>'3'!B82</f>
        <v>Allegheny</v>
      </c>
      <c r="C82" s="84">
        <f>'3'!C82</f>
        <v>926</v>
      </c>
      <c r="D82" s="84">
        <f>'3'!D82</f>
        <v>637</v>
      </c>
      <c r="E82" s="84">
        <f>'3'!E82</f>
        <v>1563</v>
      </c>
      <c r="F82" s="11">
        <f>'5'!O82</f>
        <v>6</v>
      </c>
      <c r="G82" s="13">
        <f>'6'!H82</f>
        <v>0</v>
      </c>
      <c r="H82" s="11">
        <f>'7'!F82</f>
        <v>0</v>
      </c>
      <c r="I82" s="11">
        <f>'8'!M82</f>
        <v>187</v>
      </c>
      <c r="J82" s="11">
        <f>'9'!O82+'9'!P82</f>
        <v>135.39999999999998</v>
      </c>
      <c r="K82" s="11">
        <f>'9'!Y82</f>
        <v>33.9</v>
      </c>
      <c r="L82" s="56">
        <f t="shared" si="2"/>
        <v>328.4</v>
      </c>
      <c r="M82" s="57">
        <f t="shared" si="3"/>
        <v>0.21010876519513755</v>
      </c>
    </row>
    <row r="83" spans="1:13" ht="14.25" customHeight="1" x14ac:dyDescent="0.2">
      <c r="A83" s="9" t="str">
        <f>'3'!A83</f>
        <v>Chartiers-Houston SD</v>
      </c>
      <c r="B83" s="29" t="str">
        <f>'3'!B83</f>
        <v>Washington</v>
      </c>
      <c r="C83" s="84">
        <f>'3'!C83</f>
        <v>229</v>
      </c>
      <c r="D83" s="84">
        <f>'3'!D83</f>
        <v>179</v>
      </c>
      <c r="E83" s="84">
        <f>'3'!E83</f>
        <v>408</v>
      </c>
      <c r="F83" s="11">
        <f>'5'!O83</f>
        <v>0</v>
      </c>
      <c r="G83" s="13">
        <f>'6'!H83</f>
        <v>0</v>
      </c>
      <c r="H83" s="11">
        <f>'7'!F83</f>
        <v>0</v>
      </c>
      <c r="I83" s="11">
        <f>'8'!M83</f>
        <v>31</v>
      </c>
      <c r="J83" s="11">
        <f>'9'!O83+'9'!P83</f>
        <v>76</v>
      </c>
      <c r="K83" s="11">
        <f>'9'!Y83</f>
        <v>6.9</v>
      </c>
      <c r="L83" s="56">
        <f t="shared" si="2"/>
        <v>107</v>
      </c>
      <c r="M83" s="57">
        <f t="shared" si="3"/>
        <v>0.26225490196078433</v>
      </c>
    </row>
    <row r="84" spans="1:13" ht="14.25" customHeight="1" x14ac:dyDescent="0.2">
      <c r="A84" s="9" t="str">
        <f>'3'!A84</f>
        <v>Cheltenham Township SD</v>
      </c>
      <c r="B84" s="29" t="str">
        <f>'3'!B84</f>
        <v>Montgomery</v>
      </c>
      <c r="C84" s="84">
        <f>'3'!C84</f>
        <v>1155</v>
      </c>
      <c r="D84" s="84">
        <f>'3'!D84</f>
        <v>782</v>
      </c>
      <c r="E84" s="84">
        <f>'3'!E84</f>
        <v>1937</v>
      </c>
      <c r="F84" s="11">
        <f>'5'!O84</f>
        <v>0</v>
      </c>
      <c r="G84" s="13">
        <f>'6'!H84</f>
        <v>0</v>
      </c>
      <c r="H84" s="11">
        <f>'7'!F84</f>
        <v>0</v>
      </c>
      <c r="I84" s="11">
        <f>'8'!M84</f>
        <v>204</v>
      </c>
      <c r="J84" s="11">
        <f>'9'!O84+'9'!P84</f>
        <v>570.29999999999995</v>
      </c>
      <c r="K84" s="11">
        <f>'9'!Y84</f>
        <v>190.1</v>
      </c>
      <c r="L84" s="56">
        <f t="shared" si="2"/>
        <v>774.3</v>
      </c>
      <c r="M84" s="57">
        <f t="shared" si="3"/>
        <v>0.39974186886938562</v>
      </c>
    </row>
    <row r="85" spans="1:13" ht="14.25" customHeight="1" x14ac:dyDescent="0.2">
      <c r="A85" s="9" t="str">
        <f>'3'!A85</f>
        <v>Chester-Upland SD</v>
      </c>
      <c r="B85" s="29" t="str">
        <f>'3'!B85</f>
        <v>Delaware</v>
      </c>
      <c r="C85" s="84">
        <f>'3'!C85</f>
        <v>2039</v>
      </c>
      <c r="D85" s="84">
        <f>'3'!D85</f>
        <v>1306</v>
      </c>
      <c r="E85" s="84">
        <f>'3'!E85</f>
        <v>3345</v>
      </c>
      <c r="F85" s="11">
        <f>'5'!O85</f>
        <v>289</v>
      </c>
      <c r="G85" s="13">
        <f>'6'!H85</f>
        <v>101</v>
      </c>
      <c r="H85" s="11">
        <f>'7'!F85</f>
        <v>99</v>
      </c>
      <c r="I85" s="11">
        <f>'8'!M85</f>
        <v>385</v>
      </c>
      <c r="J85" s="11">
        <f>'9'!O85+'9'!P85</f>
        <v>373.5</v>
      </c>
      <c r="K85" s="11">
        <f>'9'!Y85</f>
        <v>45.5</v>
      </c>
      <c r="L85" s="56">
        <f t="shared" si="2"/>
        <v>1247.5</v>
      </c>
      <c r="M85" s="57">
        <f t="shared" si="3"/>
        <v>0.37294469357249627</v>
      </c>
    </row>
    <row r="86" spans="1:13" ht="14.25" customHeight="1" x14ac:dyDescent="0.2">
      <c r="A86" s="9" t="str">
        <f>'3'!A86</f>
        <v>Chestnut Ridge SD</v>
      </c>
      <c r="B86" s="29" t="str">
        <f>'3'!B86</f>
        <v>Bedford</v>
      </c>
      <c r="C86" s="84">
        <f>'3'!C86</f>
        <v>335</v>
      </c>
      <c r="D86" s="84">
        <f>'3'!D86</f>
        <v>232</v>
      </c>
      <c r="E86" s="84">
        <f>'3'!E86</f>
        <v>567</v>
      </c>
      <c r="F86" s="11">
        <f>'5'!O86</f>
        <v>37</v>
      </c>
      <c r="G86" s="13">
        <f>'6'!H86</f>
        <v>64</v>
      </c>
      <c r="H86" s="11">
        <f>'7'!F86</f>
        <v>66</v>
      </c>
      <c r="I86" s="11">
        <f>'8'!M86</f>
        <v>70</v>
      </c>
      <c r="J86" s="11">
        <f>'9'!O86+'9'!P86</f>
        <v>30.6</v>
      </c>
      <c r="K86" s="11">
        <f>'9'!Y86</f>
        <v>0</v>
      </c>
      <c r="L86" s="56">
        <f t="shared" si="2"/>
        <v>267.60000000000002</v>
      </c>
      <c r="M86" s="57">
        <f t="shared" si="3"/>
        <v>0.47195767195767202</v>
      </c>
    </row>
    <row r="87" spans="1:13" ht="14.25" customHeight="1" x14ac:dyDescent="0.2">
      <c r="A87" s="9" t="str">
        <f>'3'!A87</f>
        <v>Chichester SD</v>
      </c>
      <c r="B87" s="29" t="str">
        <f>'3'!B87</f>
        <v>Delaware</v>
      </c>
      <c r="C87" s="84">
        <f>'3'!C87</f>
        <v>986</v>
      </c>
      <c r="D87" s="84">
        <f>'3'!D87</f>
        <v>612</v>
      </c>
      <c r="E87" s="84">
        <f>'3'!E87</f>
        <v>1598</v>
      </c>
      <c r="F87" s="11">
        <f>'5'!O87</f>
        <v>61</v>
      </c>
      <c r="G87" s="13">
        <f>'6'!H87</f>
        <v>41</v>
      </c>
      <c r="H87" s="11">
        <f>'7'!F87</f>
        <v>0</v>
      </c>
      <c r="I87" s="11">
        <f>'8'!M87</f>
        <v>155</v>
      </c>
      <c r="J87" s="11">
        <f>'9'!O87+'9'!P87</f>
        <v>96.4</v>
      </c>
      <c r="K87" s="11">
        <f>'9'!Y87</f>
        <v>64.3</v>
      </c>
      <c r="L87" s="56">
        <f t="shared" si="2"/>
        <v>353.4</v>
      </c>
      <c r="M87" s="57">
        <f t="shared" si="3"/>
        <v>0.2211514392991239</v>
      </c>
    </row>
    <row r="88" spans="1:13" ht="14.25" customHeight="1" x14ac:dyDescent="0.2">
      <c r="A88" s="9" t="str">
        <f>'3'!A88</f>
        <v>Clairton City SD</v>
      </c>
      <c r="B88" s="29" t="str">
        <f>'3'!B88</f>
        <v>Allegheny</v>
      </c>
      <c r="C88" s="84">
        <f>'3'!C88</f>
        <v>283</v>
      </c>
      <c r="D88" s="84">
        <f>'3'!D88</f>
        <v>190</v>
      </c>
      <c r="E88" s="84">
        <f>'3'!E88</f>
        <v>473</v>
      </c>
      <c r="F88" s="11">
        <f>'5'!O88</f>
        <v>97</v>
      </c>
      <c r="G88" s="13">
        <f>'6'!H88</f>
        <v>17</v>
      </c>
      <c r="H88" s="11">
        <f>'7'!F88</f>
        <v>0</v>
      </c>
      <c r="I88" s="11">
        <f>'8'!M88</f>
        <v>89</v>
      </c>
      <c r="J88" s="11">
        <f>'9'!O88+'9'!P88</f>
        <v>0</v>
      </c>
      <c r="K88" s="11">
        <f>'9'!Y88</f>
        <v>0</v>
      </c>
      <c r="L88" s="56">
        <f t="shared" si="2"/>
        <v>203</v>
      </c>
      <c r="M88" s="57">
        <f t="shared" si="3"/>
        <v>0.42917547568710357</v>
      </c>
    </row>
    <row r="89" spans="1:13" ht="14.25" customHeight="1" x14ac:dyDescent="0.2">
      <c r="A89" s="9" t="str">
        <f>'3'!A89</f>
        <v>Clarion Area SD</v>
      </c>
      <c r="B89" s="29" t="str">
        <f>'3'!B89</f>
        <v>Clarion</v>
      </c>
      <c r="C89" s="84">
        <f>'3'!C89</f>
        <v>182</v>
      </c>
      <c r="D89" s="84">
        <f>'3'!D89</f>
        <v>121</v>
      </c>
      <c r="E89" s="84">
        <f>'3'!E89</f>
        <v>303</v>
      </c>
      <c r="F89" s="11">
        <f>'5'!O89</f>
        <v>22</v>
      </c>
      <c r="G89" s="13">
        <f>'6'!H89</f>
        <v>18</v>
      </c>
      <c r="H89" s="11">
        <f>'7'!F89</f>
        <v>0</v>
      </c>
      <c r="I89" s="11">
        <f>'8'!M89</f>
        <v>37</v>
      </c>
      <c r="J89" s="11">
        <f>'9'!O89+'9'!P89</f>
        <v>174.9</v>
      </c>
      <c r="K89" s="11">
        <f>'9'!Y89</f>
        <v>70</v>
      </c>
      <c r="L89" s="56">
        <f t="shared" si="2"/>
        <v>251.9</v>
      </c>
      <c r="M89" s="57">
        <f t="shared" si="3"/>
        <v>0.83135313531353139</v>
      </c>
    </row>
    <row r="90" spans="1:13" ht="14.25" customHeight="1" x14ac:dyDescent="0.2">
      <c r="A90" s="9" t="str">
        <f>'3'!A90</f>
        <v>Clarion-Limestone Area SD</v>
      </c>
      <c r="B90" s="29" t="str">
        <f>'3'!B90</f>
        <v>Clarion</v>
      </c>
      <c r="C90" s="84">
        <f>'3'!C90</f>
        <v>239</v>
      </c>
      <c r="D90" s="84">
        <f>'3'!D90</f>
        <v>164</v>
      </c>
      <c r="E90" s="84">
        <f>'3'!E90</f>
        <v>403</v>
      </c>
      <c r="F90" s="11">
        <f>'5'!O90</f>
        <v>22</v>
      </c>
      <c r="G90" s="13">
        <f>'6'!H90</f>
        <v>0</v>
      </c>
      <c r="H90" s="11">
        <f>'7'!F90</f>
        <v>0</v>
      </c>
      <c r="I90" s="11">
        <f>'8'!M90</f>
        <v>59</v>
      </c>
      <c r="J90" s="11">
        <f>'9'!O90+'9'!P90</f>
        <v>0</v>
      </c>
      <c r="K90" s="11">
        <f>'9'!Y90</f>
        <v>0</v>
      </c>
      <c r="L90" s="56">
        <f t="shared" si="2"/>
        <v>81</v>
      </c>
      <c r="M90" s="57">
        <f t="shared" si="3"/>
        <v>0.20099255583126552</v>
      </c>
    </row>
    <row r="91" spans="1:13" ht="14.25" customHeight="1" x14ac:dyDescent="0.2">
      <c r="A91" s="9" t="str">
        <f>'3'!A91</f>
        <v>Claysburg-Kimmel SD</v>
      </c>
      <c r="B91" s="29" t="str">
        <f>'3'!B91</f>
        <v>Blair</v>
      </c>
      <c r="C91" s="84">
        <f>'3'!C91</f>
        <v>217</v>
      </c>
      <c r="D91" s="84">
        <f>'3'!D91</f>
        <v>132</v>
      </c>
      <c r="E91" s="84">
        <f>'3'!E91</f>
        <v>349</v>
      </c>
      <c r="F91" s="11">
        <f>'5'!O91</f>
        <v>32</v>
      </c>
      <c r="G91" s="13">
        <f>'6'!H91</f>
        <v>17</v>
      </c>
      <c r="H91" s="11">
        <f>'7'!F91</f>
        <v>0</v>
      </c>
      <c r="I91" s="11">
        <f>'8'!M91</f>
        <v>49</v>
      </c>
      <c r="J91" s="11">
        <f>'9'!O91+'9'!P91</f>
        <v>37.799999999999997</v>
      </c>
      <c r="K91" s="11">
        <f>'9'!Y91</f>
        <v>34.799999999999997</v>
      </c>
      <c r="L91" s="56">
        <f t="shared" si="2"/>
        <v>135.80000000000001</v>
      </c>
      <c r="M91" s="57">
        <f t="shared" si="3"/>
        <v>0.38911174785100289</v>
      </c>
    </row>
    <row r="92" spans="1:13" ht="14.25" customHeight="1" x14ac:dyDescent="0.2">
      <c r="A92" s="9" t="str">
        <f>'3'!A92</f>
        <v>Clearfield Area SD</v>
      </c>
      <c r="B92" s="29" t="str">
        <f>'3'!B92</f>
        <v>Clearfield</v>
      </c>
      <c r="C92" s="84">
        <f>'3'!C92</f>
        <v>589</v>
      </c>
      <c r="D92" s="84">
        <f>'3'!D92</f>
        <v>404</v>
      </c>
      <c r="E92" s="84">
        <f>'3'!E92</f>
        <v>993</v>
      </c>
      <c r="F92" s="11">
        <f>'5'!O92</f>
        <v>228</v>
      </c>
      <c r="G92" s="13">
        <f>'6'!H92</f>
        <v>35</v>
      </c>
      <c r="H92" s="11">
        <f>'7'!F92</f>
        <v>0</v>
      </c>
      <c r="I92" s="11">
        <f>'8'!M92</f>
        <v>190</v>
      </c>
      <c r="J92" s="11">
        <f>'9'!O92+'9'!P92</f>
        <v>159.9</v>
      </c>
      <c r="K92" s="11">
        <f>'9'!Y92</f>
        <v>81.7</v>
      </c>
      <c r="L92" s="56">
        <f t="shared" si="2"/>
        <v>612.9</v>
      </c>
      <c r="M92" s="57">
        <f t="shared" si="3"/>
        <v>0.61722054380664648</v>
      </c>
    </row>
    <row r="93" spans="1:13" ht="14.25" customHeight="1" x14ac:dyDescent="0.2">
      <c r="A93" s="9" t="str">
        <f>'3'!A93</f>
        <v>Coatesville Area SD</v>
      </c>
      <c r="B93" s="29" t="str">
        <f>'3'!B93</f>
        <v>Chester</v>
      </c>
      <c r="C93" s="84">
        <f>'3'!C93</f>
        <v>2997</v>
      </c>
      <c r="D93" s="84">
        <f>'3'!D93</f>
        <v>1925</v>
      </c>
      <c r="E93" s="84">
        <f>'3'!E93</f>
        <v>4922</v>
      </c>
      <c r="F93" s="11">
        <f>'5'!O93</f>
        <v>206</v>
      </c>
      <c r="G93" s="13">
        <f>'6'!H93</f>
        <v>0</v>
      </c>
      <c r="H93" s="11">
        <f>'7'!F93</f>
        <v>0</v>
      </c>
      <c r="I93" s="11">
        <f>'8'!M93</f>
        <v>669</v>
      </c>
      <c r="J93" s="11">
        <f>'9'!O93+'9'!P93</f>
        <v>754.2</v>
      </c>
      <c r="K93" s="11">
        <f>'9'!Y93</f>
        <v>98</v>
      </c>
      <c r="L93" s="56">
        <f t="shared" si="2"/>
        <v>1629.2</v>
      </c>
      <c r="M93" s="57">
        <f t="shared" si="3"/>
        <v>0.33100365704997969</v>
      </c>
    </row>
    <row r="94" spans="1:13" ht="14.25" customHeight="1" x14ac:dyDescent="0.2">
      <c r="A94" s="9" t="str">
        <f>'3'!A94</f>
        <v>Cocalico SD</v>
      </c>
      <c r="B94" s="29" t="str">
        <f>'3'!B94</f>
        <v>Lancaster</v>
      </c>
      <c r="C94" s="84">
        <f>'3'!C94</f>
        <v>971</v>
      </c>
      <c r="D94" s="84">
        <f>'3'!D94</f>
        <v>667</v>
      </c>
      <c r="E94" s="84">
        <f>'3'!E94</f>
        <v>1638</v>
      </c>
      <c r="F94" s="11">
        <f>'5'!O94</f>
        <v>0</v>
      </c>
      <c r="G94" s="13">
        <f>'6'!H94</f>
        <v>50</v>
      </c>
      <c r="H94" s="11">
        <f>'7'!F94</f>
        <v>30</v>
      </c>
      <c r="I94" s="11">
        <f>'8'!M94</f>
        <v>120</v>
      </c>
      <c r="J94" s="11">
        <f>'9'!O94+'9'!P94</f>
        <v>94.4</v>
      </c>
      <c r="K94" s="11">
        <f>'9'!Y94</f>
        <v>62.9</v>
      </c>
      <c r="L94" s="56">
        <f t="shared" si="2"/>
        <v>294.39999999999998</v>
      </c>
      <c r="M94" s="57">
        <f t="shared" si="3"/>
        <v>0.17973137973137973</v>
      </c>
    </row>
    <row r="95" spans="1:13" ht="14.25" customHeight="1" x14ac:dyDescent="0.2">
      <c r="A95" s="9" t="str">
        <f>'3'!A95</f>
        <v>Colonial SD</v>
      </c>
      <c r="B95" s="29" t="str">
        <f>'3'!B95</f>
        <v>Montgomery</v>
      </c>
      <c r="C95" s="84">
        <f>'3'!C95</f>
        <v>1364</v>
      </c>
      <c r="D95" s="84">
        <f>'3'!D95</f>
        <v>841</v>
      </c>
      <c r="E95" s="84">
        <f>'3'!E95</f>
        <v>2205</v>
      </c>
      <c r="F95" s="11">
        <f>'5'!O95</f>
        <v>0</v>
      </c>
      <c r="G95" s="13">
        <f>'6'!H95</f>
        <v>0</v>
      </c>
      <c r="H95" s="11">
        <f>'7'!F95</f>
        <v>0</v>
      </c>
      <c r="I95" s="11">
        <f>'8'!M95</f>
        <v>260</v>
      </c>
      <c r="J95" s="11">
        <f>'9'!O95+'9'!P95</f>
        <v>348.5</v>
      </c>
      <c r="K95" s="11">
        <f>'9'!Y95</f>
        <v>190.1</v>
      </c>
      <c r="L95" s="56">
        <f t="shared" si="2"/>
        <v>608.5</v>
      </c>
      <c r="M95" s="57">
        <f t="shared" si="3"/>
        <v>0.27596371882086168</v>
      </c>
    </row>
    <row r="96" spans="1:13" ht="14.25" customHeight="1" x14ac:dyDescent="0.2">
      <c r="A96" s="9" t="str">
        <f>'3'!A96</f>
        <v>Columbia Borough SD</v>
      </c>
      <c r="B96" s="29" t="str">
        <f>'3'!B96</f>
        <v>Lancaster</v>
      </c>
      <c r="C96" s="84">
        <f>'3'!C96</f>
        <v>467</v>
      </c>
      <c r="D96" s="84">
        <f>'3'!D96</f>
        <v>296</v>
      </c>
      <c r="E96" s="84">
        <f>'3'!E96</f>
        <v>763</v>
      </c>
      <c r="F96" s="11">
        <f>'5'!O96</f>
        <v>168</v>
      </c>
      <c r="G96" s="13">
        <f>'6'!H96</f>
        <v>0</v>
      </c>
      <c r="H96" s="11">
        <f>'7'!F96</f>
        <v>0</v>
      </c>
      <c r="I96" s="11">
        <f>'8'!M96</f>
        <v>94</v>
      </c>
      <c r="J96" s="11">
        <f>'9'!O96+'9'!P96</f>
        <v>125.9</v>
      </c>
      <c r="K96" s="11">
        <f>'9'!Y96</f>
        <v>94.4</v>
      </c>
      <c r="L96" s="56">
        <f t="shared" si="2"/>
        <v>387.9</v>
      </c>
      <c r="M96" s="57">
        <f t="shared" si="3"/>
        <v>0.50838794233289641</v>
      </c>
    </row>
    <row r="97" spans="1:13" ht="14.25" customHeight="1" x14ac:dyDescent="0.2">
      <c r="A97" s="9" t="str">
        <f>'3'!A97</f>
        <v>Commodore Perry SD</v>
      </c>
      <c r="B97" s="29" t="str">
        <f>'3'!B97</f>
        <v>Mercer</v>
      </c>
      <c r="C97" s="84">
        <f>'3'!C97</f>
        <v>131</v>
      </c>
      <c r="D97" s="84">
        <f>'3'!D97</f>
        <v>80</v>
      </c>
      <c r="E97" s="84">
        <f>'3'!E97</f>
        <v>211</v>
      </c>
      <c r="F97" s="11">
        <f>'5'!O97</f>
        <v>16</v>
      </c>
      <c r="G97" s="13">
        <f>'6'!H97</f>
        <v>0</v>
      </c>
      <c r="H97" s="11">
        <f>'7'!F97</f>
        <v>0</v>
      </c>
      <c r="I97" s="11">
        <f>'8'!M97</f>
        <v>21</v>
      </c>
      <c r="J97" s="11">
        <f>'9'!O97+'9'!P97</f>
        <v>36.700000000000003</v>
      </c>
      <c r="K97" s="11">
        <f>'9'!Y97</f>
        <v>36.700000000000003</v>
      </c>
      <c r="L97" s="56">
        <f t="shared" si="2"/>
        <v>73.7</v>
      </c>
      <c r="M97" s="57">
        <f t="shared" si="3"/>
        <v>0.34928909952606635</v>
      </c>
    </row>
    <row r="98" spans="1:13" ht="14.25" customHeight="1" x14ac:dyDescent="0.2">
      <c r="A98" s="9" t="str">
        <f>'3'!A98</f>
        <v>Conemaugh Township Area SD</v>
      </c>
      <c r="B98" s="29" t="str">
        <f>'3'!B98</f>
        <v>Somerset</v>
      </c>
      <c r="C98" s="84">
        <f>'3'!C98</f>
        <v>207</v>
      </c>
      <c r="D98" s="84">
        <f>'3'!D98</f>
        <v>143</v>
      </c>
      <c r="E98" s="84">
        <f>'3'!E98</f>
        <v>350</v>
      </c>
      <c r="F98" s="11">
        <f>'5'!O98</f>
        <v>12</v>
      </c>
      <c r="G98" s="13">
        <f>'6'!H98</f>
        <v>0</v>
      </c>
      <c r="H98" s="11">
        <f>'7'!F98</f>
        <v>0</v>
      </c>
      <c r="I98" s="11">
        <f>'8'!M98</f>
        <v>46</v>
      </c>
      <c r="J98" s="11">
        <f>'9'!O98+'9'!P98</f>
        <v>33.599999999999994</v>
      </c>
      <c r="K98" s="11">
        <f>'9'!Y98</f>
        <v>0</v>
      </c>
      <c r="L98" s="56">
        <f t="shared" si="2"/>
        <v>91.6</v>
      </c>
      <c r="M98" s="57">
        <f t="shared" si="3"/>
        <v>0.26171428571428568</v>
      </c>
    </row>
    <row r="99" spans="1:13" ht="14.25" customHeight="1" x14ac:dyDescent="0.2">
      <c r="A99" s="9" t="str">
        <f>'3'!A99</f>
        <v>Conemaugh Valley SD</v>
      </c>
      <c r="B99" s="29" t="str">
        <f>'3'!B99</f>
        <v>Cambria</v>
      </c>
      <c r="C99" s="84">
        <f>'3'!C99</f>
        <v>178</v>
      </c>
      <c r="D99" s="84">
        <f>'3'!D99</f>
        <v>120</v>
      </c>
      <c r="E99" s="84">
        <f>'3'!E99</f>
        <v>298</v>
      </c>
      <c r="F99" s="11">
        <f>'5'!O99</f>
        <v>0</v>
      </c>
      <c r="G99" s="13">
        <f>'6'!H99</f>
        <v>25</v>
      </c>
      <c r="H99" s="11">
        <f>'7'!F99</f>
        <v>25</v>
      </c>
      <c r="I99" s="11">
        <f>'8'!M99</f>
        <v>45</v>
      </c>
      <c r="J99" s="11">
        <f>'9'!O99+'9'!P99</f>
        <v>32.799999999999997</v>
      </c>
      <c r="K99" s="11">
        <f>'9'!Y99</f>
        <v>0</v>
      </c>
      <c r="L99" s="56">
        <f t="shared" si="2"/>
        <v>127.8</v>
      </c>
      <c r="M99" s="57">
        <f t="shared" si="3"/>
        <v>0.42885906040268457</v>
      </c>
    </row>
    <row r="100" spans="1:13" ht="14.25" customHeight="1" x14ac:dyDescent="0.2">
      <c r="A100" s="9" t="str">
        <f>'3'!A100</f>
        <v>Conestoga Valley SD</v>
      </c>
      <c r="B100" s="29" t="str">
        <f>'3'!B100</f>
        <v>Lancaster</v>
      </c>
      <c r="C100" s="84">
        <f>'3'!C100</f>
        <v>1559</v>
      </c>
      <c r="D100" s="84">
        <f>'3'!D100</f>
        <v>983</v>
      </c>
      <c r="E100" s="84">
        <f>'3'!E100</f>
        <v>2542</v>
      </c>
      <c r="F100" s="11">
        <f>'5'!O100</f>
        <v>0</v>
      </c>
      <c r="G100" s="13">
        <f>'6'!H100</f>
        <v>19</v>
      </c>
      <c r="H100" s="11">
        <f>'7'!F100</f>
        <v>0</v>
      </c>
      <c r="I100" s="11">
        <f>'8'!M100</f>
        <v>226</v>
      </c>
      <c r="J100" s="11">
        <f>'9'!O100+'9'!P100</f>
        <v>132.5</v>
      </c>
      <c r="K100" s="11">
        <f>'9'!Y100</f>
        <v>62.9</v>
      </c>
      <c r="L100" s="56">
        <f t="shared" si="2"/>
        <v>377.5</v>
      </c>
      <c r="M100" s="57">
        <f t="shared" si="3"/>
        <v>0.14850511408339889</v>
      </c>
    </row>
    <row r="101" spans="1:13" ht="14.25" customHeight="1" x14ac:dyDescent="0.2">
      <c r="A101" s="9" t="str">
        <f>'3'!A101</f>
        <v>Conewago Valley SD</v>
      </c>
      <c r="B101" s="29" t="str">
        <f>'3'!B101</f>
        <v>Adams</v>
      </c>
      <c r="C101" s="84">
        <f>'3'!C101</f>
        <v>979</v>
      </c>
      <c r="D101" s="84">
        <f>'3'!D101</f>
        <v>661</v>
      </c>
      <c r="E101" s="84">
        <f>'3'!E101</f>
        <v>1640</v>
      </c>
      <c r="F101" s="11">
        <f>'5'!O101</f>
        <v>38</v>
      </c>
      <c r="G101" s="13">
        <f>'6'!H101</f>
        <v>18</v>
      </c>
      <c r="H101" s="11">
        <f>'7'!F101</f>
        <v>0</v>
      </c>
      <c r="I101" s="11">
        <f>'8'!M101</f>
        <v>142</v>
      </c>
      <c r="J101" s="11">
        <f>'9'!O101+'9'!P101</f>
        <v>134.9</v>
      </c>
      <c r="K101" s="11">
        <f>'9'!Y101</f>
        <v>33</v>
      </c>
      <c r="L101" s="56">
        <f t="shared" si="2"/>
        <v>332.9</v>
      </c>
      <c r="M101" s="57">
        <f t="shared" si="3"/>
        <v>0.20298780487804877</v>
      </c>
    </row>
    <row r="102" spans="1:13" ht="14.25" customHeight="1" x14ac:dyDescent="0.2">
      <c r="A102" s="9" t="str">
        <f>'3'!A102</f>
        <v>Conneaut SD</v>
      </c>
      <c r="B102" s="29" t="str">
        <f>'3'!B102</f>
        <v>Crawford</v>
      </c>
      <c r="C102" s="84">
        <f>'3'!C102</f>
        <v>601</v>
      </c>
      <c r="D102" s="84">
        <f>'3'!D102</f>
        <v>432</v>
      </c>
      <c r="E102" s="84">
        <f>'3'!E102</f>
        <v>1033</v>
      </c>
      <c r="F102" s="11">
        <f>'5'!O102</f>
        <v>47</v>
      </c>
      <c r="G102" s="13">
        <f>'6'!H102</f>
        <v>37</v>
      </c>
      <c r="H102" s="11">
        <f>'7'!F102</f>
        <v>0</v>
      </c>
      <c r="I102" s="11">
        <f>'8'!M102</f>
        <v>76</v>
      </c>
      <c r="J102" s="11">
        <f>'9'!O102+'9'!P102</f>
        <v>103.1</v>
      </c>
      <c r="K102" s="11">
        <f>'9'!Y102</f>
        <v>64.3</v>
      </c>
      <c r="L102" s="56">
        <f t="shared" si="2"/>
        <v>263.10000000000002</v>
      </c>
      <c r="M102" s="57">
        <f t="shared" si="3"/>
        <v>0.25469506292352373</v>
      </c>
    </row>
    <row r="103" spans="1:13" ht="14.25" customHeight="1" x14ac:dyDescent="0.2">
      <c r="A103" s="9" t="str">
        <f>'3'!A103</f>
        <v>Connellsville Area SD</v>
      </c>
      <c r="B103" s="29" t="str">
        <f>'3'!B103</f>
        <v>Fayette</v>
      </c>
      <c r="C103" s="84">
        <f>'3'!C103</f>
        <v>1047</v>
      </c>
      <c r="D103" s="84">
        <f>'3'!D103</f>
        <v>735</v>
      </c>
      <c r="E103" s="84">
        <f>'3'!E103</f>
        <v>1782</v>
      </c>
      <c r="F103" s="11">
        <f>'5'!O103</f>
        <v>206</v>
      </c>
      <c r="G103" s="13">
        <f>'6'!H103</f>
        <v>0</v>
      </c>
      <c r="H103" s="11">
        <f>'7'!F103</f>
        <v>0</v>
      </c>
      <c r="I103" s="11">
        <f>'8'!M103</f>
        <v>241</v>
      </c>
      <c r="J103" s="11">
        <f>'9'!O103+'9'!P103</f>
        <v>162</v>
      </c>
      <c r="K103" s="11">
        <f>'9'!Y103</f>
        <v>0</v>
      </c>
      <c r="L103" s="56">
        <f t="shared" si="2"/>
        <v>609</v>
      </c>
      <c r="M103" s="57">
        <f t="shared" si="3"/>
        <v>0.34175084175084175</v>
      </c>
    </row>
    <row r="104" spans="1:13" ht="14.25" customHeight="1" x14ac:dyDescent="0.2">
      <c r="A104" s="9" t="str">
        <f>'3'!A104</f>
        <v>Conrad Weiser Area SD</v>
      </c>
      <c r="B104" s="29" t="str">
        <f>'3'!B104</f>
        <v>Berks</v>
      </c>
      <c r="C104" s="84">
        <f>'3'!C104</f>
        <v>618</v>
      </c>
      <c r="D104" s="84">
        <f>'3'!D104</f>
        <v>430</v>
      </c>
      <c r="E104" s="84">
        <f>'3'!E104</f>
        <v>1048</v>
      </c>
      <c r="F104" s="11">
        <f>'5'!O104</f>
        <v>16</v>
      </c>
      <c r="G104" s="13">
        <f>'6'!H104</f>
        <v>0</v>
      </c>
      <c r="H104" s="11">
        <f>'7'!F104</f>
        <v>0</v>
      </c>
      <c r="I104" s="11">
        <f>'8'!M104</f>
        <v>100</v>
      </c>
      <c r="J104" s="11">
        <f>'9'!O104+'9'!P104</f>
        <v>29.799999999999997</v>
      </c>
      <c r="K104" s="11">
        <f>'9'!Y104</f>
        <v>0</v>
      </c>
      <c r="L104" s="56">
        <f t="shared" si="2"/>
        <v>145.80000000000001</v>
      </c>
      <c r="M104" s="57">
        <f t="shared" si="3"/>
        <v>0.13912213740458015</v>
      </c>
    </row>
    <row r="105" spans="1:13" ht="14.25" customHeight="1" x14ac:dyDescent="0.2">
      <c r="A105" s="9" t="str">
        <f>'3'!A105</f>
        <v>Cornell SD</v>
      </c>
      <c r="B105" s="29" t="str">
        <f>'3'!B105</f>
        <v>Allegheny</v>
      </c>
      <c r="C105" s="84">
        <f>'3'!C105</f>
        <v>234</v>
      </c>
      <c r="D105" s="84">
        <f>'3'!D105</f>
        <v>132</v>
      </c>
      <c r="E105" s="84">
        <f>'3'!E105</f>
        <v>366</v>
      </c>
      <c r="F105" s="11">
        <f>'5'!O105</f>
        <v>27</v>
      </c>
      <c r="G105" s="13">
        <f>'6'!H105</f>
        <v>19</v>
      </c>
      <c r="H105" s="11">
        <f>'7'!F105</f>
        <v>0</v>
      </c>
      <c r="I105" s="11">
        <f>'8'!M105</f>
        <v>41</v>
      </c>
      <c r="J105" s="11">
        <f>'9'!O105+'9'!P105</f>
        <v>0</v>
      </c>
      <c r="K105" s="11">
        <f>'9'!Y105</f>
        <v>0</v>
      </c>
      <c r="L105" s="56">
        <f t="shared" si="2"/>
        <v>87</v>
      </c>
      <c r="M105" s="57">
        <f t="shared" si="3"/>
        <v>0.23770491803278687</v>
      </c>
    </row>
    <row r="106" spans="1:13" ht="14.25" customHeight="1" x14ac:dyDescent="0.2">
      <c r="A106" s="9" t="str">
        <f>'3'!A106</f>
        <v>Cornwall-Lebanon SD</v>
      </c>
      <c r="B106" s="29" t="str">
        <f>'3'!B106</f>
        <v>Lebanon</v>
      </c>
      <c r="C106" s="84">
        <f>'3'!C106</f>
        <v>1120</v>
      </c>
      <c r="D106" s="84">
        <f>'3'!D106</f>
        <v>770</v>
      </c>
      <c r="E106" s="84">
        <f>'3'!E106</f>
        <v>1890</v>
      </c>
      <c r="F106" s="11">
        <f>'5'!O106</f>
        <v>51</v>
      </c>
      <c r="G106" s="13">
        <f>'6'!H106</f>
        <v>0</v>
      </c>
      <c r="H106" s="11">
        <f>'7'!F106</f>
        <v>0</v>
      </c>
      <c r="I106" s="11">
        <f>'8'!M106</f>
        <v>194</v>
      </c>
      <c r="J106" s="11">
        <f>'9'!O106+'9'!P106</f>
        <v>474.6</v>
      </c>
      <c r="K106" s="11">
        <f>'9'!Y106</f>
        <v>211.9</v>
      </c>
      <c r="L106" s="56">
        <f t="shared" si="2"/>
        <v>719.6</v>
      </c>
      <c r="M106" s="57">
        <f t="shared" si="3"/>
        <v>0.38074074074074077</v>
      </c>
    </row>
    <row r="107" spans="1:13" ht="14.25" customHeight="1" x14ac:dyDescent="0.2">
      <c r="A107" s="9" t="str">
        <f>'3'!A107</f>
        <v>Corry Area SD</v>
      </c>
      <c r="B107" s="29" t="str">
        <f>'3'!B107</f>
        <v>Erie</v>
      </c>
      <c r="C107" s="84">
        <f>'3'!C107</f>
        <v>640</v>
      </c>
      <c r="D107" s="84">
        <f>'3'!D107</f>
        <v>450</v>
      </c>
      <c r="E107" s="84">
        <f>'3'!E107</f>
        <v>1090</v>
      </c>
      <c r="F107" s="11">
        <f>'5'!O107</f>
        <v>54</v>
      </c>
      <c r="G107" s="13">
        <f>'6'!H107</f>
        <v>55</v>
      </c>
      <c r="H107" s="11">
        <f>'7'!F107</f>
        <v>68</v>
      </c>
      <c r="I107" s="11">
        <f>'8'!M107</f>
        <v>110</v>
      </c>
      <c r="J107" s="11">
        <f>'9'!O107+'9'!P107</f>
        <v>70.099999999999994</v>
      </c>
      <c r="K107" s="11">
        <f>'9'!Y107</f>
        <v>64.099999999999994</v>
      </c>
      <c r="L107" s="56">
        <f t="shared" si="2"/>
        <v>357.1</v>
      </c>
      <c r="M107" s="57">
        <f t="shared" si="3"/>
        <v>0.32761467889908258</v>
      </c>
    </row>
    <row r="108" spans="1:13" ht="14.25" customHeight="1" x14ac:dyDescent="0.2">
      <c r="A108" s="9" t="str">
        <f>'3'!A108</f>
        <v>Coudersport Area SD</v>
      </c>
      <c r="B108" s="29" t="str">
        <f>'3'!B108</f>
        <v>Potter</v>
      </c>
      <c r="C108" s="84">
        <f>'3'!C108</f>
        <v>193</v>
      </c>
      <c r="D108" s="84">
        <f>'3'!D108</f>
        <v>148</v>
      </c>
      <c r="E108" s="84">
        <f>'3'!E108</f>
        <v>341</v>
      </c>
      <c r="F108" s="11">
        <f>'5'!O108</f>
        <v>29</v>
      </c>
      <c r="G108" s="13">
        <f>'6'!H108</f>
        <v>0</v>
      </c>
      <c r="H108" s="11">
        <f>'7'!F108</f>
        <v>0</v>
      </c>
      <c r="I108" s="11">
        <f>'8'!M108</f>
        <v>53</v>
      </c>
      <c r="J108" s="11">
        <f>'9'!O108+'9'!P108</f>
        <v>4.3</v>
      </c>
      <c r="K108" s="11">
        <f>'9'!Y108</f>
        <v>0</v>
      </c>
      <c r="L108" s="56">
        <f t="shared" si="2"/>
        <v>86.3</v>
      </c>
      <c r="M108" s="57">
        <f t="shared" si="3"/>
        <v>0.25307917888563047</v>
      </c>
    </row>
    <row r="109" spans="1:13" ht="14.25" customHeight="1" x14ac:dyDescent="0.2">
      <c r="A109" s="9" t="str">
        <f>'3'!A109</f>
        <v>Council Rock SD</v>
      </c>
      <c r="B109" s="29" t="str">
        <f>'3'!B109</f>
        <v>Bucks</v>
      </c>
      <c r="C109" s="84">
        <f>'3'!C109</f>
        <v>1931</v>
      </c>
      <c r="D109" s="84">
        <f>'3'!D109</f>
        <v>1475</v>
      </c>
      <c r="E109" s="84">
        <f>'3'!E109</f>
        <v>3406</v>
      </c>
      <c r="F109" s="11">
        <f>'5'!O109</f>
        <v>0</v>
      </c>
      <c r="G109" s="13">
        <f>'6'!H109</f>
        <v>0</v>
      </c>
      <c r="H109" s="11">
        <f>'7'!F109</f>
        <v>0</v>
      </c>
      <c r="I109" s="11">
        <f>'8'!M109</f>
        <v>523</v>
      </c>
      <c r="J109" s="11">
        <f>'9'!O109+'9'!P109</f>
        <v>598.29999999999995</v>
      </c>
      <c r="K109" s="11">
        <f>'9'!Y109</f>
        <v>283.39999999999998</v>
      </c>
      <c r="L109" s="56">
        <f t="shared" si="2"/>
        <v>1121.3</v>
      </c>
      <c r="M109" s="57">
        <f t="shared" si="3"/>
        <v>0.32921315325895478</v>
      </c>
    </row>
    <row r="110" spans="1:13" ht="14.25" customHeight="1" x14ac:dyDescent="0.2">
      <c r="A110" s="9" t="str">
        <f>'3'!A110</f>
        <v>Cranberry Area SD</v>
      </c>
      <c r="B110" s="29" t="str">
        <f>'3'!B110</f>
        <v>Venango</v>
      </c>
      <c r="C110" s="84">
        <f>'3'!C110</f>
        <v>297</v>
      </c>
      <c r="D110" s="84">
        <f>'3'!D110</f>
        <v>213</v>
      </c>
      <c r="E110" s="84">
        <f>'3'!E110</f>
        <v>510</v>
      </c>
      <c r="F110" s="11">
        <f>'5'!O110</f>
        <v>25</v>
      </c>
      <c r="G110" s="13">
        <f>'6'!H110</f>
        <v>17</v>
      </c>
      <c r="H110" s="11">
        <f>'7'!F110</f>
        <v>0</v>
      </c>
      <c r="I110" s="11">
        <f>'8'!M110</f>
        <v>86</v>
      </c>
      <c r="J110" s="11">
        <f>'9'!O110+'9'!P110</f>
        <v>35.5</v>
      </c>
      <c r="K110" s="11">
        <f>'9'!Y110</f>
        <v>32.4</v>
      </c>
      <c r="L110" s="56">
        <f t="shared" si="2"/>
        <v>163.5</v>
      </c>
      <c r="M110" s="57">
        <f t="shared" si="3"/>
        <v>0.32058823529411767</v>
      </c>
    </row>
    <row r="111" spans="1:13" ht="14.25" customHeight="1" x14ac:dyDescent="0.2">
      <c r="A111" s="9" t="str">
        <f>'3'!A111</f>
        <v>Crawford Central SD</v>
      </c>
      <c r="B111" s="29" t="str">
        <f>'3'!B111</f>
        <v>Crawford</v>
      </c>
      <c r="C111" s="84">
        <f>'3'!C111</f>
        <v>1014</v>
      </c>
      <c r="D111" s="84">
        <f>'3'!D111</f>
        <v>751</v>
      </c>
      <c r="E111" s="84">
        <f>'3'!E111</f>
        <v>1765</v>
      </c>
      <c r="F111" s="11">
        <f>'5'!O111</f>
        <v>243</v>
      </c>
      <c r="G111" s="13">
        <f>'6'!H111</f>
        <v>25</v>
      </c>
      <c r="H111" s="11">
        <f>'7'!F111</f>
        <v>0</v>
      </c>
      <c r="I111" s="11">
        <f>'8'!M111</f>
        <v>210</v>
      </c>
      <c r="J111" s="11">
        <f>'9'!O111+'9'!P111</f>
        <v>523.5</v>
      </c>
      <c r="K111" s="11">
        <f>'9'!Y111</f>
        <v>160.69999999999999</v>
      </c>
      <c r="L111" s="56">
        <f t="shared" si="2"/>
        <v>1001.5</v>
      </c>
      <c r="M111" s="57">
        <f t="shared" si="3"/>
        <v>0.56742209631728047</v>
      </c>
    </row>
    <row r="112" spans="1:13" ht="14.25" customHeight="1" x14ac:dyDescent="0.2">
      <c r="A112" s="9" t="str">
        <f>'3'!A112</f>
        <v>Crestwood SD</v>
      </c>
      <c r="B112" s="29" t="str">
        <f>'3'!B112</f>
        <v>Luzerne</v>
      </c>
      <c r="C112" s="84">
        <f>'3'!C112</f>
        <v>571</v>
      </c>
      <c r="D112" s="84">
        <f>'3'!D112</f>
        <v>438</v>
      </c>
      <c r="E112" s="84">
        <f>'3'!E112</f>
        <v>1009</v>
      </c>
      <c r="F112" s="11">
        <f>'5'!O112</f>
        <v>0</v>
      </c>
      <c r="G112" s="13">
        <f>'6'!H112</f>
        <v>0</v>
      </c>
      <c r="H112" s="11">
        <f>'7'!F112</f>
        <v>0</v>
      </c>
      <c r="I112" s="11">
        <f>'8'!M112</f>
        <v>84</v>
      </c>
      <c r="J112" s="11">
        <f>'9'!O112+'9'!P112</f>
        <v>201.7</v>
      </c>
      <c r="K112" s="11">
        <f>'9'!Y112</f>
        <v>0</v>
      </c>
      <c r="L112" s="56">
        <f t="shared" si="2"/>
        <v>285.7</v>
      </c>
      <c r="M112" s="57">
        <f t="shared" si="3"/>
        <v>0.28315163528245785</v>
      </c>
    </row>
    <row r="113" spans="1:13" ht="14.25" customHeight="1" x14ac:dyDescent="0.2">
      <c r="A113" s="9" t="str">
        <f>'3'!A113</f>
        <v>Cumberland Valley SD</v>
      </c>
      <c r="B113" s="29" t="str">
        <f>'3'!B113</f>
        <v>Cumberland</v>
      </c>
      <c r="C113" s="84">
        <f>'3'!C113</f>
        <v>1704</v>
      </c>
      <c r="D113" s="84">
        <f>'3'!D113</f>
        <v>1209</v>
      </c>
      <c r="E113" s="84">
        <f>'3'!E113</f>
        <v>2913</v>
      </c>
      <c r="F113" s="11">
        <f>'5'!O113</f>
        <v>3</v>
      </c>
      <c r="G113" s="13">
        <f>'6'!H113</f>
        <v>0</v>
      </c>
      <c r="H113" s="11">
        <f>'7'!F113</f>
        <v>0</v>
      </c>
      <c r="I113" s="11">
        <f>'8'!M113</f>
        <v>319</v>
      </c>
      <c r="J113" s="11">
        <f>'9'!O113+'9'!P113</f>
        <v>108.1</v>
      </c>
      <c r="K113" s="11">
        <f>'9'!Y113</f>
        <v>37.1</v>
      </c>
      <c r="L113" s="56">
        <f t="shared" si="2"/>
        <v>430.1</v>
      </c>
      <c r="M113" s="57">
        <f t="shared" si="3"/>
        <v>0.14764847236525919</v>
      </c>
    </row>
    <row r="114" spans="1:13" ht="14.25" customHeight="1" x14ac:dyDescent="0.2">
      <c r="A114" s="9" t="str">
        <f>'3'!A114</f>
        <v>Curwensville Area SD</v>
      </c>
      <c r="B114" s="29" t="str">
        <f>'3'!B114</f>
        <v>Clearfield</v>
      </c>
      <c r="C114" s="84">
        <f>'3'!C114</f>
        <v>195</v>
      </c>
      <c r="D114" s="84">
        <f>'3'!D114</f>
        <v>159</v>
      </c>
      <c r="E114" s="84">
        <f>'3'!E114</f>
        <v>354</v>
      </c>
      <c r="F114" s="11">
        <f>'5'!O114</f>
        <v>47</v>
      </c>
      <c r="G114" s="13">
        <f>'6'!H114</f>
        <v>16</v>
      </c>
      <c r="H114" s="11">
        <f>'7'!F114</f>
        <v>0</v>
      </c>
      <c r="I114" s="11">
        <f>'8'!M114</f>
        <v>60</v>
      </c>
      <c r="J114" s="11">
        <f>'9'!O114+'9'!P114</f>
        <v>21.9</v>
      </c>
      <c r="K114" s="11">
        <f>'9'!Y114</f>
        <v>9.5</v>
      </c>
      <c r="L114" s="56">
        <f t="shared" si="2"/>
        <v>144.9</v>
      </c>
      <c r="M114" s="57">
        <f t="shared" si="3"/>
        <v>0.40932203389830513</v>
      </c>
    </row>
    <row r="115" spans="1:13" ht="14.25" customHeight="1" x14ac:dyDescent="0.2">
      <c r="A115" s="9" t="str">
        <f>'3'!A115</f>
        <v>Dallas SD</v>
      </c>
      <c r="B115" s="29" t="str">
        <f>'3'!B115</f>
        <v>Luzerne</v>
      </c>
      <c r="C115" s="84">
        <f>'3'!C115</f>
        <v>489</v>
      </c>
      <c r="D115" s="84">
        <f>'3'!D115</f>
        <v>409</v>
      </c>
      <c r="E115" s="84">
        <f>'3'!E115</f>
        <v>898</v>
      </c>
      <c r="F115" s="11">
        <f>'5'!O115</f>
        <v>17</v>
      </c>
      <c r="G115" s="13">
        <f>'6'!H115</f>
        <v>0</v>
      </c>
      <c r="H115" s="11">
        <f>'7'!F115</f>
        <v>0</v>
      </c>
      <c r="I115" s="11">
        <f>'8'!M115</f>
        <v>60</v>
      </c>
      <c r="J115" s="11">
        <f>'9'!O115+'9'!P115</f>
        <v>168</v>
      </c>
      <c r="K115" s="11">
        <f>'9'!Y115</f>
        <v>33.6</v>
      </c>
      <c r="L115" s="56">
        <f t="shared" si="2"/>
        <v>245</v>
      </c>
      <c r="M115" s="57">
        <f t="shared" si="3"/>
        <v>0.27282850779510021</v>
      </c>
    </row>
    <row r="116" spans="1:13" ht="14.25" customHeight="1" x14ac:dyDescent="0.2">
      <c r="A116" s="9" t="str">
        <f>'3'!A116</f>
        <v>Dallastown Area SD</v>
      </c>
      <c r="B116" s="29" t="str">
        <f>'3'!B116</f>
        <v>York</v>
      </c>
      <c r="C116" s="84">
        <f>'3'!C116</f>
        <v>1336</v>
      </c>
      <c r="D116" s="84">
        <f>'3'!D116</f>
        <v>986</v>
      </c>
      <c r="E116" s="84">
        <f>'3'!E116</f>
        <v>2322</v>
      </c>
      <c r="F116" s="11">
        <f>'5'!O116</f>
        <v>4</v>
      </c>
      <c r="G116" s="13">
        <f>'6'!H116</f>
        <v>0</v>
      </c>
      <c r="H116" s="11">
        <f>'7'!F116</f>
        <v>0</v>
      </c>
      <c r="I116" s="11">
        <f>'8'!M116</f>
        <v>229</v>
      </c>
      <c r="J116" s="11">
        <f>'9'!O116+'9'!P116</f>
        <v>64.5</v>
      </c>
      <c r="K116" s="11">
        <f>'9'!Y116</f>
        <v>30.8</v>
      </c>
      <c r="L116" s="56">
        <f t="shared" si="2"/>
        <v>297.5</v>
      </c>
      <c r="M116" s="57">
        <f t="shared" si="3"/>
        <v>0.12812230835486649</v>
      </c>
    </row>
    <row r="117" spans="1:13" ht="14.25" customHeight="1" x14ac:dyDescent="0.2">
      <c r="A117" s="9" t="str">
        <f>'3'!A117</f>
        <v>Daniel Boone Area SD</v>
      </c>
      <c r="B117" s="29" t="str">
        <f>'3'!B117</f>
        <v>Berks</v>
      </c>
      <c r="C117" s="84">
        <f>'3'!C117</f>
        <v>778</v>
      </c>
      <c r="D117" s="84">
        <f>'3'!D117</f>
        <v>565</v>
      </c>
      <c r="E117" s="84">
        <f>'3'!E117</f>
        <v>1343</v>
      </c>
      <c r="F117" s="11">
        <f>'5'!O117</f>
        <v>4</v>
      </c>
      <c r="G117" s="13">
        <f>'6'!H117</f>
        <v>0</v>
      </c>
      <c r="H117" s="11">
        <f>'7'!F117</f>
        <v>0</v>
      </c>
      <c r="I117" s="11">
        <f>'8'!M117</f>
        <v>138</v>
      </c>
      <c r="J117" s="11">
        <f>'9'!O117+'9'!P117</f>
        <v>271</v>
      </c>
      <c r="K117" s="11">
        <f>'9'!Y117</f>
        <v>89.4</v>
      </c>
      <c r="L117" s="56">
        <f t="shared" si="2"/>
        <v>413</v>
      </c>
      <c r="M117" s="57">
        <f t="shared" si="3"/>
        <v>0.30752047654504838</v>
      </c>
    </row>
    <row r="118" spans="1:13" ht="14.25" customHeight="1" x14ac:dyDescent="0.2">
      <c r="A118" s="9" t="str">
        <f>'3'!A118</f>
        <v>Danville Area SD</v>
      </c>
      <c r="B118" s="29" t="str">
        <f>'3'!B118</f>
        <v>Montour</v>
      </c>
      <c r="C118" s="84">
        <f>'3'!C118</f>
        <v>641</v>
      </c>
      <c r="D118" s="84">
        <f>'3'!D118</f>
        <v>401</v>
      </c>
      <c r="E118" s="84">
        <f>'3'!E118</f>
        <v>1042</v>
      </c>
      <c r="F118" s="11">
        <f>'5'!O118</f>
        <v>78</v>
      </c>
      <c r="G118" s="13">
        <f>'6'!H118</f>
        <v>17</v>
      </c>
      <c r="H118" s="11">
        <f>'7'!F118</f>
        <v>0</v>
      </c>
      <c r="I118" s="11">
        <f>'8'!M118</f>
        <v>99</v>
      </c>
      <c r="J118" s="11">
        <f>'9'!O118+'9'!P118</f>
        <v>182.39999999999998</v>
      </c>
      <c r="K118" s="11">
        <f>'9'!Y118</f>
        <v>138.4</v>
      </c>
      <c r="L118" s="56">
        <f t="shared" si="2"/>
        <v>376.4</v>
      </c>
      <c r="M118" s="57">
        <f t="shared" si="3"/>
        <v>0.36122840690978886</v>
      </c>
    </row>
    <row r="119" spans="1:13" ht="14.25" customHeight="1" x14ac:dyDescent="0.2">
      <c r="A119" s="9" t="str">
        <f>'3'!A119</f>
        <v>Deer Lakes SD</v>
      </c>
      <c r="B119" s="29" t="str">
        <f>'3'!B119</f>
        <v>Allegheny</v>
      </c>
      <c r="C119" s="84">
        <f>'3'!C119</f>
        <v>452</v>
      </c>
      <c r="D119" s="84">
        <f>'3'!D119</f>
        <v>323</v>
      </c>
      <c r="E119" s="84">
        <f>'3'!E119</f>
        <v>775</v>
      </c>
      <c r="F119" s="11">
        <f>'5'!O119</f>
        <v>25</v>
      </c>
      <c r="G119" s="13">
        <f>'6'!H119</f>
        <v>0</v>
      </c>
      <c r="H119" s="11">
        <f>'7'!F119</f>
        <v>0</v>
      </c>
      <c r="I119" s="11">
        <f>'8'!M119</f>
        <v>86</v>
      </c>
      <c r="J119" s="11">
        <f>'9'!O119+'9'!P119</f>
        <v>101.5</v>
      </c>
      <c r="K119" s="11">
        <f>'9'!Y119</f>
        <v>0</v>
      </c>
      <c r="L119" s="56">
        <f t="shared" si="2"/>
        <v>212.5</v>
      </c>
      <c r="M119" s="57">
        <f t="shared" si="3"/>
        <v>0.27419354838709675</v>
      </c>
    </row>
    <row r="120" spans="1:13" ht="14.25" customHeight="1" x14ac:dyDescent="0.2">
      <c r="A120" s="9" t="str">
        <f>'3'!A120</f>
        <v>Delaware Valley SD</v>
      </c>
      <c r="B120" s="29" t="str">
        <f>'3'!B120</f>
        <v>Pike</v>
      </c>
      <c r="C120" s="84">
        <f>'3'!C120</f>
        <v>899</v>
      </c>
      <c r="D120" s="84">
        <f>'3'!D120</f>
        <v>658</v>
      </c>
      <c r="E120" s="84">
        <f>'3'!E120</f>
        <v>1557</v>
      </c>
      <c r="F120" s="11">
        <f>'5'!O120</f>
        <v>154</v>
      </c>
      <c r="G120" s="13">
        <f>'6'!H120</f>
        <v>65</v>
      </c>
      <c r="H120" s="11">
        <f>'7'!F120</f>
        <v>90</v>
      </c>
      <c r="I120" s="11">
        <f>'8'!M120</f>
        <v>146</v>
      </c>
      <c r="J120" s="11">
        <f>'9'!O120+'9'!P120</f>
        <v>274.10000000000002</v>
      </c>
      <c r="K120" s="11">
        <f>'9'!Y120</f>
        <v>205.6</v>
      </c>
      <c r="L120" s="56">
        <f t="shared" si="2"/>
        <v>729.1</v>
      </c>
      <c r="M120" s="57">
        <f t="shared" si="3"/>
        <v>0.46827231856133594</v>
      </c>
    </row>
    <row r="121" spans="1:13" ht="14.25" customHeight="1" x14ac:dyDescent="0.2">
      <c r="A121" s="9" t="str">
        <f>'3'!A121</f>
        <v>Derry Area SD</v>
      </c>
      <c r="B121" s="29" t="str">
        <f>'3'!B121</f>
        <v>Westmoreland</v>
      </c>
      <c r="C121" s="84">
        <f>'3'!C121</f>
        <v>503</v>
      </c>
      <c r="D121" s="84">
        <f>'3'!D121</f>
        <v>355</v>
      </c>
      <c r="E121" s="84">
        <f>'3'!E121</f>
        <v>858</v>
      </c>
      <c r="F121" s="11">
        <f>'5'!O121</f>
        <v>45</v>
      </c>
      <c r="G121" s="13">
        <f>'6'!H121</f>
        <v>0</v>
      </c>
      <c r="H121" s="11">
        <f>'7'!F121</f>
        <v>0</v>
      </c>
      <c r="I121" s="11">
        <f>'8'!M121</f>
        <v>141</v>
      </c>
      <c r="J121" s="11">
        <f>'9'!O121+'9'!P121</f>
        <v>32</v>
      </c>
      <c r="K121" s="11">
        <f>'9'!Y121</f>
        <v>32</v>
      </c>
      <c r="L121" s="56">
        <f t="shared" si="2"/>
        <v>218</v>
      </c>
      <c r="M121" s="57">
        <f t="shared" si="3"/>
        <v>0.25407925407925408</v>
      </c>
    </row>
    <row r="122" spans="1:13" ht="14.25" customHeight="1" x14ac:dyDescent="0.2">
      <c r="A122" s="9" t="str">
        <f>'3'!A122</f>
        <v>Derry Township SD</v>
      </c>
      <c r="B122" s="29" t="str">
        <f>'3'!B122</f>
        <v>Dauphin</v>
      </c>
      <c r="C122" s="84">
        <f>'3'!C122</f>
        <v>677</v>
      </c>
      <c r="D122" s="84">
        <f>'3'!D122</f>
        <v>521</v>
      </c>
      <c r="E122" s="84">
        <f>'3'!E122</f>
        <v>1198</v>
      </c>
      <c r="F122" s="11">
        <f>'5'!O122</f>
        <v>22</v>
      </c>
      <c r="G122" s="13">
        <f>'6'!H122</f>
        <v>0</v>
      </c>
      <c r="H122" s="11">
        <f>'7'!F122</f>
        <v>0</v>
      </c>
      <c r="I122" s="11">
        <f>'8'!M122</f>
        <v>72</v>
      </c>
      <c r="J122" s="11">
        <f>'9'!O122+'9'!P122</f>
        <v>189.6</v>
      </c>
      <c r="K122" s="11">
        <f>'9'!Y122</f>
        <v>34</v>
      </c>
      <c r="L122" s="56">
        <f t="shared" si="2"/>
        <v>283.60000000000002</v>
      </c>
      <c r="M122" s="57">
        <f t="shared" si="3"/>
        <v>0.23672787979966614</v>
      </c>
    </row>
    <row r="123" spans="1:13" ht="14.25" customHeight="1" x14ac:dyDescent="0.2">
      <c r="A123" s="9" t="str">
        <f>'3'!A123</f>
        <v>Donegal SD</v>
      </c>
      <c r="B123" s="29" t="str">
        <f>'3'!B123</f>
        <v>Lancaster</v>
      </c>
      <c r="C123" s="84">
        <f>'3'!C123</f>
        <v>861</v>
      </c>
      <c r="D123" s="84">
        <f>'3'!D123</f>
        <v>545</v>
      </c>
      <c r="E123" s="84">
        <f>'3'!E123</f>
        <v>1406</v>
      </c>
      <c r="F123" s="11">
        <f>'5'!O123</f>
        <v>38</v>
      </c>
      <c r="G123" s="13">
        <f>'6'!H123</f>
        <v>0</v>
      </c>
      <c r="H123" s="11">
        <f>'7'!F123</f>
        <v>0</v>
      </c>
      <c r="I123" s="11">
        <f>'8'!M123</f>
        <v>175</v>
      </c>
      <c r="J123" s="11">
        <f>'9'!O123+'9'!P123</f>
        <v>160.30000000000001</v>
      </c>
      <c r="K123" s="11">
        <f>'9'!Y123</f>
        <v>125.9</v>
      </c>
      <c r="L123" s="56">
        <f t="shared" si="2"/>
        <v>373.3</v>
      </c>
      <c r="M123" s="57">
        <f t="shared" si="3"/>
        <v>0.26550497866287343</v>
      </c>
    </row>
    <row r="124" spans="1:13" ht="14.25" customHeight="1" x14ac:dyDescent="0.2">
      <c r="A124" s="9" t="str">
        <f>'3'!A124</f>
        <v>Dover Area SD</v>
      </c>
      <c r="B124" s="29" t="str">
        <f>'3'!B124</f>
        <v>York</v>
      </c>
      <c r="C124" s="84">
        <f>'3'!C124</f>
        <v>946</v>
      </c>
      <c r="D124" s="84">
        <f>'3'!D124</f>
        <v>639</v>
      </c>
      <c r="E124" s="84">
        <f>'3'!E124</f>
        <v>1585</v>
      </c>
      <c r="F124" s="11">
        <f>'5'!O124</f>
        <v>3</v>
      </c>
      <c r="G124" s="13">
        <f>'6'!H124</f>
        <v>0</v>
      </c>
      <c r="H124" s="11">
        <f>'7'!F124</f>
        <v>0</v>
      </c>
      <c r="I124" s="11">
        <f>'8'!M124</f>
        <v>157</v>
      </c>
      <c r="J124" s="11">
        <f>'9'!O124+'9'!P124</f>
        <v>348.6</v>
      </c>
      <c r="K124" s="11">
        <f>'9'!Y124</f>
        <v>92.5</v>
      </c>
      <c r="L124" s="56">
        <f t="shared" si="2"/>
        <v>508.6</v>
      </c>
      <c r="M124" s="57">
        <f t="shared" si="3"/>
        <v>0.32088328075709782</v>
      </c>
    </row>
    <row r="125" spans="1:13" ht="14.25" customHeight="1" x14ac:dyDescent="0.2">
      <c r="A125" s="9" t="str">
        <f>'3'!A125</f>
        <v>Downingtown Area SD</v>
      </c>
      <c r="B125" s="29" t="str">
        <f>'3'!B125</f>
        <v>Chester</v>
      </c>
      <c r="C125" s="84">
        <f>'3'!C125</f>
        <v>2656</v>
      </c>
      <c r="D125" s="84">
        <f>'3'!D125</f>
        <v>2056</v>
      </c>
      <c r="E125" s="84">
        <f>'3'!E125</f>
        <v>4712</v>
      </c>
      <c r="F125" s="11">
        <f>'5'!O125</f>
        <v>37</v>
      </c>
      <c r="G125" s="13">
        <f>'6'!H125</f>
        <v>8</v>
      </c>
      <c r="H125" s="11">
        <f>'7'!F125</f>
        <v>0</v>
      </c>
      <c r="I125" s="11">
        <f>'8'!M125</f>
        <v>671</v>
      </c>
      <c r="J125" s="11">
        <f>'9'!O125+'9'!P125</f>
        <v>326.60000000000002</v>
      </c>
      <c r="K125" s="11">
        <f>'9'!Y125</f>
        <v>130.6</v>
      </c>
      <c r="L125" s="56">
        <f t="shared" si="2"/>
        <v>1042.5999999999999</v>
      </c>
      <c r="M125" s="57">
        <f t="shared" si="3"/>
        <v>0.22126485568760609</v>
      </c>
    </row>
    <row r="126" spans="1:13" ht="14.25" customHeight="1" x14ac:dyDescent="0.2">
      <c r="A126" s="9" t="str">
        <f>'3'!A126</f>
        <v>DuBois Area SD</v>
      </c>
      <c r="B126" s="29" t="str">
        <f>'3'!B126</f>
        <v>Clearfield</v>
      </c>
      <c r="C126" s="84">
        <f>'3'!C126</f>
        <v>975</v>
      </c>
      <c r="D126" s="84">
        <f>'3'!D126</f>
        <v>681</v>
      </c>
      <c r="E126" s="84">
        <f>'3'!E126</f>
        <v>1656</v>
      </c>
      <c r="F126" s="11">
        <f>'5'!O126</f>
        <v>200</v>
      </c>
      <c r="G126" s="13">
        <f>'6'!H126</f>
        <v>52</v>
      </c>
      <c r="H126" s="11">
        <f>'7'!F126</f>
        <v>0</v>
      </c>
      <c r="I126" s="11">
        <f>'8'!M126</f>
        <v>240</v>
      </c>
      <c r="J126" s="11">
        <f>'9'!O126+'9'!P126</f>
        <v>194.2</v>
      </c>
      <c r="K126" s="11">
        <f>'9'!Y126</f>
        <v>31.4</v>
      </c>
      <c r="L126" s="56">
        <f t="shared" si="2"/>
        <v>686.2</v>
      </c>
      <c r="M126" s="57">
        <f t="shared" si="3"/>
        <v>0.41437198067632852</v>
      </c>
    </row>
    <row r="127" spans="1:13" ht="14.25" customHeight="1" x14ac:dyDescent="0.2">
      <c r="A127" s="9" t="str">
        <f>'3'!A127</f>
        <v>Dunmore SD</v>
      </c>
      <c r="B127" s="29" t="str">
        <f>'3'!B127</f>
        <v>Lackawanna</v>
      </c>
      <c r="C127" s="84">
        <f>'3'!C127</f>
        <v>371</v>
      </c>
      <c r="D127" s="84">
        <f>'3'!D127</f>
        <v>238</v>
      </c>
      <c r="E127" s="84">
        <f>'3'!E127</f>
        <v>609</v>
      </c>
      <c r="F127" s="11">
        <f>'5'!O127</f>
        <v>38</v>
      </c>
      <c r="G127" s="13">
        <f>'6'!H127</f>
        <v>0</v>
      </c>
      <c r="H127" s="11">
        <f>'7'!F127</f>
        <v>0</v>
      </c>
      <c r="I127" s="11">
        <f>'8'!M127</f>
        <v>69</v>
      </c>
      <c r="J127" s="11">
        <f>'9'!O127+'9'!P127</f>
        <v>28.599999999999998</v>
      </c>
      <c r="K127" s="11">
        <f>'9'!Y127</f>
        <v>0</v>
      </c>
      <c r="L127" s="56">
        <f t="shared" si="2"/>
        <v>135.6</v>
      </c>
      <c r="M127" s="57">
        <f t="shared" si="3"/>
        <v>0.22266009852216748</v>
      </c>
    </row>
    <row r="128" spans="1:13" ht="14.25" customHeight="1" x14ac:dyDescent="0.2">
      <c r="A128" s="9" t="str">
        <f>'3'!A128</f>
        <v>Duquesne City SD</v>
      </c>
      <c r="B128" s="29" t="str">
        <f>'3'!B128</f>
        <v>Allegheny</v>
      </c>
      <c r="C128" s="84">
        <f>'3'!C128</f>
        <v>310</v>
      </c>
      <c r="D128" s="84">
        <f>'3'!D128</f>
        <v>182</v>
      </c>
      <c r="E128" s="84">
        <f>'3'!E128</f>
        <v>492</v>
      </c>
      <c r="F128" s="11">
        <f>'5'!O128</f>
        <v>84</v>
      </c>
      <c r="G128" s="13">
        <f>'6'!H128</f>
        <v>0</v>
      </c>
      <c r="H128" s="11">
        <f>'7'!F128</f>
        <v>0</v>
      </c>
      <c r="I128" s="11">
        <f>'8'!M128</f>
        <v>62</v>
      </c>
      <c r="J128" s="11">
        <f>'9'!O128+'9'!P128</f>
        <v>135.39999999999998</v>
      </c>
      <c r="K128" s="11">
        <f>'9'!Y128</f>
        <v>0</v>
      </c>
      <c r="L128" s="56">
        <f t="shared" si="2"/>
        <v>281.39999999999998</v>
      </c>
      <c r="M128" s="57">
        <f t="shared" si="3"/>
        <v>0.57195121951219507</v>
      </c>
    </row>
    <row r="129" spans="1:13" ht="14.25" customHeight="1" x14ac:dyDescent="0.2">
      <c r="A129" s="9" t="str">
        <f>'3'!A129</f>
        <v>East Allegheny SD</v>
      </c>
      <c r="B129" s="29" t="str">
        <f>'3'!B129</f>
        <v>Allegheny</v>
      </c>
      <c r="C129" s="84">
        <f>'3'!C129</f>
        <v>550</v>
      </c>
      <c r="D129" s="84">
        <f>'3'!D129</f>
        <v>354</v>
      </c>
      <c r="E129" s="84">
        <f>'3'!E129</f>
        <v>904</v>
      </c>
      <c r="F129" s="11">
        <f>'5'!O129</f>
        <v>85</v>
      </c>
      <c r="G129" s="13">
        <f>'6'!H129</f>
        <v>38</v>
      </c>
      <c r="H129" s="11">
        <f>'7'!F129</f>
        <v>0</v>
      </c>
      <c r="I129" s="11">
        <f>'8'!M129</f>
        <v>127</v>
      </c>
      <c r="J129" s="11">
        <f>'9'!O129+'9'!P129</f>
        <v>111.7</v>
      </c>
      <c r="K129" s="11">
        <f>'9'!Y129</f>
        <v>33.9</v>
      </c>
      <c r="L129" s="56">
        <f t="shared" si="2"/>
        <v>361.7</v>
      </c>
      <c r="M129" s="57">
        <f t="shared" si="3"/>
        <v>0.40011061946902654</v>
      </c>
    </row>
    <row r="130" spans="1:13" ht="14.25" customHeight="1" x14ac:dyDescent="0.2">
      <c r="A130" s="9" t="str">
        <f>'3'!A130</f>
        <v>East Lycoming SD</v>
      </c>
      <c r="B130" s="29" t="str">
        <f>'3'!B130</f>
        <v>Lycoming</v>
      </c>
      <c r="C130" s="84">
        <f>'3'!C130</f>
        <v>340</v>
      </c>
      <c r="D130" s="84">
        <f>'3'!D130</f>
        <v>239</v>
      </c>
      <c r="E130" s="84">
        <f>'3'!E130</f>
        <v>579</v>
      </c>
      <c r="F130" s="11">
        <f>'5'!O130</f>
        <v>24</v>
      </c>
      <c r="G130" s="13">
        <f>'6'!H130</f>
        <v>50</v>
      </c>
      <c r="H130" s="11">
        <f>'7'!F130</f>
        <v>48</v>
      </c>
      <c r="I130" s="11">
        <f>'8'!M130</f>
        <v>56</v>
      </c>
      <c r="J130" s="11">
        <f>'9'!O130+'9'!P130</f>
        <v>66.3</v>
      </c>
      <c r="K130" s="11">
        <f>'9'!Y130</f>
        <v>0</v>
      </c>
      <c r="L130" s="56">
        <f t="shared" si="2"/>
        <v>244.3</v>
      </c>
      <c r="M130" s="57">
        <f t="shared" si="3"/>
        <v>0.42193436960276343</v>
      </c>
    </row>
    <row r="131" spans="1:13" ht="14.25" customHeight="1" x14ac:dyDescent="0.2">
      <c r="A131" s="9" t="str">
        <f>'3'!A131</f>
        <v>East Penn SD</v>
      </c>
      <c r="B131" s="29" t="str">
        <f>'3'!B131</f>
        <v>Lehigh</v>
      </c>
      <c r="C131" s="84">
        <f>'3'!C131</f>
        <v>1825</v>
      </c>
      <c r="D131" s="84">
        <f>'3'!D131</f>
        <v>1366</v>
      </c>
      <c r="E131" s="84">
        <f>'3'!E131</f>
        <v>3191</v>
      </c>
      <c r="F131" s="11">
        <f>'5'!O131</f>
        <v>30</v>
      </c>
      <c r="G131" s="13">
        <f>'6'!H131</f>
        <v>10</v>
      </c>
      <c r="H131" s="11">
        <f>'7'!F131</f>
        <v>0</v>
      </c>
      <c r="I131" s="11">
        <f>'8'!M131</f>
        <v>519</v>
      </c>
      <c r="J131" s="11">
        <f>'9'!O131+'9'!P131</f>
        <v>415.6</v>
      </c>
      <c r="K131" s="11">
        <f>'9'!Y131</f>
        <v>118.8</v>
      </c>
      <c r="L131" s="56">
        <f t="shared" si="2"/>
        <v>974.6</v>
      </c>
      <c r="M131" s="57">
        <f t="shared" si="3"/>
        <v>0.30542149796302098</v>
      </c>
    </row>
    <row r="132" spans="1:13" ht="14.25" customHeight="1" x14ac:dyDescent="0.2">
      <c r="A132" s="9" t="str">
        <f>'3'!A132</f>
        <v>East Pennsboro Area SD</v>
      </c>
      <c r="B132" s="29" t="str">
        <f>'3'!B132</f>
        <v>Cumberland</v>
      </c>
      <c r="C132" s="84">
        <f>'3'!C132</f>
        <v>685</v>
      </c>
      <c r="D132" s="84">
        <f>'3'!D132</f>
        <v>464</v>
      </c>
      <c r="E132" s="84">
        <f>'3'!E132</f>
        <v>1149</v>
      </c>
      <c r="F132" s="11">
        <f>'5'!O132</f>
        <v>0</v>
      </c>
      <c r="G132" s="13">
        <f>'6'!H132</f>
        <v>13</v>
      </c>
      <c r="H132" s="11">
        <f>'7'!F132</f>
        <v>0</v>
      </c>
      <c r="I132" s="11">
        <f>'8'!M132</f>
        <v>132</v>
      </c>
      <c r="J132" s="11">
        <f>'9'!O132+'9'!P132</f>
        <v>175.9</v>
      </c>
      <c r="K132" s="11">
        <f>'9'!Y132</f>
        <v>101.7</v>
      </c>
      <c r="L132" s="56">
        <f t="shared" ref="L132:L195" si="4">SUM(F132:J132)</f>
        <v>320.89999999999998</v>
      </c>
      <c r="M132" s="57">
        <f t="shared" ref="M132:M195" si="5">L132/E132</f>
        <v>0.27928633594429936</v>
      </c>
    </row>
    <row r="133" spans="1:13" ht="14.25" customHeight="1" x14ac:dyDescent="0.2">
      <c r="A133" s="9" t="str">
        <f>'3'!A133</f>
        <v>East Stroudsburg Area SD</v>
      </c>
      <c r="B133" s="29" t="str">
        <f>'3'!B133</f>
        <v>Monroe</v>
      </c>
      <c r="C133" s="84">
        <f>'3'!C133</f>
        <v>1500</v>
      </c>
      <c r="D133" s="84">
        <f>'3'!D133</f>
        <v>1002</v>
      </c>
      <c r="E133" s="84">
        <f>'3'!E133</f>
        <v>2502</v>
      </c>
      <c r="F133" s="11">
        <f>'5'!O133</f>
        <v>262</v>
      </c>
      <c r="G133" s="13">
        <f>'6'!H133</f>
        <v>0</v>
      </c>
      <c r="H133" s="11">
        <f>'7'!F133</f>
        <v>0</v>
      </c>
      <c r="I133" s="11">
        <f>'8'!M133</f>
        <v>226</v>
      </c>
      <c r="J133" s="11">
        <f>'9'!O133+'9'!P133</f>
        <v>340.1</v>
      </c>
      <c r="K133" s="11">
        <f>'9'!Y133</f>
        <v>122.6</v>
      </c>
      <c r="L133" s="56">
        <f t="shared" si="4"/>
        <v>828.1</v>
      </c>
      <c r="M133" s="57">
        <f t="shared" si="5"/>
        <v>0.33097521982414069</v>
      </c>
    </row>
    <row r="134" spans="1:13" ht="14.25" customHeight="1" x14ac:dyDescent="0.2">
      <c r="A134" s="9" t="str">
        <f>'3'!A134</f>
        <v>Eastern Lancaster County SD</v>
      </c>
      <c r="B134" s="29" t="str">
        <f>'3'!B134</f>
        <v>Lancaster</v>
      </c>
      <c r="C134" s="84">
        <f>'3'!C134</f>
        <v>1498</v>
      </c>
      <c r="D134" s="84">
        <f>'3'!D134</f>
        <v>979</v>
      </c>
      <c r="E134" s="84">
        <f>'3'!E134</f>
        <v>2477</v>
      </c>
      <c r="F134" s="11">
        <f>'5'!O134</f>
        <v>12</v>
      </c>
      <c r="G134" s="13">
        <f>'6'!H134</f>
        <v>0</v>
      </c>
      <c r="H134" s="11">
        <f>'7'!F134</f>
        <v>0</v>
      </c>
      <c r="I134" s="11">
        <f>'8'!M134</f>
        <v>149</v>
      </c>
      <c r="J134" s="11">
        <f>'9'!O134+'9'!P134</f>
        <v>63</v>
      </c>
      <c r="K134" s="11">
        <f>'9'!Y134</f>
        <v>0</v>
      </c>
      <c r="L134" s="56">
        <f t="shared" si="4"/>
        <v>224</v>
      </c>
      <c r="M134" s="57">
        <f t="shared" si="5"/>
        <v>9.0431974162293094E-2</v>
      </c>
    </row>
    <row r="135" spans="1:13" ht="14.25" customHeight="1" x14ac:dyDescent="0.2">
      <c r="A135" s="9" t="str">
        <f>'3'!A135</f>
        <v>Eastern Lebanon County SD</v>
      </c>
      <c r="B135" s="29" t="str">
        <f>'3'!B135</f>
        <v>Lebanon</v>
      </c>
      <c r="C135" s="84">
        <f>'3'!C135</f>
        <v>907</v>
      </c>
      <c r="D135" s="84">
        <f>'3'!D135</f>
        <v>652</v>
      </c>
      <c r="E135" s="84">
        <f>'3'!E135</f>
        <v>1559</v>
      </c>
      <c r="F135" s="11">
        <f>'5'!O135</f>
        <v>39</v>
      </c>
      <c r="G135" s="13">
        <f>'6'!H135</f>
        <v>0</v>
      </c>
      <c r="H135" s="11">
        <f>'7'!F135</f>
        <v>0</v>
      </c>
      <c r="I135" s="11">
        <f>'8'!M135</f>
        <v>139</v>
      </c>
      <c r="J135" s="11">
        <f>'9'!O135+'9'!P135</f>
        <v>39.4</v>
      </c>
      <c r="K135" s="11">
        <f>'9'!Y135</f>
        <v>0</v>
      </c>
      <c r="L135" s="56">
        <f t="shared" si="4"/>
        <v>217.4</v>
      </c>
      <c r="M135" s="57">
        <f t="shared" si="5"/>
        <v>0.13944836433611291</v>
      </c>
    </row>
    <row r="136" spans="1:13" ht="14.25" customHeight="1" x14ac:dyDescent="0.2">
      <c r="A136" s="9" t="str">
        <f>'3'!A136</f>
        <v>Eastern York SD</v>
      </c>
      <c r="B136" s="29" t="str">
        <f>'3'!B136</f>
        <v>York</v>
      </c>
      <c r="C136" s="84">
        <f>'3'!C136</f>
        <v>683</v>
      </c>
      <c r="D136" s="84">
        <f>'3'!D136</f>
        <v>422</v>
      </c>
      <c r="E136" s="84">
        <f>'3'!E136</f>
        <v>1105</v>
      </c>
      <c r="F136" s="11">
        <f>'5'!O136</f>
        <v>18</v>
      </c>
      <c r="G136" s="13">
        <f>'6'!H136</f>
        <v>0</v>
      </c>
      <c r="H136" s="11">
        <f>'7'!F136</f>
        <v>0</v>
      </c>
      <c r="I136" s="11">
        <f>'8'!M136</f>
        <v>104</v>
      </c>
      <c r="J136" s="11">
        <f>'9'!O136+'9'!P136</f>
        <v>68.099999999999994</v>
      </c>
      <c r="K136" s="11">
        <f>'9'!Y136</f>
        <v>0</v>
      </c>
      <c r="L136" s="56">
        <f t="shared" si="4"/>
        <v>190.1</v>
      </c>
      <c r="M136" s="57">
        <f t="shared" si="5"/>
        <v>0.17203619909502263</v>
      </c>
    </row>
    <row r="137" spans="1:13" ht="14.25" customHeight="1" x14ac:dyDescent="0.2">
      <c r="A137" s="9" t="str">
        <f>'3'!A137</f>
        <v>Easton Area SD</v>
      </c>
      <c r="B137" s="29" t="str">
        <f>'3'!B137</f>
        <v>Northampton</v>
      </c>
      <c r="C137" s="84">
        <f>'3'!C137</f>
        <v>2312</v>
      </c>
      <c r="D137" s="84">
        <f>'3'!D137</f>
        <v>1693</v>
      </c>
      <c r="E137" s="84">
        <f>'3'!E137</f>
        <v>4005</v>
      </c>
      <c r="F137" s="11">
        <f>'5'!O137</f>
        <v>146</v>
      </c>
      <c r="G137" s="13">
        <f>'6'!H137</f>
        <v>96</v>
      </c>
      <c r="H137" s="11">
        <f>'7'!F137</f>
        <v>0</v>
      </c>
      <c r="I137" s="11">
        <f>'8'!M137</f>
        <v>558</v>
      </c>
      <c r="J137" s="11">
        <f>'9'!O137+'9'!P137</f>
        <v>645.79999999999995</v>
      </c>
      <c r="K137" s="11">
        <f>'9'!Y137</f>
        <v>322.89999999999998</v>
      </c>
      <c r="L137" s="56">
        <f t="shared" si="4"/>
        <v>1445.8</v>
      </c>
      <c r="M137" s="57">
        <f t="shared" si="5"/>
        <v>0.36099875156054928</v>
      </c>
    </row>
    <row r="138" spans="1:13" ht="14.25" customHeight="1" x14ac:dyDescent="0.2">
      <c r="A138" s="9" t="str">
        <f>'3'!A138</f>
        <v>Elizabeth Forward SD</v>
      </c>
      <c r="B138" s="29" t="str">
        <f>'3'!B138</f>
        <v>Allegheny</v>
      </c>
      <c r="C138" s="84">
        <f>'3'!C138</f>
        <v>475</v>
      </c>
      <c r="D138" s="84">
        <f>'3'!D138</f>
        <v>313</v>
      </c>
      <c r="E138" s="84">
        <f>'3'!E138</f>
        <v>788</v>
      </c>
      <c r="F138" s="11">
        <f>'5'!O138</f>
        <v>44</v>
      </c>
      <c r="G138" s="13">
        <f>'6'!H138</f>
        <v>19</v>
      </c>
      <c r="H138" s="11">
        <f>'7'!F138</f>
        <v>0</v>
      </c>
      <c r="I138" s="11">
        <f>'8'!M138</f>
        <v>108</v>
      </c>
      <c r="J138" s="11">
        <f>'9'!O138+'9'!P138</f>
        <v>33.799999999999997</v>
      </c>
      <c r="K138" s="11">
        <f>'9'!Y138</f>
        <v>0</v>
      </c>
      <c r="L138" s="56">
        <f t="shared" si="4"/>
        <v>204.8</v>
      </c>
      <c r="M138" s="57">
        <f t="shared" si="5"/>
        <v>0.25989847715736042</v>
      </c>
    </row>
    <row r="139" spans="1:13" ht="14.25" customHeight="1" x14ac:dyDescent="0.2">
      <c r="A139" s="9" t="str">
        <f>'3'!A139</f>
        <v>Elizabethtown Area SD</v>
      </c>
      <c r="B139" s="29" t="str">
        <f>'3'!B139</f>
        <v>Lancaster</v>
      </c>
      <c r="C139" s="84">
        <f>'3'!C139</f>
        <v>1038</v>
      </c>
      <c r="D139" s="84">
        <f>'3'!D139</f>
        <v>710</v>
      </c>
      <c r="E139" s="84">
        <f>'3'!E139</f>
        <v>1748</v>
      </c>
      <c r="F139" s="11">
        <f>'5'!O139</f>
        <v>0</v>
      </c>
      <c r="G139" s="13">
        <f>'6'!H139</f>
        <v>0</v>
      </c>
      <c r="H139" s="11">
        <f>'7'!F139</f>
        <v>0</v>
      </c>
      <c r="I139" s="11">
        <f>'8'!M139</f>
        <v>197</v>
      </c>
      <c r="J139" s="11">
        <f>'9'!O139+'9'!P139</f>
        <v>229.8</v>
      </c>
      <c r="K139" s="11">
        <f>'9'!Y139</f>
        <v>188.8</v>
      </c>
      <c r="L139" s="56">
        <f t="shared" si="4"/>
        <v>426.8</v>
      </c>
      <c r="M139" s="57">
        <f t="shared" si="5"/>
        <v>0.24416475972540047</v>
      </c>
    </row>
    <row r="140" spans="1:13" ht="14.25" customHeight="1" x14ac:dyDescent="0.2">
      <c r="A140" s="9" t="str">
        <f>'3'!A140</f>
        <v>Elk Lake SD</v>
      </c>
      <c r="B140" s="29" t="str">
        <f>'3'!B140</f>
        <v>Susquehanna</v>
      </c>
      <c r="C140" s="84">
        <f>'3'!C140</f>
        <v>308</v>
      </c>
      <c r="D140" s="84">
        <f>'3'!D140</f>
        <v>211</v>
      </c>
      <c r="E140" s="84">
        <f>'3'!E140</f>
        <v>519</v>
      </c>
      <c r="F140" s="11">
        <f>'5'!O140</f>
        <v>65</v>
      </c>
      <c r="G140" s="13">
        <f>'6'!H140</f>
        <v>0</v>
      </c>
      <c r="H140" s="11">
        <f>'7'!F140</f>
        <v>0</v>
      </c>
      <c r="I140" s="11">
        <f>'8'!M140</f>
        <v>41</v>
      </c>
      <c r="J140" s="11">
        <f>'9'!O140+'9'!P140</f>
        <v>0</v>
      </c>
      <c r="K140" s="11">
        <f>'9'!Y140</f>
        <v>0</v>
      </c>
      <c r="L140" s="56">
        <f t="shared" si="4"/>
        <v>106</v>
      </c>
      <c r="M140" s="57">
        <f t="shared" si="5"/>
        <v>0.20423892100192678</v>
      </c>
    </row>
    <row r="141" spans="1:13" ht="14.25" customHeight="1" x14ac:dyDescent="0.2">
      <c r="A141" s="9" t="str">
        <f>'3'!A141</f>
        <v>Ellwood City Area SD</v>
      </c>
      <c r="B141" s="29" t="str">
        <f>'3'!B141</f>
        <v>Lawrence</v>
      </c>
      <c r="C141" s="84">
        <f>'3'!C141</f>
        <v>449</v>
      </c>
      <c r="D141" s="84">
        <f>'3'!D141</f>
        <v>311</v>
      </c>
      <c r="E141" s="84">
        <f>'3'!E141</f>
        <v>760</v>
      </c>
      <c r="F141" s="11">
        <f>'5'!O141</f>
        <v>105</v>
      </c>
      <c r="G141" s="13">
        <f>'6'!H141</f>
        <v>39</v>
      </c>
      <c r="H141" s="11">
        <f>'7'!F141</f>
        <v>0</v>
      </c>
      <c r="I141" s="11">
        <f>'8'!M141</f>
        <v>72</v>
      </c>
      <c r="J141" s="11">
        <f>'9'!O141+'9'!P141</f>
        <v>64.599999999999994</v>
      </c>
      <c r="K141" s="11">
        <f>'9'!Y141</f>
        <v>0</v>
      </c>
      <c r="L141" s="56">
        <f t="shared" si="4"/>
        <v>280.60000000000002</v>
      </c>
      <c r="M141" s="57">
        <f t="shared" si="5"/>
        <v>0.36921052631578949</v>
      </c>
    </row>
    <row r="142" spans="1:13" ht="14.25" customHeight="1" x14ac:dyDescent="0.2">
      <c r="A142" s="9" t="str">
        <f>'3'!A142</f>
        <v>Ephrata Area SD</v>
      </c>
      <c r="B142" s="29" t="str">
        <f>'3'!B142</f>
        <v>Lancaster</v>
      </c>
      <c r="C142" s="84">
        <f>'3'!C142</f>
        <v>1508</v>
      </c>
      <c r="D142" s="84">
        <f>'3'!D142</f>
        <v>946</v>
      </c>
      <c r="E142" s="84">
        <f>'3'!E142</f>
        <v>2454</v>
      </c>
      <c r="F142" s="11">
        <f>'5'!O142</f>
        <v>46</v>
      </c>
      <c r="G142" s="13">
        <f>'6'!H142</f>
        <v>0</v>
      </c>
      <c r="H142" s="11">
        <f>'7'!F142</f>
        <v>0</v>
      </c>
      <c r="I142" s="11">
        <f>'8'!M142</f>
        <v>245</v>
      </c>
      <c r="J142" s="11">
        <f>'9'!O142+'9'!P142</f>
        <v>283.3</v>
      </c>
      <c r="K142" s="11">
        <f>'9'!Y142</f>
        <v>157.4</v>
      </c>
      <c r="L142" s="56">
        <f t="shared" si="4"/>
        <v>574.29999999999995</v>
      </c>
      <c r="M142" s="57">
        <f t="shared" si="5"/>
        <v>0.23402607986960064</v>
      </c>
    </row>
    <row r="143" spans="1:13" ht="14.25" customHeight="1" x14ac:dyDescent="0.2">
      <c r="A143" s="9" t="str">
        <f>'3'!A143</f>
        <v>Erie City SD</v>
      </c>
      <c r="B143" s="29" t="str">
        <f>'3'!B143</f>
        <v>Erie</v>
      </c>
      <c r="C143" s="84">
        <f>'3'!C143</f>
        <v>4646</v>
      </c>
      <c r="D143" s="84">
        <f>'3'!D143</f>
        <v>3008</v>
      </c>
      <c r="E143" s="84">
        <f>'3'!E143</f>
        <v>7654</v>
      </c>
      <c r="F143" s="11">
        <f>'5'!O143</f>
        <v>732</v>
      </c>
      <c r="G143" s="13">
        <f>'6'!H143</f>
        <v>308</v>
      </c>
      <c r="H143" s="11">
        <f>'7'!F143</f>
        <v>0</v>
      </c>
      <c r="I143" s="11">
        <f>'8'!M143</f>
        <v>1342</v>
      </c>
      <c r="J143" s="11">
        <f>'9'!O143+'9'!P143</f>
        <v>798.8</v>
      </c>
      <c r="K143" s="11">
        <f>'9'!Y143</f>
        <v>416.3</v>
      </c>
      <c r="L143" s="56">
        <f t="shared" si="4"/>
        <v>3180.8</v>
      </c>
      <c r="M143" s="57">
        <f t="shared" si="5"/>
        <v>0.41557355631042592</v>
      </c>
    </row>
    <row r="144" spans="1:13" ht="14.25" customHeight="1" x14ac:dyDescent="0.2">
      <c r="A144" s="9" t="str">
        <f>'3'!A144</f>
        <v>Everett Area SD</v>
      </c>
      <c r="B144" s="29" t="str">
        <f>'3'!B144</f>
        <v>Bedford</v>
      </c>
      <c r="C144" s="84">
        <f>'3'!C144</f>
        <v>323</v>
      </c>
      <c r="D144" s="84">
        <f>'3'!D144</f>
        <v>203</v>
      </c>
      <c r="E144" s="84">
        <f>'3'!E144</f>
        <v>526</v>
      </c>
      <c r="F144" s="11">
        <f>'5'!O144</f>
        <v>73</v>
      </c>
      <c r="G144" s="13">
        <f>'6'!H144</f>
        <v>0</v>
      </c>
      <c r="H144" s="11">
        <f>'7'!F144</f>
        <v>0</v>
      </c>
      <c r="I144" s="11">
        <f>'8'!M144</f>
        <v>79</v>
      </c>
      <c r="J144" s="11">
        <f>'9'!O144+'9'!P144</f>
        <v>43.3</v>
      </c>
      <c r="K144" s="11">
        <f>'9'!Y144</f>
        <v>6.4</v>
      </c>
      <c r="L144" s="56">
        <f t="shared" si="4"/>
        <v>195.3</v>
      </c>
      <c r="M144" s="57">
        <f t="shared" si="5"/>
        <v>0.37129277566539926</v>
      </c>
    </row>
    <row r="145" spans="1:13" ht="14.25" customHeight="1" x14ac:dyDescent="0.2">
      <c r="A145" s="9" t="str">
        <f>'3'!A145</f>
        <v>Exeter Township SD</v>
      </c>
      <c r="B145" s="29" t="str">
        <f>'3'!B145</f>
        <v>Berks</v>
      </c>
      <c r="C145" s="84">
        <f>'3'!C145</f>
        <v>864</v>
      </c>
      <c r="D145" s="84">
        <f>'3'!D145</f>
        <v>625</v>
      </c>
      <c r="E145" s="84">
        <f>'3'!E145</f>
        <v>1489</v>
      </c>
      <c r="F145" s="11">
        <f>'5'!O145</f>
        <v>14</v>
      </c>
      <c r="G145" s="13">
        <f>'6'!H145</f>
        <v>0</v>
      </c>
      <c r="H145" s="11">
        <f>'7'!F145</f>
        <v>0</v>
      </c>
      <c r="I145" s="11">
        <f>'8'!M145</f>
        <v>179</v>
      </c>
      <c r="J145" s="11">
        <f>'9'!O145+'9'!P145</f>
        <v>178.8</v>
      </c>
      <c r="K145" s="11">
        <f>'9'!Y145</f>
        <v>119.2</v>
      </c>
      <c r="L145" s="56">
        <f t="shared" si="4"/>
        <v>371.8</v>
      </c>
      <c r="M145" s="57">
        <f t="shared" si="5"/>
        <v>0.24969778374748153</v>
      </c>
    </row>
    <row r="146" spans="1:13" ht="14.25" customHeight="1" x14ac:dyDescent="0.2">
      <c r="A146" s="9" t="str">
        <f>'3'!A146</f>
        <v>Fairfield Area SD</v>
      </c>
      <c r="B146" s="29" t="str">
        <f>'3'!B146</f>
        <v>Adams</v>
      </c>
      <c r="C146" s="84">
        <f>'3'!C146</f>
        <v>212</v>
      </c>
      <c r="D146" s="84">
        <f>'3'!D146</f>
        <v>153</v>
      </c>
      <c r="E146" s="84">
        <f>'3'!E146</f>
        <v>365</v>
      </c>
      <c r="F146" s="11">
        <f>'5'!O146</f>
        <v>6</v>
      </c>
      <c r="G146" s="13">
        <f>'6'!H146</f>
        <v>0</v>
      </c>
      <c r="H146" s="11">
        <f>'7'!F146</f>
        <v>0</v>
      </c>
      <c r="I146" s="11">
        <f>'8'!M146</f>
        <v>29</v>
      </c>
      <c r="J146" s="11">
        <f>'9'!O146+'9'!P146</f>
        <v>33</v>
      </c>
      <c r="K146" s="11">
        <f>'9'!Y146</f>
        <v>33</v>
      </c>
      <c r="L146" s="56">
        <f t="shared" si="4"/>
        <v>68</v>
      </c>
      <c r="M146" s="57">
        <f t="shared" si="5"/>
        <v>0.18630136986301371</v>
      </c>
    </row>
    <row r="147" spans="1:13" ht="14.25" customHeight="1" x14ac:dyDescent="0.2">
      <c r="A147" s="9" t="str">
        <f>'3'!A147</f>
        <v>Fairview SD</v>
      </c>
      <c r="B147" s="29" t="str">
        <f>'3'!B147</f>
        <v>Erie</v>
      </c>
      <c r="C147" s="84">
        <f>'3'!C147</f>
        <v>228</v>
      </c>
      <c r="D147" s="84">
        <f>'3'!D147</f>
        <v>201</v>
      </c>
      <c r="E147" s="84">
        <f>'3'!E147</f>
        <v>429</v>
      </c>
      <c r="F147" s="11">
        <f>'5'!O147</f>
        <v>0</v>
      </c>
      <c r="G147" s="13">
        <f>'6'!H147</f>
        <v>10</v>
      </c>
      <c r="H147" s="11">
        <f>'7'!F147</f>
        <v>0</v>
      </c>
      <c r="I147" s="11">
        <f>'8'!M147</f>
        <v>69</v>
      </c>
      <c r="J147" s="11">
        <f>'9'!O147+'9'!P147</f>
        <v>192.1</v>
      </c>
      <c r="K147" s="11">
        <f>'9'!Y147</f>
        <v>64.099999999999994</v>
      </c>
      <c r="L147" s="56">
        <f t="shared" si="4"/>
        <v>271.10000000000002</v>
      </c>
      <c r="M147" s="57">
        <f t="shared" si="5"/>
        <v>0.63193473193473204</v>
      </c>
    </row>
    <row r="148" spans="1:13" ht="14.25" customHeight="1" x14ac:dyDescent="0.2">
      <c r="A148" s="9" t="str">
        <f>'3'!A148</f>
        <v>Fannett-Metal SD</v>
      </c>
      <c r="B148" s="29" t="str">
        <f>'3'!B148</f>
        <v>Franklin</v>
      </c>
      <c r="C148" s="84">
        <f>'3'!C148</f>
        <v>209</v>
      </c>
      <c r="D148" s="84">
        <f>'3'!D148</f>
        <v>138</v>
      </c>
      <c r="E148" s="84">
        <f>'3'!E148</f>
        <v>347</v>
      </c>
      <c r="F148" s="11">
        <f>'5'!O148</f>
        <v>0</v>
      </c>
      <c r="G148" s="13">
        <f>'6'!H148</f>
        <v>19</v>
      </c>
      <c r="H148" s="11">
        <f>'7'!F148</f>
        <v>0</v>
      </c>
      <c r="I148" s="11">
        <f>'8'!M148</f>
        <v>21</v>
      </c>
      <c r="J148" s="11">
        <f>'9'!O148+'9'!P148</f>
        <v>0</v>
      </c>
      <c r="K148" s="11">
        <f>'9'!Y148</f>
        <v>0</v>
      </c>
      <c r="L148" s="56">
        <f t="shared" si="4"/>
        <v>40</v>
      </c>
      <c r="M148" s="57">
        <f t="shared" si="5"/>
        <v>0.11527377521613832</v>
      </c>
    </row>
    <row r="149" spans="1:13" ht="14.25" customHeight="1" x14ac:dyDescent="0.2">
      <c r="A149" s="9" t="str">
        <f>'3'!A149</f>
        <v>Farrell Area SD</v>
      </c>
      <c r="B149" s="29" t="str">
        <f>'3'!B149</f>
        <v>Mercer</v>
      </c>
      <c r="C149" s="84">
        <f>'3'!C149</f>
        <v>195</v>
      </c>
      <c r="D149" s="84">
        <f>'3'!D149</f>
        <v>151</v>
      </c>
      <c r="E149" s="84">
        <f>'3'!E149</f>
        <v>346</v>
      </c>
      <c r="F149" s="11">
        <f>'5'!O149</f>
        <v>62</v>
      </c>
      <c r="G149" s="13">
        <f>'6'!H149</f>
        <v>0</v>
      </c>
      <c r="H149" s="11">
        <f>'7'!F149</f>
        <v>0</v>
      </c>
      <c r="I149" s="11">
        <f>'8'!M149</f>
        <v>33</v>
      </c>
      <c r="J149" s="11">
        <f>'9'!O149+'9'!P149</f>
        <v>11</v>
      </c>
      <c r="K149" s="11">
        <f>'9'!Y149</f>
        <v>7.6</v>
      </c>
      <c r="L149" s="56">
        <f t="shared" si="4"/>
        <v>106</v>
      </c>
      <c r="M149" s="57">
        <f t="shared" si="5"/>
        <v>0.30635838150289019</v>
      </c>
    </row>
    <row r="150" spans="1:13" ht="14.25" customHeight="1" x14ac:dyDescent="0.2">
      <c r="A150" s="9" t="str">
        <f>'3'!A150</f>
        <v>Ferndale Area SD</v>
      </c>
      <c r="B150" s="29" t="str">
        <f>'3'!B150</f>
        <v>Cambria</v>
      </c>
      <c r="C150" s="84">
        <f>'3'!C150</f>
        <v>163</v>
      </c>
      <c r="D150" s="84">
        <f>'3'!D150</f>
        <v>118</v>
      </c>
      <c r="E150" s="84">
        <f>'3'!E150</f>
        <v>281</v>
      </c>
      <c r="F150" s="11">
        <f>'5'!O150</f>
        <v>4</v>
      </c>
      <c r="G150" s="13">
        <f>'6'!H150</f>
        <v>0</v>
      </c>
      <c r="H150" s="11">
        <f>'7'!F150</f>
        <v>39</v>
      </c>
      <c r="I150" s="11">
        <f>'8'!M150</f>
        <v>40</v>
      </c>
      <c r="J150" s="11">
        <f>'9'!O150+'9'!P150</f>
        <v>0</v>
      </c>
      <c r="K150" s="11">
        <f>'9'!Y150</f>
        <v>0</v>
      </c>
      <c r="L150" s="56">
        <f t="shared" si="4"/>
        <v>83</v>
      </c>
      <c r="M150" s="57">
        <f t="shared" si="5"/>
        <v>0.29537366548042704</v>
      </c>
    </row>
    <row r="151" spans="1:13" ht="14.25" customHeight="1" x14ac:dyDescent="0.2">
      <c r="A151" s="9" t="str">
        <f>'3'!A151</f>
        <v>Fleetwood Area SD</v>
      </c>
      <c r="B151" s="29" t="str">
        <f>'3'!B151</f>
        <v>Berks</v>
      </c>
      <c r="C151" s="84">
        <f>'3'!C151</f>
        <v>572</v>
      </c>
      <c r="D151" s="84">
        <f>'3'!D151</f>
        <v>429</v>
      </c>
      <c r="E151" s="84">
        <f>'3'!E151</f>
        <v>1001</v>
      </c>
      <c r="F151" s="11">
        <f>'5'!O151</f>
        <v>4</v>
      </c>
      <c r="G151" s="13">
        <f>'6'!H151</f>
        <v>26</v>
      </c>
      <c r="H151" s="11">
        <f>'7'!F151</f>
        <v>0</v>
      </c>
      <c r="I151" s="11">
        <f>'8'!M151</f>
        <v>125</v>
      </c>
      <c r="J151" s="11">
        <f>'9'!O151+'9'!P151</f>
        <v>149</v>
      </c>
      <c r="K151" s="11">
        <f>'9'!Y151</f>
        <v>59.6</v>
      </c>
      <c r="L151" s="56">
        <f t="shared" si="4"/>
        <v>304</v>
      </c>
      <c r="M151" s="57">
        <f t="shared" si="5"/>
        <v>0.30369630369630368</v>
      </c>
    </row>
    <row r="152" spans="1:13" ht="14.25" customHeight="1" x14ac:dyDescent="0.2">
      <c r="A152" s="9" t="str">
        <f>'3'!A152</f>
        <v>Forbes Road SD</v>
      </c>
      <c r="B152" s="29" t="str">
        <f>'3'!B152</f>
        <v>Fulton</v>
      </c>
      <c r="C152" s="84">
        <f>'3'!C152</f>
        <v>99</v>
      </c>
      <c r="D152" s="84">
        <f>'3'!D152</f>
        <v>61</v>
      </c>
      <c r="E152" s="84">
        <f>'3'!E152</f>
        <v>160</v>
      </c>
      <c r="F152" s="11">
        <f>'5'!O152</f>
        <v>18</v>
      </c>
      <c r="G152" s="13">
        <f>'6'!H152</f>
        <v>0</v>
      </c>
      <c r="H152" s="11">
        <f>'7'!F152</f>
        <v>15</v>
      </c>
      <c r="I152" s="11">
        <f>'8'!M152</f>
        <v>23</v>
      </c>
      <c r="J152" s="11">
        <f>'9'!O152+'9'!P152</f>
        <v>0</v>
      </c>
      <c r="K152" s="11">
        <f>'9'!Y152</f>
        <v>0</v>
      </c>
      <c r="L152" s="56">
        <f t="shared" si="4"/>
        <v>56</v>
      </c>
      <c r="M152" s="57">
        <f t="shared" si="5"/>
        <v>0.35</v>
      </c>
    </row>
    <row r="153" spans="1:13" ht="14.25" customHeight="1" x14ac:dyDescent="0.2">
      <c r="A153" s="9" t="str">
        <f>'3'!A153</f>
        <v>Forest Area SD</v>
      </c>
      <c r="B153" s="29" t="str">
        <f>'3'!B153</f>
        <v>Forest</v>
      </c>
      <c r="C153" s="84">
        <f>'3'!C153</f>
        <v>121</v>
      </c>
      <c r="D153" s="84">
        <f>'3'!D153</f>
        <v>80</v>
      </c>
      <c r="E153" s="84">
        <f>'3'!E153</f>
        <v>201</v>
      </c>
      <c r="F153" s="11">
        <f>'5'!O153</f>
        <v>0</v>
      </c>
      <c r="G153" s="13">
        <f>'6'!H153</f>
        <v>0</v>
      </c>
      <c r="H153" s="11">
        <f>'7'!F153</f>
        <v>25</v>
      </c>
      <c r="I153" s="11">
        <f>'8'!M153</f>
        <v>29</v>
      </c>
      <c r="J153" s="11">
        <f>'9'!O153+'9'!P153</f>
        <v>0</v>
      </c>
      <c r="K153" s="11">
        <f>'9'!Y153</f>
        <v>0</v>
      </c>
      <c r="L153" s="56">
        <f t="shared" si="4"/>
        <v>54</v>
      </c>
      <c r="M153" s="57">
        <f t="shared" si="5"/>
        <v>0.26865671641791045</v>
      </c>
    </row>
    <row r="154" spans="1:13" ht="14.25" customHeight="1" x14ac:dyDescent="0.2">
      <c r="A154" s="9" t="str">
        <f>'3'!A154</f>
        <v>Forest City Regional SD</v>
      </c>
      <c r="B154" s="29" t="str">
        <f>'3'!B154</f>
        <v>Susquehanna</v>
      </c>
      <c r="C154" s="84">
        <f>'3'!C154</f>
        <v>154</v>
      </c>
      <c r="D154" s="84">
        <f>'3'!D154</f>
        <v>113</v>
      </c>
      <c r="E154" s="84">
        <f>'3'!E154</f>
        <v>267</v>
      </c>
      <c r="F154" s="11">
        <f>'5'!O154</f>
        <v>0</v>
      </c>
      <c r="G154" s="13">
        <f>'6'!H154</f>
        <v>31</v>
      </c>
      <c r="H154" s="11">
        <f>'7'!F154</f>
        <v>48</v>
      </c>
      <c r="I154" s="11">
        <f>'8'!M154</f>
        <v>32</v>
      </c>
      <c r="J154" s="11">
        <f>'9'!O154+'9'!P154</f>
        <v>38.5</v>
      </c>
      <c r="K154" s="11">
        <f>'9'!Y154</f>
        <v>0</v>
      </c>
      <c r="L154" s="56">
        <f t="shared" si="4"/>
        <v>149.5</v>
      </c>
      <c r="M154" s="57">
        <f t="shared" si="5"/>
        <v>0.55992509363295884</v>
      </c>
    </row>
    <row r="155" spans="1:13" ht="14.25" customHeight="1" x14ac:dyDescent="0.2">
      <c r="A155" s="9" t="str">
        <f>'3'!A155</f>
        <v>Forest Hills SD</v>
      </c>
      <c r="B155" s="29" t="str">
        <f>'3'!B155</f>
        <v>Cambria</v>
      </c>
      <c r="C155" s="84">
        <f>'3'!C155</f>
        <v>363</v>
      </c>
      <c r="D155" s="84">
        <f>'3'!D155</f>
        <v>275</v>
      </c>
      <c r="E155" s="84">
        <f>'3'!E155</f>
        <v>638</v>
      </c>
      <c r="F155" s="11">
        <f>'5'!O155</f>
        <v>35</v>
      </c>
      <c r="G155" s="13">
        <f>'6'!H155</f>
        <v>0</v>
      </c>
      <c r="H155" s="11">
        <f>'7'!F155</f>
        <v>63</v>
      </c>
      <c r="I155" s="11">
        <f>'8'!M155</f>
        <v>67</v>
      </c>
      <c r="J155" s="11">
        <f>'9'!O155+'9'!P155</f>
        <v>65.599999999999994</v>
      </c>
      <c r="K155" s="11">
        <f>'9'!Y155</f>
        <v>32.799999999999997</v>
      </c>
      <c r="L155" s="56">
        <f t="shared" si="4"/>
        <v>230.6</v>
      </c>
      <c r="M155" s="57">
        <f t="shared" si="5"/>
        <v>0.36144200626959244</v>
      </c>
    </row>
    <row r="156" spans="1:13" ht="14.25" customHeight="1" x14ac:dyDescent="0.2">
      <c r="A156" s="9" t="str">
        <f>'3'!A156</f>
        <v>Fort Cherry SD</v>
      </c>
      <c r="B156" s="29" t="str">
        <f>'3'!B156</f>
        <v>Washington</v>
      </c>
      <c r="C156" s="84">
        <f>'3'!C156</f>
        <v>240</v>
      </c>
      <c r="D156" s="84">
        <f>'3'!D156</f>
        <v>193</v>
      </c>
      <c r="E156" s="84">
        <f>'3'!E156</f>
        <v>433</v>
      </c>
      <c r="F156" s="11">
        <f>'5'!O156</f>
        <v>0</v>
      </c>
      <c r="G156" s="13">
        <f>'6'!H156</f>
        <v>0</v>
      </c>
      <c r="H156" s="11">
        <f>'7'!F156</f>
        <v>0</v>
      </c>
      <c r="I156" s="11">
        <f>'8'!M156</f>
        <v>33</v>
      </c>
      <c r="J156" s="11">
        <f>'9'!O156+'9'!P156</f>
        <v>0</v>
      </c>
      <c r="K156" s="11">
        <f>'9'!Y156</f>
        <v>0</v>
      </c>
      <c r="L156" s="56">
        <f t="shared" si="4"/>
        <v>33</v>
      </c>
      <c r="M156" s="57">
        <f t="shared" si="5"/>
        <v>7.6212471131639717E-2</v>
      </c>
    </row>
    <row r="157" spans="1:13" ht="14.25" customHeight="1" x14ac:dyDescent="0.2">
      <c r="A157" s="9" t="str">
        <f>'3'!A157</f>
        <v>Fort LeBoeuf SD</v>
      </c>
      <c r="B157" s="29" t="str">
        <f>'3'!B157</f>
        <v>Erie</v>
      </c>
      <c r="C157" s="84">
        <f>'3'!C157</f>
        <v>430</v>
      </c>
      <c r="D157" s="84">
        <f>'3'!D157</f>
        <v>294</v>
      </c>
      <c r="E157" s="84">
        <f>'3'!E157</f>
        <v>724</v>
      </c>
      <c r="F157" s="11">
        <f>'5'!O157</f>
        <v>0</v>
      </c>
      <c r="G157" s="13">
        <f>'6'!H157</f>
        <v>16</v>
      </c>
      <c r="H157" s="11">
        <f>'7'!F157</f>
        <v>0</v>
      </c>
      <c r="I157" s="11">
        <f>'8'!M157</f>
        <v>108</v>
      </c>
      <c r="J157" s="11">
        <f>'9'!O157+'9'!P157</f>
        <v>419.4</v>
      </c>
      <c r="K157" s="11">
        <f>'9'!Y157</f>
        <v>128.1</v>
      </c>
      <c r="L157" s="56">
        <f t="shared" si="4"/>
        <v>543.4</v>
      </c>
      <c r="M157" s="57">
        <f t="shared" si="5"/>
        <v>0.75055248618784531</v>
      </c>
    </row>
    <row r="158" spans="1:13" ht="14.25" customHeight="1" x14ac:dyDescent="0.2">
      <c r="A158" s="9" t="str">
        <f>'3'!A158</f>
        <v>Fox Chapel Area SD</v>
      </c>
      <c r="B158" s="29" t="str">
        <f>'3'!B158</f>
        <v>Allegheny</v>
      </c>
      <c r="C158" s="84">
        <f>'3'!C158</f>
        <v>756</v>
      </c>
      <c r="D158" s="84">
        <f>'3'!D158</f>
        <v>599</v>
      </c>
      <c r="E158" s="84">
        <f>'3'!E158</f>
        <v>1355</v>
      </c>
      <c r="F158" s="11">
        <f>'5'!O158</f>
        <v>43</v>
      </c>
      <c r="G158" s="13">
        <f>'6'!H158</f>
        <v>0</v>
      </c>
      <c r="H158" s="11">
        <f>'7'!F158</f>
        <v>0</v>
      </c>
      <c r="I158" s="11">
        <f>'8'!M158</f>
        <v>168</v>
      </c>
      <c r="J158" s="11">
        <f>'9'!O158+'9'!P158</f>
        <v>443.20000000000005</v>
      </c>
      <c r="K158" s="11">
        <f>'9'!Y158</f>
        <v>33.9</v>
      </c>
      <c r="L158" s="56">
        <f t="shared" si="4"/>
        <v>654.20000000000005</v>
      </c>
      <c r="M158" s="57">
        <f t="shared" si="5"/>
        <v>0.48280442804428048</v>
      </c>
    </row>
    <row r="159" spans="1:13" ht="14.25" customHeight="1" x14ac:dyDescent="0.2">
      <c r="A159" s="9" t="str">
        <f>'3'!A159</f>
        <v>Franklin Area SD</v>
      </c>
      <c r="B159" s="29" t="str">
        <f>'3'!B159</f>
        <v>Venango</v>
      </c>
      <c r="C159" s="84">
        <f>'3'!C159</f>
        <v>576</v>
      </c>
      <c r="D159" s="84">
        <f>'3'!D159</f>
        <v>373</v>
      </c>
      <c r="E159" s="84">
        <f>'3'!E159</f>
        <v>949</v>
      </c>
      <c r="F159" s="11">
        <f>'5'!O159</f>
        <v>142</v>
      </c>
      <c r="G159" s="13">
        <f>'6'!H159</f>
        <v>66</v>
      </c>
      <c r="H159" s="11">
        <f>'7'!F159</f>
        <v>0</v>
      </c>
      <c r="I159" s="11">
        <f>'8'!M159</f>
        <v>140</v>
      </c>
      <c r="J159" s="11">
        <f>'9'!O159+'9'!P159</f>
        <v>0</v>
      </c>
      <c r="K159" s="11">
        <f>'9'!Y159</f>
        <v>0</v>
      </c>
      <c r="L159" s="56">
        <f t="shared" si="4"/>
        <v>348</v>
      </c>
      <c r="M159" s="57">
        <f t="shared" si="5"/>
        <v>0.36670179135932562</v>
      </c>
    </row>
    <row r="160" spans="1:13" ht="14.25" customHeight="1" x14ac:dyDescent="0.2">
      <c r="A160" s="9" t="str">
        <f>'3'!A160</f>
        <v>Franklin Regional SD</v>
      </c>
      <c r="B160" s="29" t="str">
        <f>'3'!B160</f>
        <v>Westmoreland</v>
      </c>
      <c r="C160" s="84">
        <f>'3'!C160</f>
        <v>590</v>
      </c>
      <c r="D160" s="84">
        <f>'3'!D160</f>
        <v>476</v>
      </c>
      <c r="E160" s="84">
        <f>'3'!E160</f>
        <v>1066</v>
      </c>
      <c r="F160" s="11">
        <f>'5'!O160</f>
        <v>1</v>
      </c>
      <c r="G160" s="13">
        <f>'6'!H160</f>
        <v>0</v>
      </c>
      <c r="H160" s="11">
        <f>'7'!F160</f>
        <v>0</v>
      </c>
      <c r="I160" s="11">
        <f>'8'!M160</f>
        <v>136</v>
      </c>
      <c r="J160" s="11">
        <f>'9'!O160+'9'!P160</f>
        <v>127.9</v>
      </c>
      <c r="K160" s="11">
        <f>'9'!Y160</f>
        <v>0</v>
      </c>
      <c r="L160" s="56">
        <f t="shared" si="4"/>
        <v>264.89999999999998</v>
      </c>
      <c r="M160" s="57">
        <f t="shared" si="5"/>
        <v>0.24849906191369603</v>
      </c>
    </row>
    <row r="161" spans="1:13" ht="14.25" customHeight="1" x14ac:dyDescent="0.2">
      <c r="A161" s="9" t="str">
        <f>'3'!A161</f>
        <v>Frazier SD</v>
      </c>
      <c r="B161" s="29" t="str">
        <f>'3'!B161</f>
        <v>Fayette</v>
      </c>
      <c r="C161" s="84">
        <f>'3'!C161</f>
        <v>211</v>
      </c>
      <c r="D161" s="84">
        <f>'3'!D161</f>
        <v>156</v>
      </c>
      <c r="E161" s="84">
        <f>'3'!E161</f>
        <v>367</v>
      </c>
      <c r="F161" s="11">
        <f>'5'!O161</f>
        <v>32</v>
      </c>
      <c r="G161" s="13">
        <f>'6'!H161</f>
        <v>43</v>
      </c>
      <c r="H161" s="11">
        <f>'7'!F161</f>
        <v>80</v>
      </c>
      <c r="I161" s="11">
        <f>'8'!M161</f>
        <v>36</v>
      </c>
      <c r="J161" s="11">
        <f>'9'!O161+'9'!P161</f>
        <v>0</v>
      </c>
      <c r="K161" s="11">
        <f>'9'!Y161</f>
        <v>0</v>
      </c>
      <c r="L161" s="56">
        <f t="shared" si="4"/>
        <v>191</v>
      </c>
      <c r="M161" s="57">
        <f t="shared" si="5"/>
        <v>0.52043596730245234</v>
      </c>
    </row>
    <row r="162" spans="1:13" ht="14.25" customHeight="1" x14ac:dyDescent="0.2">
      <c r="A162" s="9" t="str">
        <f>'3'!A162</f>
        <v>Freedom Area SD</v>
      </c>
      <c r="B162" s="29" t="str">
        <f>'3'!B162</f>
        <v>Beaver</v>
      </c>
      <c r="C162" s="84">
        <f>'3'!C162</f>
        <v>317</v>
      </c>
      <c r="D162" s="84">
        <f>'3'!D162</f>
        <v>202</v>
      </c>
      <c r="E162" s="84">
        <f>'3'!E162</f>
        <v>519</v>
      </c>
      <c r="F162" s="11">
        <f>'5'!O162</f>
        <v>5</v>
      </c>
      <c r="G162" s="13">
        <f>'6'!H162</f>
        <v>0</v>
      </c>
      <c r="H162" s="11">
        <f>'7'!F162</f>
        <v>0</v>
      </c>
      <c r="I162" s="11">
        <f>'8'!M162</f>
        <v>85</v>
      </c>
      <c r="J162" s="11">
        <f>'9'!O162+'9'!P162</f>
        <v>30.8</v>
      </c>
      <c r="K162" s="11">
        <f>'9'!Y162</f>
        <v>0</v>
      </c>
      <c r="L162" s="56">
        <f t="shared" si="4"/>
        <v>120.8</v>
      </c>
      <c r="M162" s="57">
        <f t="shared" si="5"/>
        <v>0.23275529865125241</v>
      </c>
    </row>
    <row r="163" spans="1:13" ht="14.25" customHeight="1" x14ac:dyDescent="0.2">
      <c r="A163" s="9" t="str">
        <f>'3'!A163</f>
        <v>Freeport Area SD</v>
      </c>
      <c r="B163" s="29" t="str">
        <f>'3'!B163</f>
        <v>Armstrong</v>
      </c>
      <c r="C163" s="84">
        <f>'3'!C163</f>
        <v>366</v>
      </c>
      <c r="D163" s="84">
        <f>'3'!D163</f>
        <v>265</v>
      </c>
      <c r="E163" s="84">
        <f>'3'!E163</f>
        <v>631</v>
      </c>
      <c r="F163" s="11">
        <f>'5'!O163</f>
        <v>5</v>
      </c>
      <c r="G163" s="13">
        <f>'6'!H163</f>
        <v>0</v>
      </c>
      <c r="H163" s="11">
        <f>'7'!F163</f>
        <v>0</v>
      </c>
      <c r="I163" s="11">
        <f>'8'!M163</f>
        <v>81</v>
      </c>
      <c r="J163" s="11">
        <f>'9'!O163+'9'!P163</f>
        <v>144.19999999999999</v>
      </c>
      <c r="K163" s="11">
        <f>'9'!Y163</f>
        <v>68.5</v>
      </c>
      <c r="L163" s="56">
        <f t="shared" si="4"/>
        <v>230.2</v>
      </c>
      <c r="M163" s="57">
        <f t="shared" si="5"/>
        <v>0.36481774960380348</v>
      </c>
    </row>
    <row r="164" spans="1:13" ht="14.25" customHeight="1" x14ac:dyDescent="0.2">
      <c r="A164" s="9" t="str">
        <f>'3'!A164</f>
        <v>Galeton Area SD</v>
      </c>
      <c r="B164" s="29" t="str">
        <f>'3'!B164</f>
        <v>Potter</v>
      </c>
      <c r="C164" s="84">
        <f>'3'!C164</f>
        <v>101</v>
      </c>
      <c r="D164" s="84">
        <f>'3'!D164</f>
        <v>64</v>
      </c>
      <c r="E164" s="84">
        <f>'3'!E164</f>
        <v>165</v>
      </c>
      <c r="F164" s="11">
        <f>'5'!O164</f>
        <v>0</v>
      </c>
      <c r="G164" s="13">
        <f>'6'!H164</f>
        <v>20</v>
      </c>
      <c r="H164" s="11">
        <f>'7'!F164</f>
        <v>26</v>
      </c>
      <c r="I164" s="11">
        <f>'8'!M164</f>
        <v>25</v>
      </c>
      <c r="J164" s="11">
        <f>'9'!O164+'9'!P164</f>
        <v>45.5</v>
      </c>
      <c r="K164" s="11">
        <f>'9'!Y164</f>
        <v>0</v>
      </c>
      <c r="L164" s="56">
        <f t="shared" si="4"/>
        <v>116.5</v>
      </c>
      <c r="M164" s="57">
        <f t="shared" si="5"/>
        <v>0.70606060606060606</v>
      </c>
    </row>
    <row r="165" spans="1:13" ht="14.25" customHeight="1" x14ac:dyDescent="0.2">
      <c r="A165" s="9" t="str">
        <f>'3'!A165</f>
        <v>Garnet Valley SD</v>
      </c>
      <c r="B165" s="29" t="str">
        <f>'3'!B165</f>
        <v>Delaware</v>
      </c>
      <c r="C165" s="84">
        <f>'3'!C165</f>
        <v>696</v>
      </c>
      <c r="D165" s="84">
        <f>'3'!D165</f>
        <v>594</v>
      </c>
      <c r="E165" s="84">
        <f>'3'!E165</f>
        <v>1290</v>
      </c>
      <c r="F165" s="11">
        <f>'5'!O165</f>
        <v>37</v>
      </c>
      <c r="G165" s="13">
        <f>'6'!H165</f>
        <v>0</v>
      </c>
      <c r="H165" s="11">
        <f>'7'!F165</f>
        <v>0</v>
      </c>
      <c r="I165" s="11">
        <f>'8'!M165</f>
        <v>173</v>
      </c>
      <c r="J165" s="11">
        <f>'9'!O165+'9'!P165</f>
        <v>131.6</v>
      </c>
      <c r="K165" s="11">
        <f>'9'!Y165</f>
        <v>96.4</v>
      </c>
      <c r="L165" s="56">
        <f t="shared" si="4"/>
        <v>341.6</v>
      </c>
      <c r="M165" s="57">
        <f t="shared" si="5"/>
        <v>0.26480620155038759</v>
      </c>
    </row>
    <row r="166" spans="1:13" ht="14.25" customHeight="1" x14ac:dyDescent="0.2">
      <c r="A166" s="9" t="str">
        <f>'3'!A166</f>
        <v>Gateway SD</v>
      </c>
      <c r="B166" s="29" t="str">
        <f>'3'!B166</f>
        <v>Allegheny</v>
      </c>
      <c r="C166" s="84">
        <f>'3'!C166</f>
        <v>957</v>
      </c>
      <c r="D166" s="84">
        <f>'3'!D166</f>
        <v>614</v>
      </c>
      <c r="E166" s="84">
        <f>'3'!E166</f>
        <v>1571</v>
      </c>
      <c r="F166" s="11">
        <f>'5'!O166</f>
        <v>92</v>
      </c>
      <c r="G166" s="13">
        <f>'6'!H166</f>
        <v>0</v>
      </c>
      <c r="H166" s="11">
        <f>'7'!F166</f>
        <v>0</v>
      </c>
      <c r="I166" s="11">
        <f>'8'!M166</f>
        <v>203</v>
      </c>
      <c r="J166" s="11">
        <f>'9'!O166+'9'!P166</f>
        <v>203.1</v>
      </c>
      <c r="K166" s="11">
        <f>'9'!Y166</f>
        <v>101.6</v>
      </c>
      <c r="L166" s="56">
        <f t="shared" si="4"/>
        <v>498.1</v>
      </c>
      <c r="M166" s="57">
        <f t="shared" si="5"/>
        <v>0.31705919796308085</v>
      </c>
    </row>
    <row r="167" spans="1:13" ht="14.25" customHeight="1" x14ac:dyDescent="0.2">
      <c r="A167" s="9" t="str">
        <f>'3'!A167</f>
        <v>General McLane SD</v>
      </c>
      <c r="B167" s="29" t="str">
        <f>'3'!B167</f>
        <v>Erie</v>
      </c>
      <c r="C167" s="84">
        <f>'3'!C167</f>
        <v>423</v>
      </c>
      <c r="D167" s="84">
        <f>'3'!D167</f>
        <v>286</v>
      </c>
      <c r="E167" s="84">
        <f>'3'!E167</f>
        <v>709</v>
      </c>
      <c r="F167" s="11">
        <f>'5'!O167</f>
        <v>0</v>
      </c>
      <c r="G167" s="13">
        <f>'6'!H167</f>
        <v>0</v>
      </c>
      <c r="H167" s="11">
        <f>'7'!F167</f>
        <v>0</v>
      </c>
      <c r="I167" s="11">
        <f>'8'!M167</f>
        <v>106</v>
      </c>
      <c r="J167" s="11">
        <f>'9'!O167+'9'!P167</f>
        <v>195.2</v>
      </c>
      <c r="K167" s="11">
        <f>'9'!Y167</f>
        <v>163.1</v>
      </c>
      <c r="L167" s="56">
        <f t="shared" si="4"/>
        <v>301.2</v>
      </c>
      <c r="M167" s="57">
        <f t="shared" si="5"/>
        <v>0.42482369534555708</v>
      </c>
    </row>
    <row r="168" spans="1:13" ht="14.25" customHeight="1" x14ac:dyDescent="0.2">
      <c r="A168" s="9" t="str">
        <f>'3'!A168</f>
        <v>Gettysburg Area SD</v>
      </c>
      <c r="B168" s="29" t="str">
        <f>'3'!B168</f>
        <v>Adams</v>
      </c>
      <c r="C168" s="84">
        <f>'3'!C168</f>
        <v>730</v>
      </c>
      <c r="D168" s="84">
        <f>'3'!D168</f>
        <v>523</v>
      </c>
      <c r="E168" s="84">
        <f>'3'!E168</f>
        <v>1253</v>
      </c>
      <c r="F168" s="11">
        <f>'5'!O168</f>
        <v>78</v>
      </c>
      <c r="G168" s="13">
        <f>'6'!H168</f>
        <v>0</v>
      </c>
      <c r="H168" s="11">
        <f>'7'!F168</f>
        <v>0</v>
      </c>
      <c r="I168" s="11">
        <f>'8'!M168</f>
        <v>103</v>
      </c>
      <c r="J168" s="11">
        <f>'9'!O168+'9'!P168</f>
        <v>171.7</v>
      </c>
      <c r="K168" s="11">
        <f>'9'!Y168</f>
        <v>131.80000000000001</v>
      </c>
      <c r="L168" s="56">
        <f t="shared" si="4"/>
        <v>352.7</v>
      </c>
      <c r="M168" s="57">
        <f t="shared" si="5"/>
        <v>0.28148443735035911</v>
      </c>
    </row>
    <row r="169" spans="1:13" ht="14.25" customHeight="1" x14ac:dyDescent="0.2">
      <c r="A169" s="9" t="str">
        <f>'3'!A169</f>
        <v>Girard SD</v>
      </c>
      <c r="B169" s="29" t="str">
        <f>'3'!B169</f>
        <v>Erie</v>
      </c>
      <c r="C169" s="84">
        <f>'3'!C169</f>
        <v>387</v>
      </c>
      <c r="D169" s="84">
        <f>'3'!D169</f>
        <v>282</v>
      </c>
      <c r="E169" s="84">
        <f>'3'!E169</f>
        <v>669</v>
      </c>
      <c r="F169" s="11">
        <f>'5'!O169</f>
        <v>50</v>
      </c>
      <c r="G169" s="13">
        <f>'6'!H169</f>
        <v>18</v>
      </c>
      <c r="H169" s="11">
        <f>'7'!F169</f>
        <v>55</v>
      </c>
      <c r="I169" s="11">
        <f>'8'!M169</f>
        <v>124</v>
      </c>
      <c r="J169" s="11">
        <f>'9'!O169+'9'!P169</f>
        <v>134.69999999999999</v>
      </c>
      <c r="K169" s="11">
        <f>'9'!Y169</f>
        <v>102.7</v>
      </c>
      <c r="L169" s="56">
        <f t="shared" si="4"/>
        <v>381.7</v>
      </c>
      <c r="M169" s="57">
        <f t="shared" si="5"/>
        <v>0.57055306427503738</v>
      </c>
    </row>
    <row r="170" spans="1:13" ht="14.25" customHeight="1" x14ac:dyDescent="0.2">
      <c r="A170" s="9" t="str">
        <f>'3'!A170</f>
        <v>Glendale SD</v>
      </c>
      <c r="B170" s="29" t="str">
        <f>'3'!B170</f>
        <v>Clearfield</v>
      </c>
      <c r="C170" s="84">
        <f>'3'!C170</f>
        <v>156</v>
      </c>
      <c r="D170" s="84">
        <f>'3'!D170</f>
        <v>109</v>
      </c>
      <c r="E170" s="84">
        <f>'3'!E170</f>
        <v>265</v>
      </c>
      <c r="F170" s="11">
        <f>'5'!O170</f>
        <v>29</v>
      </c>
      <c r="G170" s="13">
        <f>'6'!H170</f>
        <v>0</v>
      </c>
      <c r="H170" s="11">
        <f>'7'!F170</f>
        <v>0</v>
      </c>
      <c r="I170" s="11">
        <f>'8'!M170</f>
        <v>35</v>
      </c>
      <c r="J170" s="11">
        <f>'9'!O170+'9'!P170</f>
        <v>6.5</v>
      </c>
      <c r="K170" s="11">
        <f>'9'!Y170</f>
        <v>0</v>
      </c>
      <c r="L170" s="56">
        <f t="shared" si="4"/>
        <v>70.5</v>
      </c>
      <c r="M170" s="57">
        <f t="shared" si="5"/>
        <v>0.2660377358490566</v>
      </c>
    </row>
    <row r="171" spans="1:13" ht="14.25" customHeight="1" x14ac:dyDescent="0.2">
      <c r="A171" s="9" t="str">
        <f>'3'!A171</f>
        <v>Governor Mifflin SD</v>
      </c>
      <c r="B171" s="29" t="str">
        <f>'3'!B171</f>
        <v>Berks</v>
      </c>
      <c r="C171" s="84">
        <f>'3'!C171</f>
        <v>890</v>
      </c>
      <c r="D171" s="84">
        <f>'3'!D171</f>
        <v>675</v>
      </c>
      <c r="E171" s="84">
        <f>'3'!E171</f>
        <v>1565</v>
      </c>
      <c r="F171" s="11">
        <f>'5'!O171</f>
        <v>19</v>
      </c>
      <c r="G171" s="13">
        <f>'6'!H171</f>
        <v>0</v>
      </c>
      <c r="H171" s="11">
        <f>'7'!F171</f>
        <v>0</v>
      </c>
      <c r="I171" s="11">
        <f>'8'!M171</f>
        <v>185</v>
      </c>
      <c r="J171" s="11">
        <f>'9'!O171+'9'!P171</f>
        <v>149</v>
      </c>
      <c r="K171" s="11">
        <f>'9'!Y171</f>
        <v>29.8</v>
      </c>
      <c r="L171" s="56">
        <f t="shared" si="4"/>
        <v>353</v>
      </c>
      <c r="M171" s="57">
        <f t="shared" si="5"/>
        <v>0.22555910543130991</v>
      </c>
    </row>
    <row r="172" spans="1:13" ht="14.25" customHeight="1" x14ac:dyDescent="0.2">
      <c r="A172" s="9" t="str">
        <f>'3'!A172</f>
        <v>Great Valley SD</v>
      </c>
      <c r="B172" s="29" t="str">
        <f>'3'!B172</f>
        <v>Chester</v>
      </c>
      <c r="C172" s="84">
        <f>'3'!C172</f>
        <v>871</v>
      </c>
      <c r="D172" s="84">
        <f>'3'!D172</f>
        <v>683</v>
      </c>
      <c r="E172" s="84">
        <f>'3'!E172</f>
        <v>1554</v>
      </c>
      <c r="F172" s="11">
        <f>'5'!O172</f>
        <v>0</v>
      </c>
      <c r="G172" s="13">
        <f>'6'!H172</f>
        <v>8</v>
      </c>
      <c r="H172" s="11">
        <f>'7'!F172</f>
        <v>0</v>
      </c>
      <c r="I172" s="11">
        <f>'8'!M172</f>
        <v>192</v>
      </c>
      <c r="J172" s="11">
        <f>'9'!O172+'9'!P172</f>
        <v>293.89999999999998</v>
      </c>
      <c r="K172" s="11">
        <f>'9'!Y172</f>
        <v>163.30000000000001</v>
      </c>
      <c r="L172" s="56">
        <f t="shared" si="4"/>
        <v>493.9</v>
      </c>
      <c r="M172" s="57">
        <f t="shared" si="5"/>
        <v>0.31782496782496783</v>
      </c>
    </row>
    <row r="173" spans="1:13" ht="14.25" customHeight="1" x14ac:dyDescent="0.2">
      <c r="A173" s="9" t="str">
        <f>'3'!A173</f>
        <v>Greater Johnstown SD</v>
      </c>
      <c r="B173" s="29" t="str">
        <f>'3'!B173</f>
        <v>Cambria</v>
      </c>
      <c r="C173" s="84">
        <f>'3'!C173</f>
        <v>1018</v>
      </c>
      <c r="D173" s="84">
        <f>'3'!D173</f>
        <v>648</v>
      </c>
      <c r="E173" s="84">
        <f>'3'!E173</f>
        <v>1666</v>
      </c>
      <c r="F173" s="11">
        <f>'5'!O173</f>
        <v>370</v>
      </c>
      <c r="G173" s="13">
        <f>'6'!H173</f>
        <v>51</v>
      </c>
      <c r="H173" s="11">
        <f>'7'!F173</f>
        <v>171</v>
      </c>
      <c r="I173" s="11">
        <f>'8'!M173</f>
        <v>298</v>
      </c>
      <c r="J173" s="11">
        <f>'9'!O173+'9'!P173</f>
        <v>311.89999999999998</v>
      </c>
      <c r="K173" s="11">
        <f>'9'!Y173</f>
        <v>131.19999999999999</v>
      </c>
      <c r="L173" s="56">
        <f t="shared" si="4"/>
        <v>1201.9000000000001</v>
      </c>
      <c r="M173" s="57">
        <f t="shared" si="5"/>
        <v>0.72142857142857153</v>
      </c>
    </row>
    <row r="174" spans="1:13" ht="14.25" customHeight="1" x14ac:dyDescent="0.2">
      <c r="A174" s="9" t="str">
        <f>'3'!A174</f>
        <v>Greater Latrobe SD</v>
      </c>
      <c r="B174" s="29" t="str">
        <f>'3'!B174</f>
        <v>Westmoreland</v>
      </c>
      <c r="C174" s="84">
        <f>'3'!C174</f>
        <v>749</v>
      </c>
      <c r="D174" s="84">
        <f>'3'!D174</f>
        <v>604</v>
      </c>
      <c r="E174" s="84">
        <f>'3'!E174</f>
        <v>1353</v>
      </c>
      <c r="F174" s="11">
        <f>'5'!O174</f>
        <v>100</v>
      </c>
      <c r="G174" s="13">
        <f>'6'!H174</f>
        <v>39</v>
      </c>
      <c r="H174" s="11">
        <f>'7'!F174</f>
        <v>0</v>
      </c>
      <c r="I174" s="11">
        <f>'8'!M174</f>
        <v>181</v>
      </c>
      <c r="J174" s="11">
        <f>'9'!O174+'9'!P174</f>
        <v>159.9</v>
      </c>
      <c r="K174" s="11">
        <f>'9'!Y174</f>
        <v>64</v>
      </c>
      <c r="L174" s="56">
        <f t="shared" si="4"/>
        <v>479.9</v>
      </c>
      <c r="M174" s="57">
        <f t="shared" si="5"/>
        <v>0.35469327420546931</v>
      </c>
    </row>
    <row r="175" spans="1:13" ht="14.25" customHeight="1" x14ac:dyDescent="0.2">
      <c r="A175" s="9" t="str">
        <f>'3'!A175</f>
        <v>Greater Nanticoke Area SD</v>
      </c>
      <c r="B175" s="29" t="str">
        <f>'3'!B175</f>
        <v>Luzerne</v>
      </c>
      <c r="C175" s="84">
        <f>'3'!C175</f>
        <v>546</v>
      </c>
      <c r="D175" s="84">
        <f>'3'!D175</f>
        <v>343</v>
      </c>
      <c r="E175" s="84">
        <f>'3'!E175</f>
        <v>889</v>
      </c>
      <c r="F175" s="11">
        <f>'5'!O175</f>
        <v>96</v>
      </c>
      <c r="G175" s="13">
        <f>'6'!H175</f>
        <v>38</v>
      </c>
      <c r="H175" s="11">
        <f>'7'!F175</f>
        <v>0</v>
      </c>
      <c r="I175" s="11">
        <f>'8'!M175</f>
        <v>88</v>
      </c>
      <c r="J175" s="11">
        <f>'9'!O175+'9'!P175</f>
        <v>40.6</v>
      </c>
      <c r="K175" s="11">
        <f>'9'!Y175</f>
        <v>0</v>
      </c>
      <c r="L175" s="56">
        <f t="shared" si="4"/>
        <v>262.60000000000002</v>
      </c>
      <c r="M175" s="57">
        <f t="shared" si="5"/>
        <v>0.29538807649043874</v>
      </c>
    </row>
    <row r="176" spans="1:13" ht="14.25" customHeight="1" x14ac:dyDescent="0.2">
      <c r="A176" s="9" t="str">
        <f>'3'!A176</f>
        <v>Greencastle-Antrim SD</v>
      </c>
      <c r="B176" s="29" t="str">
        <f>'3'!B176</f>
        <v>Franklin</v>
      </c>
      <c r="C176" s="84">
        <f>'3'!C176</f>
        <v>736</v>
      </c>
      <c r="D176" s="84">
        <f>'3'!D176</f>
        <v>518</v>
      </c>
      <c r="E176" s="84">
        <f>'3'!E176</f>
        <v>1254</v>
      </c>
      <c r="F176" s="11">
        <f>'5'!O176</f>
        <v>39</v>
      </c>
      <c r="G176" s="13">
        <f>'6'!H176</f>
        <v>0</v>
      </c>
      <c r="H176" s="11">
        <f>'7'!F176</f>
        <v>0</v>
      </c>
      <c r="I176" s="11">
        <f>'8'!M176</f>
        <v>90</v>
      </c>
      <c r="J176" s="11">
        <f>'9'!O176+'9'!P176</f>
        <v>29.5</v>
      </c>
      <c r="K176" s="11">
        <f>'9'!Y176</f>
        <v>0</v>
      </c>
      <c r="L176" s="56">
        <f t="shared" si="4"/>
        <v>158.5</v>
      </c>
      <c r="M176" s="57">
        <f t="shared" si="5"/>
        <v>0.12639553429027114</v>
      </c>
    </row>
    <row r="177" spans="1:13" ht="14.25" customHeight="1" x14ac:dyDescent="0.2">
      <c r="A177" s="9" t="str">
        <f>'3'!A177</f>
        <v>Greensburg Salem SD</v>
      </c>
      <c r="B177" s="29" t="str">
        <f>'3'!B177</f>
        <v>Westmoreland</v>
      </c>
      <c r="C177" s="84">
        <f>'3'!C177</f>
        <v>763</v>
      </c>
      <c r="D177" s="84">
        <f>'3'!D177</f>
        <v>500</v>
      </c>
      <c r="E177" s="84">
        <f>'3'!E177</f>
        <v>1263</v>
      </c>
      <c r="F177" s="11">
        <f>'5'!O177</f>
        <v>114</v>
      </c>
      <c r="G177" s="13">
        <f>'6'!H177</f>
        <v>74</v>
      </c>
      <c r="H177" s="11">
        <f>'7'!F177</f>
        <v>0</v>
      </c>
      <c r="I177" s="11">
        <f>'8'!M177</f>
        <v>161</v>
      </c>
      <c r="J177" s="11">
        <f>'9'!O177+'9'!P177</f>
        <v>642.6</v>
      </c>
      <c r="K177" s="11">
        <f>'9'!Y177</f>
        <v>127.9</v>
      </c>
      <c r="L177" s="56">
        <f t="shared" si="4"/>
        <v>991.6</v>
      </c>
      <c r="M177" s="57">
        <f t="shared" si="5"/>
        <v>0.7851148060174189</v>
      </c>
    </row>
    <row r="178" spans="1:13" ht="14.25" customHeight="1" x14ac:dyDescent="0.2">
      <c r="A178" s="9" t="str">
        <f>'3'!A178</f>
        <v>Greenville Area SD</v>
      </c>
      <c r="B178" s="29" t="str">
        <f>'3'!B178</f>
        <v>Mercer</v>
      </c>
      <c r="C178" s="84">
        <f>'3'!C178</f>
        <v>300</v>
      </c>
      <c r="D178" s="84">
        <f>'3'!D178</f>
        <v>195</v>
      </c>
      <c r="E178" s="84">
        <f>'3'!E178</f>
        <v>495</v>
      </c>
      <c r="F178" s="11">
        <f>'5'!O178</f>
        <v>28</v>
      </c>
      <c r="G178" s="13">
        <f>'6'!H178</f>
        <v>10</v>
      </c>
      <c r="H178" s="11">
        <f>'7'!F178</f>
        <v>0</v>
      </c>
      <c r="I178" s="11">
        <f>'8'!M178</f>
        <v>78</v>
      </c>
      <c r="J178" s="11">
        <f>'9'!O178+'9'!P178</f>
        <v>11</v>
      </c>
      <c r="K178" s="11">
        <f>'9'!Y178</f>
        <v>0</v>
      </c>
      <c r="L178" s="56">
        <f t="shared" si="4"/>
        <v>127</v>
      </c>
      <c r="M178" s="57">
        <f t="shared" si="5"/>
        <v>0.25656565656565655</v>
      </c>
    </row>
    <row r="179" spans="1:13" ht="14.25" customHeight="1" x14ac:dyDescent="0.2">
      <c r="A179" s="9" t="str">
        <f>'3'!A179</f>
        <v>Greenwood SD</v>
      </c>
      <c r="B179" s="29" t="str">
        <f>'3'!B179</f>
        <v>Perry</v>
      </c>
      <c r="C179" s="84">
        <f>'3'!C179</f>
        <v>187</v>
      </c>
      <c r="D179" s="84">
        <f>'3'!D179</f>
        <v>121</v>
      </c>
      <c r="E179" s="84">
        <f>'3'!E179</f>
        <v>308</v>
      </c>
      <c r="F179" s="11">
        <f>'5'!O179</f>
        <v>0</v>
      </c>
      <c r="G179" s="13">
        <f>'6'!H179</f>
        <v>0</v>
      </c>
      <c r="H179" s="11">
        <f>'7'!F179</f>
        <v>0</v>
      </c>
      <c r="I179" s="11">
        <f>'8'!M179</f>
        <v>23</v>
      </c>
      <c r="J179" s="11">
        <f>'9'!O179+'9'!P179</f>
        <v>0</v>
      </c>
      <c r="K179" s="11">
        <f>'9'!Y179</f>
        <v>0</v>
      </c>
      <c r="L179" s="56">
        <f t="shared" si="4"/>
        <v>23</v>
      </c>
      <c r="M179" s="57">
        <f t="shared" si="5"/>
        <v>7.4675324675324672E-2</v>
      </c>
    </row>
    <row r="180" spans="1:13" ht="14.25" customHeight="1" x14ac:dyDescent="0.2">
      <c r="A180" s="9" t="str">
        <f>'3'!A180</f>
        <v>Grove City Area SD</v>
      </c>
      <c r="B180" s="29" t="str">
        <f>'3'!B180</f>
        <v>Mercer</v>
      </c>
      <c r="C180" s="84">
        <f>'3'!C180</f>
        <v>450</v>
      </c>
      <c r="D180" s="84">
        <f>'3'!D180</f>
        <v>337</v>
      </c>
      <c r="E180" s="84">
        <f>'3'!E180</f>
        <v>787</v>
      </c>
      <c r="F180" s="11">
        <f>'5'!O180</f>
        <v>22</v>
      </c>
      <c r="G180" s="13">
        <f>'6'!H180</f>
        <v>14</v>
      </c>
      <c r="H180" s="11">
        <f>'7'!F180</f>
        <v>0</v>
      </c>
      <c r="I180" s="11">
        <f>'8'!M180</f>
        <v>77</v>
      </c>
      <c r="J180" s="11">
        <f>'9'!O180+'9'!P180</f>
        <v>150.19999999999999</v>
      </c>
      <c r="K180" s="11">
        <f>'9'!Y180</f>
        <v>73.400000000000006</v>
      </c>
      <c r="L180" s="56">
        <f t="shared" si="4"/>
        <v>263.2</v>
      </c>
      <c r="M180" s="57">
        <f t="shared" si="5"/>
        <v>0.33443456162642948</v>
      </c>
    </row>
    <row r="181" spans="1:13" ht="14.25" customHeight="1" x14ac:dyDescent="0.2">
      <c r="A181" s="9" t="str">
        <f>'3'!A181</f>
        <v>Halifax Area SD</v>
      </c>
      <c r="B181" s="29" t="str">
        <f>'3'!B181</f>
        <v>Dauphin</v>
      </c>
      <c r="C181" s="84">
        <f>'3'!C181</f>
        <v>246</v>
      </c>
      <c r="D181" s="84">
        <f>'3'!D181</f>
        <v>186</v>
      </c>
      <c r="E181" s="84">
        <f>'3'!E181</f>
        <v>432</v>
      </c>
      <c r="F181" s="11">
        <f>'5'!O181</f>
        <v>0</v>
      </c>
      <c r="G181" s="13">
        <f>'6'!H181</f>
        <v>31</v>
      </c>
      <c r="H181" s="11">
        <f>'7'!F181</f>
        <v>15</v>
      </c>
      <c r="I181" s="11">
        <f>'8'!M181</f>
        <v>31</v>
      </c>
      <c r="J181" s="11">
        <f>'9'!O181+'9'!P181</f>
        <v>62.2</v>
      </c>
      <c r="K181" s="11">
        <f>'9'!Y181</f>
        <v>31.1</v>
      </c>
      <c r="L181" s="56">
        <f t="shared" si="4"/>
        <v>139.19999999999999</v>
      </c>
      <c r="M181" s="57">
        <f t="shared" si="5"/>
        <v>0.32222222222222219</v>
      </c>
    </row>
    <row r="182" spans="1:13" ht="14.25" customHeight="1" x14ac:dyDescent="0.2">
      <c r="A182" s="9" t="str">
        <f>'3'!A182</f>
        <v>Hamburg Area SD</v>
      </c>
      <c r="B182" s="29" t="str">
        <f>'3'!B182</f>
        <v>Berks</v>
      </c>
      <c r="C182" s="84">
        <f>'3'!C182</f>
        <v>501</v>
      </c>
      <c r="D182" s="84">
        <f>'3'!D182</f>
        <v>362</v>
      </c>
      <c r="E182" s="84">
        <f>'3'!E182</f>
        <v>863</v>
      </c>
      <c r="F182" s="11">
        <f>'5'!O182</f>
        <v>15</v>
      </c>
      <c r="G182" s="13">
        <f>'6'!H182</f>
        <v>0</v>
      </c>
      <c r="H182" s="11">
        <f>'7'!F182</f>
        <v>0</v>
      </c>
      <c r="I182" s="11">
        <f>'8'!M182</f>
        <v>115</v>
      </c>
      <c r="J182" s="11">
        <f>'9'!O182+'9'!P182</f>
        <v>122</v>
      </c>
      <c r="K182" s="11">
        <f>'9'!Y182</f>
        <v>59.6</v>
      </c>
      <c r="L182" s="56">
        <f t="shared" si="4"/>
        <v>252</v>
      </c>
      <c r="M182" s="57">
        <f t="shared" si="5"/>
        <v>0.29200463499420626</v>
      </c>
    </row>
    <row r="183" spans="1:13" ht="14.25" customHeight="1" x14ac:dyDescent="0.2">
      <c r="A183" s="9" t="str">
        <f>'3'!A183</f>
        <v>Hampton Township SD</v>
      </c>
      <c r="B183" s="29" t="str">
        <f>'3'!B183</f>
        <v>Allegheny</v>
      </c>
      <c r="C183" s="84">
        <f>'3'!C183</f>
        <v>475</v>
      </c>
      <c r="D183" s="84">
        <f>'3'!D183</f>
        <v>373</v>
      </c>
      <c r="E183" s="84">
        <f>'3'!E183</f>
        <v>848</v>
      </c>
      <c r="F183" s="11">
        <f>'5'!O183</f>
        <v>10</v>
      </c>
      <c r="G183" s="13">
        <f>'6'!H183</f>
        <v>0</v>
      </c>
      <c r="H183" s="11">
        <f>'7'!F183</f>
        <v>0</v>
      </c>
      <c r="I183" s="11">
        <f>'8'!M183</f>
        <v>117</v>
      </c>
      <c r="J183" s="11">
        <f>'9'!O183+'9'!P183</f>
        <v>135.39999999999998</v>
      </c>
      <c r="K183" s="11">
        <f>'9'!Y183</f>
        <v>33.9</v>
      </c>
      <c r="L183" s="56">
        <f t="shared" si="4"/>
        <v>262.39999999999998</v>
      </c>
      <c r="M183" s="57">
        <f t="shared" si="5"/>
        <v>0.30943396226415093</v>
      </c>
    </row>
    <row r="184" spans="1:13" ht="14.25" customHeight="1" x14ac:dyDescent="0.2">
      <c r="A184" s="9" t="str">
        <f>'3'!A184</f>
        <v>Hanover Area SD</v>
      </c>
      <c r="B184" s="29" t="str">
        <f>'3'!B184</f>
        <v>Luzerne</v>
      </c>
      <c r="C184" s="84">
        <f>'3'!C184</f>
        <v>547</v>
      </c>
      <c r="D184" s="84">
        <f>'3'!D184</f>
        <v>359</v>
      </c>
      <c r="E184" s="84">
        <f>'3'!E184</f>
        <v>906</v>
      </c>
      <c r="F184" s="11">
        <f>'5'!O184</f>
        <v>75</v>
      </c>
      <c r="G184" s="13">
        <f>'6'!H184</f>
        <v>38</v>
      </c>
      <c r="H184" s="11">
        <f>'7'!F184</f>
        <v>0</v>
      </c>
      <c r="I184" s="11">
        <f>'8'!M184</f>
        <v>80</v>
      </c>
      <c r="J184" s="11">
        <f>'9'!O184+'9'!P184</f>
        <v>33.6</v>
      </c>
      <c r="K184" s="11">
        <f>'9'!Y184</f>
        <v>33.6</v>
      </c>
      <c r="L184" s="56">
        <f t="shared" si="4"/>
        <v>226.6</v>
      </c>
      <c r="M184" s="57">
        <f t="shared" si="5"/>
        <v>0.25011037527593816</v>
      </c>
    </row>
    <row r="185" spans="1:13" ht="14.25" customHeight="1" x14ac:dyDescent="0.2">
      <c r="A185" s="9" t="str">
        <f>'3'!A185</f>
        <v>Hanover Public SD</v>
      </c>
      <c r="B185" s="29" t="str">
        <f>'3'!B185</f>
        <v>York</v>
      </c>
      <c r="C185" s="84">
        <f>'3'!C185</f>
        <v>641</v>
      </c>
      <c r="D185" s="84">
        <f>'3'!D185</f>
        <v>403</v>
      </c>
      <c r="E185" s="84">
        <f>'3'!E185</f>
        <v>1044</v>
      </c>
      <c r="F185" s="11">
        <f>'5'!O185</f>
        <v>74</v>
      </c>
      <c r="G185" s="13">
        <f>'6'!H185</f>
        <v>0</v>
      </c>
      <c r="H185" s="11">
        <f>'7'!F185</f>
        <v>0</v>
      </c>
      <c r="I185" s="11">
        <f>'8'!M185</f>
        <v>121</v>
      </c>
      <c r="J185" s="11">
        <f>'9'!O185+'9'!P185</f>
        <v>308.39999999999998</v>
      </c>
      <c r="K185" s="11">
        <f>'9'!Y185</f>
        <v>61.7</v>
      </c>
      <c r="L185" s="56">
        <f t="shared" si="4"/>
        <v>503.4</v>
      </c>
      <c r="M185" s="57">
        <f t="shared" si="5"/>
        <v>0.48218390804597699</v>
      </c>
    </row>
    <row r="186" spans="1:13" ht="14.25" customHeight="1" x14ac:dyDescent="0.2">
      <c r="A186" s="9" t="str">
        <f>'3'!A186</f>
        <v>Harbor Creek SD</v>
      </c>
      <c r="B186" s="29" t="str">
        <f>'3'!B186</f>
        <v>Erie</v>
      </c>
      <c r="C186" s="84">
        <f>'3'!C186</f>
        <v>382</v>
      </c>
      <c r="D186" s="84">
        <f>'3'!D186</f>
        <v>299</v>
      </c>
      <c r="E186" s="84">
        <f>'3'!E186</f>
        <v>681</v>
      </c>
      <c r="F186" s="11">
        <f>'5'!O186</f>
        <v>0</v>
      </c>
      <c r="G186" s="13">
        <f>'6'!H186</f>
        <v>35</v>
      </c>
      <c r="H186" s="11">
        <f>'7'!F186</f>
        <v>0</v>
      </c>
      <c r="I186" s="11">
        <f>'8'!M186</f>
        <v>114</v>
      </c>
      <c r="J186" s="11">
        <f>'9'!O186+'9'!P186</f>
        <v>300.3</v>
      </c>
      <c r="K186" s="11">
        <f>'9'!Y186</f>
        <v>256.2</v>
      </c>
      <c r="L186" s="56">
        <f t="shared" si="4"/>
        <v>449.3</v>
      </c>
      <c r="M186" s="57">
        <f t="shared" si="5"/>
        <v>0.65976505139500741</v>
      </c>
    </row>
    <row r="187" spans="1:13" ht="14.25" customHeight="1" x14ac:dyDescent="0.2">
      <c r="A187" s="9" t="str">
        <f>'3'!A187</f>
        <v>Harmony Area SD</v>
      </c>
      <c r="B187" s="29" t="str">
        <f>'3'!B187</f>
        <v>Clearfield</v>
      </c>
      <c r="C187" s="84">
        <f>'3'!C187</f>
        <v>74</v>
      </c>
      <c r="D187" s="84">
        <f>'3'!D187</f>
        <v>48</v>
      </c>
      <c r="E187" s="84">
        <f>'3'!E187</f>
        <v>122</v>
      </c>
      <c r="F187" s="11">
        <f>'5'!O187</f>
        <v>34</v>
      </c>
      <c r="G187" s="13">
        <f>'6'!H187</f>
        <v>14</v>
      </c>
      <c r="H187" s="11">
        <f>'7'!F187</f>
        <v>14</v>
      </c>
      <c r="I187" s="11">
        <f>'8'!M187</f>
        <v>21</v>
      </c>
      <c r="J187" s="11">
        <f>'9'!O187+'9'!P187</f>
        <v>0</v>
      </c>
      <c r="K187" s="11">
        <f>'9'!Y187</f>
        <v>0</v>
      </c>
      <c r="L187" s="56">
        <f t="shared" si="4"/>
        <v>83</v>
      </c>
      <c r="M187" s="57">
        <f t="shared" si="5"/>
        <v>0.68032786885245899</v>
      </c>
    </row>
    <row r="188" spans="1:13" ht="14.25" customHeight="1" x14ac:dyDescent="0.2">
      <c r="A188" s="9" t="str">
        <f>'3'!A188</f>
        <v>Harrisburg City SD</v>
      </c>
      <c r="B188" s="29" t="str">
        <f>'3'!B188</f>
        <v>Dauphin</v>
      </c>
      <c r="C188" s="84">
        <f>'3'!C188</f>
        <v>2673</v>
      </c>
      <c r="D188" s="84">
        <f>'3'!D188</f>
        <v>1719</v>
      </c>
      <c r="E188" s="84">
        <f>'3'!E188</f>
        <v>4392</v>
      </c>
      <c r="F188" s="11">
        <f>'5'!O188</f>
        <v>574</v>
      </c>
      <c r="G188" s="13">
        <f>'6'!H188</f>
        <v>332</v>
      </c>
      <c r="H188" s="11">
        <f>'7'!F188</f>
        <v>0</v>
      </c>
      <c r="I188" s="11">
        <f>'8'!M188</f>
        <v>466</v>
      </c>
      <c r="J188" s="11">
        <f>'9'!O188+'9'!P188</f>
        <v>1058.9000000000001</v>
      </c>
      <c r="K188" s="11">
        <f>'9'!Y188</f>
        <v>379.2</v>
      </c>
      <c r="L188" s="56">
        <f t="shared" si="4"/>
        <v>2430.9</v>
      </c>
      <c r="M188" s="57">
        <f t="shared" si="5"/>
        <v>0.55348360655737705</v>
      </c>
    </row>
    <row r="189" spans="1:13" ht="14.25" customHeight="1" x14ac:dyDescent="0.2">
      <c r="A189" s="9" t="str">
        <f>'3'!A189</f>
        <v>Hatboro-Horsham SD</v>
      </c>
      <c r="B189" s="29" t="str">
        <f>'3'!B189</f>
        <v>Montgomery</v>
      </c>
      <c r="C189" s="84">
        <f>'3'!C189</f>
        <v>1092</v>
      </c>
      <c r="D189" s="84">
        <f>'3'!D189</f>
        <v>676</v>
      </c>
      <c r="E189" s="84">
        <f>'3'!E189</f>
        <v>1768</v>
      </c>
      <c r="F189" s="11">
        <f>'5'!O189</f>
        <v>0</v>
      </c>
      <c r="G189" s="13">
        <f>'6'!H189</f>
        <v>15</v>
      </c>
      <c r="H189" s="11">
        <f>'7'!F189</f>
        <v>0</v>
      </c>
      <c r="I189" s="11">
        <f>'8'!M189</f>
        <v>228</v>
      </c>
      <c r="J189" s="11">
        <f>'9'!O189+'9'!P189</f>
        <v>411.9</v>
      </c>
      <c r="K189" s="11">
        <f>'9'!Y189</f>
        <v>95.1</v>
      </c>
      <c r="L189" s="56">
        <f t="shared" si="4"/>
        <v>654.9</v>
      </c>
      <c r="M189" s="57">
        <f t="shared" si="5"/>
        <v>0.37041855203619906</v>
      </c>
    </row>
    <row r="190" spans="1:13" ht="14.25" customHeight="1" x14ac:dyDescent="0.2">
      <c r="A190" s="9" t="str">
        <f>'3'!A190</f>
        <v>Haverford Township SD</v>
      </c>
      <c r="B190" s="29" t="str">
        <f>'3'!B190</f>
        <v>Delaware</v>
      </c>
      <c r="C190" s="84">
        <f>'3'!C190</f>
        <v>1871</v>
      </c>
      <c r="D190" s="84">
        <f>'3'!D190</f>
        <v>1321</v>
      </c>
      <c r="E190" s="84">
        <f>'3'!E190</f>
        <v>3192</v>
      </c>
      <c r="F190" s="11">
        <f>'5'!O190</f>
        <v>0</v>
      </c>
      <c r="G190" s="13">
        <f>'6'!H190</f>
        <v>0</v>
      </c>
      <c r="H190" s="11">
        <f>'7'!F190</f>
        <v>0</v>
      </c>
      <c r="I190" s="11">
        <f>'8'!M190</f>
        <v>350</v>
      </c>
      <c r="J190" s="11">
        <f>'9'!O190+'9'!P190</f>
        <v>64.3</v>
      </c>
      <c r="K190" s="11">
        <f>'9'!Y190</f>
        <v>0</v>
      </c>
      <c r="L190" s="56">
        <f t="shared" si="4"/>
        <v>414.3</v>
      </c>
      <c r="M190" s="57">
        <f t="shared" si="5"/>
        <v>0.12979323308270677</v>
      </c>
    </row>
    <row r="191" spans="1:13" ht="14.25" customHeight="1" x14ac:dyDescent="0.2">
      <c r="A191" s="9" t="str">
        <f>'3'!A191</f>
        <v>Hazleton Area SD</v>
      </c>
      <c r="B191" s="29" t="str">
        <f>'3'!B191</f>
        <v>Luzerne</v>
      </c>
      <c r="C191" s="84">
        <f>'3'!C191</f>
        <v>2502</v>
      </c>
      <c r="D191" s="84">
        <f>'3'!D191</f>
        <v>1761</v>
      </c>
      <c r="E191" s="84">
        <f>'3'!E191</f>
        <v>4263</v>
      </c>
      <c r="F191" s="11">
        <f>'5'!O191</f>
        <v>209</v>
      </c>
      <c r="G191" s="13">
        <f>'6'!H191</f>
        <v>125</v>
      </c>
      <c r="H191" s="11">
        <f>'7'!F191</f>
        <v>0</v>
      </c>
      <c r="I191" s="11">
        <f>'8'!M191</f>
        <v>317</v>
      </c>
      <c r="J191" s="11">
        <f>'9'!O191+'9'!P191</f>
        <v>620.09999999999991</v>
      </c>
      <c r="K191" s="11">
        <f>'9'!Y191</f>
        <v>100.8</v>
      </c>
      <c r="L191" s="56">
        <f t="shared" si="4"/>
        <v>1271.0999999999999</v>
      </c>
      <c r="M191" s="57">
        <f t="shared" si="5"/>
        <v>0.29817030260380012</v>
      </c>
    </row>
    <row r="192" spans="1:13" ht="14.25" customHeight="1" x14ac:dyDescent="0.2">
      <c r="A192" s="9" t="str">
        <f>'3'!A192</f>
        <v>Hempfield Area SD</v>
      </c>
      <c r="B192" s="29" t="str">
        <f>'3'!B192</f>
        <v>Westmoreland</v>
      </c>
      <c r="C192" s="84">
        <f>'3'!C192</f>
        <v>1365</v>
      </c>
      <c r="D192" s="84">
        <f>'3'!D192</f>
        <v>914</v>
      </c>
      <c r="E192" s="84">
        <f>'3'!E192</f>
        <v>2279</v>
      </c>
      <c r="F192" s="11">
        <f>'5'!O192</f>
        <v>3</v>
      </c>
      <c r="G192" s="13">
        <f>'6'!H192</f>
        <v>20</v>
      </c>
      <c r="H192" s="11">
        <f>'7'!F192</f>
        <v>0</v>
      </c>
      <c r="I192" s="11">
        <f>'8'!M192</f>
        <v>343</v>
      </c>
      <c r="J192" s="11">
        <f>'9'!O192+'9'!P192</f>
        <v>127.9</v>
      </c>
      <c r="K192" s="11">
        <f>'9'!Y192</f>
        <v>64</v>
      </c>
      <c r="L192" s="56">
        <f t="shared" si="4"/>
        <v>493.9</v>
      </c>
      <c r="M192" s="57">
        <f t="shared" si="5"/>
        <v>0.21671785870996049</v>
      </c>
    </row>
    <row r="193" spans="1:13" ht="14.25" customHeight="1" x14ac:dyDescent="0.2">
      <c r="A193" s="9" t="str">
        <f>'3'!A193</f>
        <v>Hempfield SD</v>
      </c>
      <c r="B193" s="29" t="str">
        <f>'3'!B193</f>
        <v>Lancaster</v>
      </c>
      <c r="C193" s="84">
        <f>'3'!C193</f>
        <v>1556</v>
      </c>
      <c r="D193" s="84">
        <f>'3'!D193</f>
        <v>1144</v>
      </c>
      <c r="E193" s="84">
        <f>'3'!E193</f>
        <v>2700</v>
      </c>
      <c r="F193" s="11">
        <f>'5'!O193</f>
        <v>27</v>
      </c>
      <c r="G193" s="13">
        <f>'6'!H193</f>
        <v>20</v>
      </c>
      <c r="H193" s="11">
        <f>'7'!F193</f>
        <v>0</v>
      </c>
      <c r="I193" s="11">
        <f>'8'!M193</f>
        <v>301</v>
      </c>
      <c r="J193" s="11">
        <f>'9'!O193+'9'!P193</f>
        <v>97.4</v>
      </c>
      <c r="K193" s="11">
        <f>'9'!Y193</f>
        <v>34.4</v>
      </c>
      <c r="L193" s="56">
        <f t="shared" si="4"/>
        <v>445.4</v>
      </c>
      <c r="M193" s="57">
        <f t="shared" si="5"/>
        <v>0.16496296296296295</v>
      </c>
    </row>
    <row r="194" spans="1:13" ht="14.25" customHeight="1" x14ac:dyDescent="0.2">
      <c r="A194" s="9" t="str">
        <f>'3'!A194</f>
        <v>Hermitage SD</v>
      </c>
      <c r="B194" s="29" t="str">
        <f>'3'!B194</f>
        <v>Mercer</v>
      </c>
      <c r="C194" s="84">
        <f>'3'!C194</f>
        <v>429</v>
      </c>
      <c r="D194" s="84">
        <f>'3'!D194</f>
        <v>315</v>
      </c>
      <c r="E194" s="84">
        <f>'3'!E194</f>
        <v>744</v>
      </c>
      <c r="F194" s="11">
        <f>'5'!O194</f>
        <v>46</v>
      </c>
      <c r="G194" s="13">
        <f>'6'!H194</f>
        <v>15</v>
      </c>
      <c r="H194" s="11">
        <f>'7'!F194</f>
        <v>0</v>
      </c>
      <c r="I194" s="11">
        <f>'8'!M194</f>
        <v>84</v>
      </c>
      <c r="J194" s="11">
        <f>'9'!O194+'9'!P194</f>
        <v>202.1</v>
      </c>
      <c r="K194" s="11">
        <f>'9'!Y194</f>
        <v>154.30000000000001</v>
      </c>
      <c r="L194" s="56">
        <f t="shared" si="4"/>
        <v>347.1</v>
      </c>
      <c r="M194" s="57">
        <f t="shared" si="5"/>
        <v>0.46653225806451615</v>
      </c>
    </row>
    <row r="195" spans="1:13" ht="14.25" customHeight="1" x14ac:dyDescent="0.2">
      <c r="A195" s="9" t="str">
        <f>'3'!A195</f>
        <v>Highlands SD</v>
      </c>
      <c r="B195" s="29" t="str">
        <f>'3'!B195</f>
        <v>Allegheny</v>
      </c>
      <c r="C195" s="84">
        <f>'3'!C195</f>
        <v>702</v>
      </c>
      <c r="D195" s="84">
        <f>'3'!D195</f>
        <v>452</v>
      </c>
      <c r="E195" s="84">
        <f>'3'!E195</f>
        <v>1154</v>
      </c>
      <c r="F195" s="11">
        <f>'5'!O195</f>
        <v>130</v>
      </c>
      <c r="G195" s="13">
        <f>'6'!H195</f>
        <v>34</v>
      </c>
      <c r="H195" s="11">
        <f>'7'!F195</f>
        <v>39</v>
      </c>
      <c r="I195" s="11">
        <f>'8'!M195</f>
        <v>166</v>
      </c>
      <c r="J195" s="11">
        <f>'9'!O195+'9'!P195</f>
        <v>0</v>
      </c>
      <c r="K195" s="11">
        <f>'9'!Y195</f>
        <v>0</v>
      </c>
      <c r="L195" s="56">
        <f t="shared" si="4"/>
        <v>369</v>
      </c>
      <c r="M195" s="57">
        <f t="shared" si="5"/>
        <v>0.31975736568457541</v>
      </c>
    </row>
    <row r="196" spans="1:13" ht="14.25" customHeight="1" x14ac:dyDescent="0.2">
      <c r="A196" s="9" t="str">
        <f>'3'!A196</f>
        <v>Hollidaysburg Area SD</v>
      </c>
      <c r="B196" s="29" t="str">
        <f>'3'!B196</f>
        <v>Blair</v>
      </c>
      <c r="C196" s="84">
        <f>'3'!C196</f>
        <v>799</v>
      </c>
      <c r="D196" s="84">
        <f>'3'!D196</f>
        <v>553</v>
      </c>
      <c r="E196" s="84">
        <f>'3'!E196</f>
        <v>1352</v>
      </c>
      <c r="F196" s="11">
        <f>'5'!O196</f>
        <v>100</v>
      </c>
      <c r="G196" s="13">
        <f>'6'!H196</f>
        <v>0</v>
      </c>
      <c r="H196" s="11">
        <f>'7'!F196</f>
        <v>0</v>
      </c>
      <c r="I196" s="11">
        <f>'8'!M196</f>
        <v>215</v>
      </c>
      <c r="J196" s="11">
        <f>'9'!O196+'9'!P196</f>
        <v>102.1</v>
      </c>
      <c r="K196" s="11">
        <f>'9'!Y196</f>
        <v>95.5</v>
      </c>
      <c r="L196" s="56">
        <f t="shared" ref="L196:L259" si="6">SUM(F196:J196)</f>
        <v>417.1</v>
      </c>
      <c r="M196" s="57">
        <f t="shared" ref="M196:M259" si="7">L196/E196</f>
        <v>0.30850591715976333</v>
      </c>
    </row>
    <row r="197" spans="1:13" ht="14.25" customHeight="1" x14ac:dyDescent="0.2">
      <c r="A197" s="9" t="str">
        <f>'3'!A197</f>
        <v>Homer-Center SD</v>
      </c>
      <c r="B197" s="29" t="str">
        <f>'3'!B197</f>
        <v>Indiana</v>
      </c>
      <c r="C197" s="84">
        <f>'3'!C197</f>
        <v>181</v>
      </c>
      <c r="D197" s="84">
        <f>'3'!D197</f>
        <v>146</v>
      </c>
      <c r="E197" s="84">
        <f>'3'!E197</f>
        <v>327</v>
      </c>
      <c r="F197" s="11">
        <f>'5'!O197</f>
        <v>151</v>
      </c>
      <c r="G197" s="13">
        <f>'6'!H197</f>
        <v>15</v>
      </c>
      <c r="H197" s="11">
        <f>'7'!F197</f>
        <v>0</v>
      </c>
      <c r="I197" s="11">
        <f>'8'!M197</f>
        <v>50</v>
      </c>
      <c r="J197" s="11">
        <f>'9'!O197+'9'!P197</f>
        <v>9</v>
      </c>
      <c r="K197" s="11">
        <f>'9'!Y197</f>
        <v>2.8</v>
      </c>
      <c r="L197" s="56">
        <f t="shared" si="6"/>
        <v>225</v>
      </c>
      <c r="M197" s="57">
        <f t="shared" si="7"/>
        <v>0.68807339449541283</v>
      </c>
    </row>
    <row r="198" spans="1:13" ht="14.25" customHeight="1" x14ac:dyDescent="0.2">
      <c r="A198" s="9" t="str">
        <f>'3'!A198</f>
        <v>Hopewell Area SD</v>
      </c>
      <c r="B198" s="29" t="str">
        <f>'3'!B198</f>
        <v>Beaver</v>
      </c>
      <c r="C198" s="84">
        <f>'3'!C198</f>
        <v>504</v>
      </c>
      <c r="D198" s="84">
        <f>'3'!D198</f>
        <v>344</v>
      </c>
      <c r="E198" s="84">
        <f>'3'!E198</f>
        <v>848</v>
      </c>
      <c r="F198" s="11">
        <f>'5'!O198</f>
        <v>3</v>
      </c>
      <c r="G198" s="13">
        <f>'6'!H198</f>
        <v>0</v>
      </c>
      <c r="H198" s="11">
        <f>'7'!F198</f>
        <v>0</v>
      </c>
      <c r="I198" s="11">
        <f>'8'!M198</f>
        <v>125</v>
      </c>
      <c r="J198" s="11">
        <f>'9'!O198+'9'!P198</f>
        <v>289.39999999999998</v>
      </c>
      <c r="K198" s="11">
        <f>'9'!Y198</f>
        <v>6.4</v>
      </c>
      <c r="L198" s="56">
        <f t="shared" si="6"/>
        <v>417.4</v>
      </c>
      <c r="M198" s="57">
        <f t="shared" si="7"/>
        <v>0.49221698113207546</v>
      </c>
    </row>
    <row r="199" spans="1:13" ht="14.25" customHeight="1" x14ac:dyDescent="0.2">
      <c r="A199" s="9" t="str">
        <f>'3'!A199</f>
        <v>Huntingdon Area SD</v>
      </c>
      <c r="B199" s="29" t="str">
        <f>'3'!B199</f>
        <v>Huntingdon</v>
      </c>
      <c r="C199" s="84">
        <f>'3'!C199</f>
        <v>554</v>
      </c>
      <c r="D199" s="84">
        <f>'3'!D199</f>
        <v>379</v>
      </c>
      <c r="E199" s="84">
        <f>'3'!E199</f>
        <v>933</v>
      </c>
      <c r="F199" s="11">
        <f>'5'!O199</f>
        <v>83</v>
      </c>
      <c r="G199" s="13">
        <f>'6'!H199</f>
        <v>19</v>
      </c>
      <c r="H199" s="11">
        <f>'7'!F199</f>
        <v>0</v>
      </c>
      <c r="I199" s="11">
        <f>'8'!M199</f>
        <v>112</v>
      </c>
      <c r="J199" s="11">
        <f>'9'!O199+'9'!P199</f>
        <v>110.69999999999999</v>
      </c>
      <c r="K199" s="11">
        <f>'9'!Y199</f>
        <v>49.2</v>
      </c>
      <c r="L199" s="56">
        <f t="shared" si="6"/>
        <v>324.7</v>
      </c>
      <c r="M199" s="57">
        <f t="shared" si="7"/>
        <v>0.34801714898177921</v>
      </c>
    </row>
    <row r="200" spans="1:13" ht="14.25" customHeight="1" x14ac:dyDescent="0.2">
      <c r="A200" s="9" t="str">
        <f>'3'!A200</f>
        <v>Indiana Area SD</v>
      </c>
      <c r="B200" s="29" t="str">
        <f>'3'!B200</f>
        <v>Indiana</v>
      </c>
      <c r="C200" s="84">
        <f>'3'!C200</f>
        <v>718</v>
      </c>
      <c r="D200" s="84">
        <f>'3'!D200</f>
        <v>496</v>
      </c>
      <c r="E200" s="84">
        <f>'3'!E200</f>
        <v>1214</v>
      </c>
      <c r="F200" s="11">
        <f>'5'!O200</f>
        <v>92</v>
      </c>
      <c r="G200" s="13">
        <f>'6'!H200</f>
        <v>69</v>
      </c>
      <c r="H200" s="11">
        <f>'7'!F200</f>
        <v>34</v>
      </c>
      <c r="I200" s="11">
        <f>'8'!M200</f>
        <v>167</v>
      </c>
      <c r="J200" s="11">
        <f>'9'!O200+'9'!P200</f>
        <v>257.20000000000005</v>
      </c>
      <c r="K200" s="11">
        <f>'9'!Y200</f>
        <v>179.8</v>
      </c>
      <c r="L200" s="56">
        <f t="shared" si="6"/>
        <v>619.20000000000005</v>
      </c>
      <c r="M200" s="57">
        <f t="shared" si="7"/>
        <v>0.51004942339373971</v>
      </c>
    </row>
    <row r="201" spans="1:13" ht="14.25" customHeight="1" x14ac:dyDescent="0.2">
      <c r="A201" s="9" t="str">
        <f>'3'!A201</f>
        <v>Interboro SD</v>
      </c>
      <c r="B201" s="29" t="str">
        <f>'3'!B201</f>
        <v>Delaware</v>
      </c>
      <c r="C201" s="84">
        <f>'3'!C201</f>
        <v>763</v>
      </c>
      <c r="D201" s="84">
        <f>'3'!D201</f>
        <v>500</v>
      </c>
      <c r="E201" s="84">
        <f>'3'!E201</f>
        <v>1263</v>
      </c>
      <c r="F201" s="11">
        <f>'5'!O201</f>
        <v>0</v>
      </c>
      <c r="G201" s="13">
        <f>'6'!H201</f>
        <v>0</v>
      </c>
      <c r="H201" s="11">
        <f>'7'!F201</f>
        <v>0</v>
      </c>
      <c r="I201" s="11">
        <f>'8'!M201</f>
        <v>170</v>
      </c>
      <c r="J201" s="11">
        <f>'9'!O201+'9'!P201</f>
        <v>192.9</v>
      </c>
      <c r="K201" s="11">
        <f>'9'!Y201</f>
        <v>96.4</v>
      </c>
      <c r="L201" s="56">
        <f t="shared" si="6"/>
        <v>362.9</v>
      </c>
      <c r="M201" s="57">
        <f t="shared" si="7"/>
        <v>0.28733174980205856</v>
      </c>
    </row>
    <row r="202" spans="1:13" ht="14.25" customHeight="1" x14ac:dyDescent="0.2">
      <c r="A202" s="9" t="str">
        <f>'3'!A202</f>
        <v>Iroquois SD</v>
      </c>
      <c r="B202" s="29" t="str">
        <f>'3'!B202</f>
        <v>Erie</v>
      </c>
      <c r="C202" s="84">
        <f>'3'!C202</f>
        <v>254</v>
      </c>
      <c r="D202" s="84">
        <f>'3'!D202</f>
        <v>184</v>
      </c>
      <c r="E202" s="84">
        <f>'3'!E202</f>
        <v>438</v>
      </c>
      <c r="F202" s="11">
        <f>'5'!O202</f>
        <v>0</v>
      </c>
      <c r="G202" s="13">
        <f>'6'!H202</f>
        <v>16</v>
      </c>
      <c r="H202" s="11">
        <f>'7'!F202</f>
        <v>0</v>
      </c>
      <c r="I202" s="11">
        <f>'8'!M202</f>
        <v>69</v>
      </c>
      <c r="J202" s="11">
        <f>'9'!O202+'9'!P202</f>
        <v>0</v>
      </c>
      <c r="K202" s="11">
        <f>'9'!Y202</f>
        <v>0</v>
      </c>
      <c r="L202" s="56">
        <f t="shared" si="6"/>
        <v>85</v>
      </c>
      <c r="M202" s="57">
        <f t="shared" si="7"/>
        <v>0.19406392694063926</v>
      </c>
    </row>
    <row r="203" spans="1:13" ht="14.25" customHeight="1" x14ac:dyDescent="0.2">
      <c r="A203" s="9" t="str">
        <f>'3'!A203</f>
        <v>Jamestown Area SD</v>
      </c>
      <c r="B203" s="29" t="str">
        <f>'3'!B203</f>
        <v>Mercer</v>
      </c>
      <c r="C203" s="84">
        <f>'3'!C203</f>
        <v>98</v>
      </c>
      <c r="D203" s="84">
        <f>'3'!D203</f>
        <v>91</v>
      </c>
      <c r="E203" s="84">
        <f>'3'!E203</f>
        <v>189</v>
      </c>
      <c r="F203" s="11">
        <f>'5'!O203</f>
        <v>16</v>
      </c>
      <c r="G203" s="13">
        <f>'6'!H203</f>
        <v>0</v>
      </c>
      <c r="H203" s="11">
        <f>'7'!F203</f>
        <v>0</v>
      </c>
      <c r="I203" s="11">
        <f>'8'!M203</f>
        <v>24</v>
      </c>
      <c r="J203" s="11">
        <f>'9'!O203+'9'!P203</f>
        <v>3.5</v>
      </c>
      <c r="K203" s="11">
        <f>'9'!Y203</f>
        <v>0</v>
      </c>
      <c r="L203" s="56">
        <f t="shared" si="6"/>
        <v>43.5</v>
      </c>
      <c r="M203" s="57">
        <f t="shared" si="7"/>
        <v>0.23015873015873015</v>
      </c>
    </row>
    <row r="204" spans="1:13" ht="14.25" customHeight="1" x14ac:dyDescent="0.2">
      <c r="A204" s="9" t="str">
        <f>'3'!A204</f>
        <v>Jeannette City SD</v>
      </c>
      <c r="B204" s="29" t="str">
        <f>'3'!B204</f>
        <v>Westmoreland</v>
      </c>
      <c r="C204" s="84">
        <f>'3'!C204</f>
        <v>372</v>
      </c>
      <c r="D204" s="84">
        <f>'3'!D204</f>
        <v>249</v>
      </c>
      <c r="E204" s="84">
        <f>'3'!E204</f>
        <v>621</v>
      </c>
      <c r="F204" s="11">
        <f>'5'!O204</f>
        <v>104</v>
      </c>
      <c r="G204" s="13">
        <f>'6'!H204</f>
        <v>18</v>
      </c>
      <c r="H204" s="11">
        <f>'7'!F204</f>
        <v>1</v>
      </c>
      <c r="I204" s="11">
        <f>'8'!M204</f>
        <v>106</v>
      </c>
      <c r="J204" s="11">
        <f>'9'!O204+'9'!P204</f>
        <v>95.9</v>
      </c>
      <c r="K204" s="11">
        <f>'9'!Y204</f>
        <v>95.9</v>
      </c>
      <c r="L204" s="56">
        <f t="shared" si="6"/>
        <v>324.89999999999998</v>
      </c>
      <c r="M204" s="57">
        <f t="shared" si="7"/>
        <v>0.52318840579710146</v>
      </c>
    </row>
    <row r="205" spans="1:13" ht="14.25" customHeight="1" x14ac:dyDescent="0.2">
      <c r="A205" s="9" t="str">
        <f>'3'!A205</f>
        <v>Jefferson-Morgan SD</v>
      </c>
      <c r="B205" s="29" t="str">
        <f>'3'!B205</f>
        <v>Greene</v>
      </c>
      <c r="C205" s="84">
        <f>'3'!C205</f>
        <v>163</v>
      </c>
      <c r="D205" s="84">
        <f>'3'!D205</f>
        <v>107</v>
      </c>
      <c r="E205" s="84">
        <f>'3'!E205</f>
        <v>270</v>
      </c>
      <c r="F205" s="11">
        <f>'5'!O205</f>
        <v>20</v>
      </c>
      <c r="G205" s="13">
        <f>'6'!H205</f>
        <v>17</v>
      </c>
      <c r="H205" s="11">
        <f>'7'!F205</f>
        <v>20</v>
      </c>
      <c r="I205" s="11">
        <f>'8'!M205</f>
        <v>40</v>
      </c>
      <c r="J205" s="11">
        <f>'9'!O205+'9'!P205</f>
        <v>0</v>
      </c>
      <c r="K205" s="11">
        <f>'9'!Y205</f>
        <v>0</v>
      </c>
      <c r="L205" s="56">
        <f t="shared" si="6"/>
        <v>97</v>
      </c>
      <c r="M205" s="57">
        <f t="shared" si="7"/>
        <v>0.35925925925925928</v>
      </c>
    </row>
    <row r="206" spans="1:13" ht="14.25" customHeight="1" x14ac:dyDescent="0.2">
      <c r="A206" s="9" t="str">
        <f>'3'!A206</f>
        <v>Jenkintown SD</v>
      </c>
      <c r="B206" s="29" t="str">
        <f>'3'!B206</f>
        <v>Montgomery</v>
      </c>
      <c r="C206" s="84">
        <f>'3'!C206</f>
        <v>123</v>
      </c>
      <c r="D206" s="84">
        <f>'3'!D206</f>
        <v>84</v>
      </c>
      <c r="E206" s="84">
        <f>'3'!E206</f>
        <v>207</v>
      </c>
      <c r="F206" s="11">
        <f>'5'!O206</f>
        <v>0</v>
      </c>
      <c r="G206" s="13">
        <f>'6'!H206</f>
        <v>0</v>
      </c>
      <c r="H206" s="11">
        <f>'7'!F206</f>
        <v>0</v>
      </c>
      <c r="I206" s="11">
        <f>'8'!M206</f>
        <v>17</v>
      </c>
      <c r="J206" s="11">
        <f>'9'!O206+'9'!P206</f>
        <v>0</v>
      </c>
      <c r="K206" s="11">
        <f>'9'!Y206</f>
        <v>0</v>
      </c>
      <c r="L206" s="56">
        <f t="shared" si="6"/>
        <v>17</v>
      </c>
      <c r="M206" s="57">
        <f t="shared" si="7"/>
        <v>8.2125603864734303E-2</v>
      </c>
    </row>
    <row r="207" spans="1:13" ht="14.25" customHeight="1" x14ac:dyDescent="0.2">
      <c r="A207" s="9" t="str">
        <f>'3'!A207</f>
        <v>Jersey Shore Area SD</v>
      </c>
      <c r="B207" s="29" t="str">
        <f>'3'!B207</f>
        <v>Lycoming</v>
      </c>
      <c r="C207" s="84">
        <f>'3'!C207</f>
        <v>583</v>
      </c>
      <c r="D207" s="84">
        <f>'3'!D207</f>
        <v>471</v>
      </c>
      <c r="E207" s="84">
        <f>'3'!E207</f>
        <v>1054</v>
      </c>
      <c r="F207" s="11">
        <f>'5'!O207</f>
        <v>24</v>
      </c>
      <c r="G207" s="13">
        <f>'6'!H207</f>
        <v>20</v>
      </c>
      <c r="H207" s="11">
        <f>'7'!F207</f>
        <v>0</v>
      </c>
      <c r="I207" s="11">
        <f>'8'!M207</f>
        <v>101</v>
      </c>
      <c r="J207" s="11">
        <f>'9'!O207+'9'!P207</f>
        <v>227.6</v>
      </c>
      <c r="K207" s="11">
        <f>'9'!Y207</f>
        <v>63.3</v>
      </c>
      <c r="L207" s="56">
        <f t="shared" si="6"/>
        <v>372.6</v>
      </c>
      <c r="M207" s="57">
        <f t="shared" si="7"/>
        <v>0.35351043643263758</v>
      </c>
    </row>
    <row r="208" spans="1:13" ht="14.25" customHeight="1" x14ac:dyDescent="0.2">
      <c r="A208" s="9" t="str">
        <f>'3'!A208</f>
        <v>Jim Thorpe Area SD</v>
      </c>
      <c r="B208" s="29" t="str">
        <f>'3'!B208</f>
        <v>Carbon</v>
      </c>
      <c r="C208" s="84">
        <f>'3'!C208</f>
        <v>481</v>
      </c>
      <c r="D208" s="84">
        <f>'3'!D208</f>
        <v>325</v>
      </c>
      <c r="E208" s="84">
        <f>'3'!E208</f>
        <v>806</v>
      </c>
      <c r="F208" s="11">
        <f>'5'!O208</f>
        <v>0</v>
      </c>
      <c r="G208" s="13">
        <f>'6'!H208</f>
        <v>40</v>
      </c>
      <c r="H208" s="11">
        <f>'7'!F208</f>
        <v>39</v>
      </c>
      <c r="I208" s="11">
        <f>'8'!M208</f>
        <v>61</v>
      </c>
      <c r="J208" s="11">
        <f>'9'!O208+'9'!P208</f>
        <v>37.1</v>
      </c>
      <c r="K208" s="11">
        <f>'9'!Y208</f>
        <v>0</v>
      </c>
      <c r="L208" s="56">
        <f t="shared" si="6"/>
        <v>177.1</v>
      </c>
      <c r="M208" s="57">
        <f t="shared" si="7"/>
        <v>0.21972704714640198</v>
      </c>
    </row>
    <row r="209" spans="1:13" ht="14.25" customHeight="1" x14ac:dyDescent="0.2">
      <c r="A209" s="9" t="str">
        <f>'3'!A209</f>
        <v>Johnsonburg Area SD</v>
      </c>
      <c r="B209" s="29" t="str">
        <f>'3'!B209</f>
        <v>Elk</v>
      </c>
      <c r="C209" s="84">
        <f>'3'!C209</f>
        <v>142</v>
      </c>
      <c r="D209" s="84">
        <f>'3'!D209</f>
        <v>105</v>
      </c>
      <c r="E209" s="84">
        <f>'3'!E209</f>
        <v>247</v>
      </c>
      <c r="F209" s="11">
        <f>'5'!O209</f>
        <v>17</v>
      </c>
      <c r="G209" s="13">
        <f>'6'!H209</f>
        <v>14</v>
      </c>
      <c r="H209" s="11">
        <f>'7'!F209</f>
        <v>13</v>
      </c>
      <c r="I209" s="11">
        <f>'8'!M209</f>
        <v>28</v>
      </c>
      <c r="J209" s="11">
        <f>'9'!O209+'9'!P209</f>
        <v>0</v>
      </c>
      <c r="K209" s="11">
        <f>'9'!Y209</f>
        <v>0</v>
      </c>
      <c r="L209" s="56">
        <f t="shared" si="6"/>
        <v>72</v>
      </c>
      <c r="M209" s="57">
        <f t="shared" si="7"/>
        <v>0.291497975708502</v>
      </c>
    </row>
    <row r="210" spans="1:13" ht="14.25" customHeight="1" x14ac:dyDescent="0.2">
      <c r="A210" s="9" t="str">
        <f>'3'!A210</f>
        <v>Juniata County SD</v>
      </c>
      <c r="B210" s="29" t="str">
        <f>'3'!B210</f>
        <v>Juniata</v>
      </c>
      <c r="C210" s="84">
        <f>'3'!C210</f>
        <v>896</v>
      </c>
      <c r="D210" s="84">
        <f>'3'!D210</f>
        <v>625</v>
      </c>
      <c r="E210" s="84">
        <f>'3'!E210</f>
        <v>1521</v>
      </c>
      <c r="F210" s="11">
        <f>'5'!O210</f>
        <v>34</v>
      </c>
      <c r="G210" s="13">
        <f>'6'!H210</f>
        <v>34</v>
      </c>
      <c r="H210" s="11">
        <f>'7'!F210</f>
        <v>0</v>
      </c>
      <c r="I210" s="11">
        <f>'8'!M210</f>
        <v>150</v>
      </c>
      <c r="J210" s="11">
        <f>'9'!O210+'9'!P210</f>
        <v>87.8</v>
      </c>
      <c r="K210" s="11">
        <f>'9'!Y210</f>
        <v>39.799999999999997</v>
      </c>
      <c r="L210" s="56">
        <f t="shared" si="6"/>
        <v>305.8</v>
      </c>
      <c r="M210" s="57">
        <f t="shared" si="7"/>
        <v>0.201051939513478</v>
      </c>
    </row>
    <row r="211" spans="1:13" ht="14.25" customHeight="1" x14ac:dyDescent="0.2">
      <c r="A211" s="9" t="str">
        <f>'3'!A211</f>
        <v>Juniata Valley SD</v>
      </c>
      <c r="B211" s="29" t="str">
        <f>'3'!B211</f>
        <v>Huntingdon</v>
      </c>
      <c r="C211" s="84">
        <f>'3'!C211</f>
        <v>159</v>
      </c>
      <c r="D211" s="84">
        <f>'3'!D211</f>
        <v>115</v>
      </c>
      <c r="E211" s="84">
        <f>'3'!E211</f>
        <v>274</v>
      </c>
      <c r="F211" s="11">
        <f>'5'!O211</f>
        <v>169</v>
      </c>
      <c r="G211" s="13">
        <f>'6'!H211</f>
        <v>0</v>
      </c>
      <c r="H211" s="11">
        <f>'7'!F211</f>
        <v>0</v>
      </c>
      <c r="I211" s="11">
        <f>'8'!M211</f>
        <v>40</v>
      </c>
      <c r="J211" s="11">
        <f>'9'!O211+'9'!P211</f>
        <v>40.700000000000003</v>
      </c>
      <c r="K211" s="11">
        <f>'9'!Y211</f>
        <v>0</v>
      </c>
      <c r="L211" s="56">
        <f t="shared" si="6"/>
        <v>249.7</v>
      </c>
      <c r="M211" s="57">
        <f t="shared" si="7"/>
        <v>0.91131386861313868</v>
      </c>
    </row>
    <row r="212" spans="1:13" ht="14.25" customHeight="1" x14ac:dyDescent="0.2">
      <c r="A212" s="9" t="str">
        <f>'3'!A212</f>
        <v>Kane Area SD</v>
      </c>
      <c r="B212" s="29" t="str">
        <f>'3'!B212</f>
        <v>McKean</v>
      </c>
      <c r="C212" s="84">
        <f>'3'!C212</f>
        <v>234</v>
      </c>
      <c r="D212" s="84">
        <f>'3'!D212</f>
        <v>185</v>
      </c>
      <c r="E212" s="84">
        <f>'3'!E212</f>
        <v>419</v>
      </c>
      <c r="F212" s="11">
        <f>'5'!O212</f>
        <v>35</v>
      </c>
      <c r="G212" s="13">
        <f>'6'!H212</f>
        <v>0</v>
      </c>
      <c r="H212" s="11">
        <f>'7'!F212</f>
        <v>0</v>
      </c>
      <c r="I212" s="11">
        <f>'8'!M212</f>
        <v>55</v>
      </c>
      <c r="J212" s="11">
        <f>'9'!O212+'9'!P212</f>
        <v>99.2</v>
      </c>
      <c r="K212" s="11">
        <f>'9'!Y212</f>
        <v>0</v>
      </c>
      <c r="L212" s="56">
        <f t="shared" si="6"/>
        <v>189.2</v>
      </c>
      <c r="M212" s="57">
        <f t="shared" si="7"/>
        <v>0.45155131264916465</v>
      </c>
    </row>
    <row r="213" spans="1:13" ht="14.25" customHeight="1" x14ac:dyDescent="0.2">
      <c r="A213" s="9" t="str">
        <f>'3'!A213</f>
        <v>Karns City Area SD</v>
      </c>
      <c r="B213" s="29" t="str">
        <f>'3'!B213</f>
        <v>Butler</v>
      </c>
      <c r="C213" s="84">
        <f>'3'!C213</f>
        <v>293</v>
      </c>
      <c r="D213" s="84">
        <f>'3'!D213</f>
        <v>243</v>
      </c>
      <c r="E213" s="84">
        <f>'3'!E213</f>
        <v>536</v>
      </c>
      <c r="F213" s="11">
        <f>'5'!O213</f>
        <v>34</v>
      </c>
      <c r="G213" s="13">
        <f>'6'!H213</f>
        <v>19</v>
      </c>
      <c r="H213" s="11">
        <f>'7'!F213</f>
        <v>0</v>
      </c>
      <c r="I213" s="11">
        <f>'8'!M213</f>
        <v>49</v>
      </c>
      <c r="J213" s="11">
        <f>'9'!O213+'9'!P213</f>
        <v>0</v>
      </c>
      <c r="K213" s="11">
        <f>'9'!Y213</f>
        <v>0</v>
      </c>
      <c r="L213" s="56">
        <f t="shared" si="6"/>
        <v>102</v>
      </c>
      <c r="M213" s="57">
        <f t="shared" si="7"/>
        <v>0.19029850746268656</v>
      </c>
    </row>
    <row r="214" spans="1:13" ht="14.25" customHeight="1" x14ac:dyDescent="0.2">
      <c r="A214" s="9" t="str">
        <f>'3'!A214</f>
        <v>Kennett Consolidated SD</v>
      </c>
      <c r="B214" s="29" t="str">
        <f>'3'!B214</f>
        <v>Chester</v>
      </c>
      <c r="C214" s="84">
        <f>'3'!C214</f>
        <v>1068</v>
      </c>
      <c r="D214" s="84">
        <f>'3'!D214</f>
        <v>776</v>
      </c>
      <c r="E214" s="84">
        <f>'3'!E214</f>
        <v>1844</v>
      </c>
      <c r="F214" s="11">
        <f>'5'!O214</f>
        <v>146</v>
      </c>
      <c r="G214" s="13">
        <f>'6'!H214</f>
        <v>15</v>
      </c>
      <c r="H214" s="11">
        <f>'7'!F214</f>
        <v>0</v>
      </c>
      <c r="I214" s="11">
        <f>'8'!M214</f>
        <v>225</v>
      </c>
      <c r="J214" s="11">
        <f>'9'!O214+'9'!P214</f>
        <v>359.2</v>
      </c>
      <c r="K214" s="11">
        <f>'9'!Y214</f>
        <v>65.3</v>
      </c>
      <c r="L214" s="56">
        <f t="shared" si="6"/>
        <v>745.2</v>
      </c>
      <c r="M214" s="57">
        <f t="shared" si="7"/>
        <v>0.40412147505422996</v>
      </c>
    </row>
    <row r="215" spans="1:13" ht="14.25" customHeight="1" x14ac:dyDescent="0.2">
      <c r="A215" s="9" t="str">
        <f>'3'!A215</f>
        <v>Keystone Central SD</v>
      </c>
      <c r="B215" s="29" t="str">
        <f>'3'!B215</f>
        <v>Clinton</v>
      </c>
      <c r="C215" s="84">
        <f>'3'!C215</f>
        <v>1228</v>
      </c>
      <c r="D215" s="84">
        <f>'3'!D215</f>
        <v>850</v>
      </c>
      <c r="E215" s="84">
        <f>'3'!E215</f>
        <v>2078</v>
      </c>
      <c r="F215" s="11">
        <f>'5'!O215</f>
        <v>158</v>
      </c>
      <c r="G215" s="13">
        <f>'6'!H215</f>
        <v>71</v>
      </c>
      <c r="H215" s="11">
        <f>'7'!F215</f>
        <v>0</v>
      </c>
      <c r="I215" s="11">
        <f>'8'!M215</f>
        <v>269</v>
      </c>
      <c r="J215" s="11">
        <f>'9'!O215+'9'!P215</f>
        <v>157.69999999999999</v>
      </c>
      <c r="K215" s="11">
        <f>'9'!Y215</f>
        <v>60.6</v>
      </c>
      <c r="L215" s="56">
        <f t="shared" si="6"/>
        <v>655.7</v>
      </c>
      <c r="M215" s="57">
        <f t="shared" si="7"/>
        <v>0.31554379210779598</v>
      </c>
    </row>
    <row r="216" spans="1:13" ht="14.25" customHeight="1" x14ac:dyDescent="0.2">
      <c r="A216" s="9" t="str">
        <f>'3'!A216</f>
        <v>Keystone Oaks SD</v>
      </c>
      <c r="B216" s="29" t="str">
        <f>'3'!B216</f>
        <v>Allegheny</v>
      </c>
      <c r="C216" s="84">
        <f>'3'!C216</f>
        <v>616</v>
      </c>
      <c r="D216" s="84">
        <f>'3'!D216</f>
        <v>405</v>
      </c>
      <c r="E216" s="84">
        <f>'3'!E216</f>
        <v>1021</v>
      </c>
      <c r="F216" s="11">
        <f>'5'!O216</f>
        <v>25</v>
      </c>
      <c r="G216" s="13">
        <f>'6'!H216</f>
        <v>7</v>
      </c>
      <c r="H216" s="11">
        <f>'7'!F216</f>
        <v>0</v>
      </c>
      <c r="I216" s="11">
        <f>'8'!M216</f>
        <v>122</v>
      </c>
      <c r="J216" s="11">
        <f>'9'!O216+'9'!P216</f>
        <v>473.9</v>
      </c>
      <c r="K216" s="11">
        <f>'9'!Y216</f>
        <v>203.1</v>
      </c>
      <c r="L216" s="56">
        <f t="shared" si="6"/>
        <v>627.9</v>
      </c>
      <c r="M216" s="57">
        <f t="shared" si="7"/>
        <v>0.61498530852105782</v>
      </c>
    </row>
    <row r="217" spans="1:13" ht="14.25" customHeight="1" x14ac:dyDescent="0.2">
      <c r="A217" s="9" t="str">
        <f>'3'!A217</f>
        <v>Keystone SD</v>
      </c>
      <c r="B217" s="29" t="str">
        <f>'3'!B217</f>
        <v>Clarion</v>
      </c>
      <c r="C217" s="84">
        <f>'3'!C217</f>
        <v>265</v>
      </c>
      <c r="D217" s="84">
        <f>'3'!D217</f>
        <v>179</v>
      </c>
      <c r="E217" s="84">
        <f>'3'!E217</f>
        <v>444</v>
      </c>
      <c r="F217" s="11">
        <f>'5'!O217</f>
        <v>21</v>
      </c>
      <c r="G217" s="13">
        <f>'6'!H217</f>
        <v>36</v>
      </c>
      <c r="H217" s="11">
        <f>'7'!F217</f>
        <v>0</v>
      </c>
      <c r="I217" s="11">
        <f>'8'!M217</f>
        <v>60</v>
      </c>
      <c r="J217" s="11">
        <f>'9'!O217+'9'!P217</f>
        <v>70</v>
      </c>
      <c r="K217" s="11">
        <f>'9'!Y217</f>
        <v>35</v>
      </c>
      <c r="L217" s="56">
        <f t="shared" si="6"/>
        <v>187</v>
      </c>
      <c r="M217" s="57">
        <f t="shared" si="7"/>
        <v>0.42117117117117114</v>
      </c>
    </row>
    <row r="218" spans="1:13" ht="14.25" customHeight="1" x14ac:dyDescent="0.2">
      <c r="A218" s="9" t="str">
        <f>'3'!A218</f>
        <v>Kiski Area SD</v>
      </c>
      <c r="B218" s="29" t="str">
        <f>'3'!B218</f>
        <v>Westmoreland</v>
      </c>
      <c r="C218" s="84">
        <f>'3'!C218</f>
        <v>798</v>
      </c>
      <c r="D218" s="84">
        <f>'3'!D218</f>
        <v>602</v>
      </c>
      <c r="E218" s="84">
        <f>'3'!E218</f>
        <v>1400</v>
      </c>
      <c r="F218" s="11">
        <f>'5'!O218</f>
        <v>62</v>
      </c>
      <c r="G218" s="13">
        <f>'6'!H218</f>
        <v>17</v>
      </c>
      <c r="H218" s="11">
        <f>'7'!F218</f>
        <v>0</v>
      </c>
      <c r="I218" s="11">
        <f>'8'!M218</f>
        <v>208</v>
      </c>
      <c r="J218" s="11">
        <f>'9'!O218+'9'!P218</f>
        <v>159.9</v>
      </c>
      <c r="K218" s="11">
        <f>'9'!Y218</f>
        <v>0</v>
      </c>
      <c r="L218" s="56">
        <f t="shared" si="6"/>
        <v>446.9</v>
      </c>
      <c r="M218" s="57">
        <f t="shared" si="7"/>
        <v>0.31921428571428567</v>
      </c>
    </row>
    <row r="219" spans="1:13" ht="14.25" customHeight="1" x14ac:dyDescent="0.2">
      <c r="A219" s="9" t="str">
        <f>'3'!A219</f>
        <v>Kutztown Area SD</v>
      </c>
      <c r="B219" s="29" t="str">
        <f>'3'!B219</f>
        <v>Berks</v>
      </c>
      <c r="C219" s="84">
        <f>'3'!C219</f>
        <v>395</v>
      </c>
      <c r="D219" s="84">
        <f>'3'!D219</f>
        <v>261</v>
      </c>
      <c r="E219" s="84">
        <f>'3'!E219</f>
        <v>656</v>
      </c>
      <c r="F219" s="11">
        <f>'5'!O219</f>
        <v>2</v>
      </c>
      <c r="G219" s="13">
        <f>'6'!H219</f>
        <v>33</v>
      </c>
      <c r="H219" s="11">
        <f>'7'!F219</f>
        <v>0</v>
      </c>
      <c r="I219" s="11">
        <f>'8'!M219</f>
        <v>64</v>
      </c>
      <c r="J219" s="11">
        <f>'9'!O219+'9'!P219</f>
        <v>0</v>
      </c>
      <c r="K219" s="11">
        <f>'9'!Y219</f>
        <v>0</v>
      </c>
      <c r="L219" s="56">
        <f t="shared" si="6"/>
        <v>99</v>
      </c>
      <c r="M219" s="57">
        <f t="shared" si="7"/>
        <v>0.15091463414634146</v>
      </c>
    </row>
    <row r="220" spans="1:13" ht="14.25" customHeight="1" x14ac:dyDescent="0.2">
      <c r="A220" s="9" t="str">
        <f>'3'!A220</f>
        <v>Lackawanna Trail SD</v>
      </c>
      <c r="B220" s="29" t="str">
        <f>'3'!B220</f>
        <v>Wyoming</v>
      </c>
      <c r="C220" s="84">
        <f>'3'!C220</f>
        <v>247</v>
      </c>
      <c r="D220" s="84">
        <f>'3'!D220</f>
        <v>178</v>
      </c>
      <c r="E220" s="84">
        <f>'3'!E220</f>
        <v>425</v>
      </c>
      <c r="F220" s="11">
        <f>'5'!O220</f>
        <v>11</v>
      </c>
      <c r="G220" s="13">
        <f>'6'!H220</f>
        <v>0</v>
      </c>
      <c r="H220" s="11">
        <f>'7'!F220</f>
        <v>0</v>
      </c>
      <c r="I220" s="11">
        <f>'8'!M220</f>
        <v>33</v>
      </c>
      <c r="J220" s="11">
        <f>'9'!O220+'9'!P220</f>
        <v>70</v>
      </c>
      <c r="K220" s="11">
        <f>'9'!Y220</f>
        <v>35</v>
      </c>
      <c r="L220" s="56">
        <f t="shared" si="6"/>
        <v>114</v>
      </c>
      <c r="M220" s="57">
        <f t="shared" si="7"/>
        <v>0.26823529411764707</v>
      </c>
    </row>
    <row r="221" spans="1:13" ht="14.25" customHeight="1" x14ac:dyDescent="0.2">
      <c r="A221" s="9" t="str">
        <f>'3'!A221</f>
        <v>Lakeland SD</v>
      </c>
      <c r="B221" s="29" t="str">
        <f>'3'!B221</f>
        <v>Lackawanna</v>
      </c>
      <c r="C221" s="84">
        <f>'3'!C221</f>
        <v>322</v>
      </c>
      <c r="D221" s="84">
        <f>'3'!D221</f>
        <v>261</v>
      </c>
      <c r="E221" s="84">
        <f>'3'!E221</f>
        <v>583</v>
      </c>
      <c r="F221" s="11">
        <f>'5'!O221</f>
        <v>67</v>
      </c>
      <c r="G221" s="13">
        <f>'6'!H221</f>
        <v>0</v>
      </c>
      <c r="H221" s="11">
        <f>'7'!F221</f>
        <v>0</v>
      </c>
      <c r="I221" s="11">
        <f>'8'!M221</f>
        <v>76</v>
      </c>
      <c r="J221" s="11">
        <f>'9'!O221+'9'!P221</f>
        <v>57.099999999999994</v>
      </c>
      <c r="K221" s="11">
        <f>'9'!Y221</f>
        <v>0</v>
      </c>
      <c r="L221" s="56">
        <f t="shared" si="6"/>
        <v>200.1</v>
      </c>
      <c r="M221" s="57">
        <f t="shared" si="7"/>
        <v>0.34322469982847342</v>
      </c>
    </row>
    <row r="222" spans="1:13" ht="14.25" customHeight="1" x14ac:dyDescent="0.2">
      <c r="A222" s="9" t="str">
        <f>'3'!A222</f>
        <v>Lake-Lehman SD</v>
      </c>
      <c r="B222" s="29" t="str">
        <f>'3'!B222</f>
        <v>Luzerne</v>
      </c>
      <c r="C222" s="84">
        <f>'3'!C222</f>
        <v>395</v>
      </c>
      <c r="D222" s="84">
        <f>'3'!D222</f>
        <v>286</v>
      </c>
      <c r="E222" s="84">
        <f>'3'!E222</f>
        <v>681</v>
      </c>
      <c r="F222" s="11">
        <f>'5'!O222</f>
        <v>32</v>
      </c>
      <c r="G222" s="13">
        <f>'6'!H222</f>
        <v>0</v>
      </c>
      <c r="H222" s="11">
        <f>'7'!F222</f>
        <v>0</v>
      </c>
      <c r="I222" s="11">
        <f>'8'!M222</f>
        <v>47</v>
      </c>
      <c r="J222" s="11">
        <f>'9'!O222+'9'!P222</f>
        <v>100.8</v>
      </c>
      <c r="K222" s="11">
        <f>'9'!Y222</f>
        <v>0</v>
      </c>
      <c r="L222" s="56">
        <f t="shared" si="6"/>
        <v>179.8</v>
      </c>
      <c r="M222" s="57">
        <f t="shared" si="7"/>
        <v>0.26402349486049931</v>
      </c>
    </row>
    <row r="223" spans="1:13" ht="14.25" customHeight="1" x14ac:dyDescent="0.2">
      <c r="A223" s="9" t="str">
        <f>'3'!A223</f>
        <v>Lakeview SD</v>
      </c>
      <c r="B223" s="29" t="str">
        <f>'3'!B223</f>
        <v>Mercer</v>
      </c>
      <c r="C223" s="84">
        <f>'3'!C223</f>
        <v>284</v>
      </c>
      <c r="D223" s="84">
        <f>'3'!D223</f>
        <v>203</v>
      </c>
      <c r="E223" s="84">
        <f>'3'!E223</f>
        <v>487</v>
      </c>
      <c r="F223" s="11">
        <f>'5'!O223</f>
        <v>23</v>
      </c>
      <c r="G223" s="13">
        <f>'6'!H223</f>
        <v>0</v>
      </c>
      <c r="H223" s="11">
        <f>'7'!F223</f>
        <v>0</v>
      </c>
      <c r="I223" s="11">
        <f>'8'!M223</f>
        <v>49</v>
      </c>
      <c r="J223" s="11">
        <f>'9'!O223+'9'!P223</f>
        <v>0</v>
      </c>
      <c r="K223" s="11">
        <f>'9'!Y223</f>
        <v>0</v>
      </c>
      <c r="L223" s="56">
        <f t="shared" si="6"/>
        <v>72</v>
      </c>
      <c r="M223" s="57">
        <f t="shared" si="7"/>
        <v>0.14784394250513347</v>
      </c>
    </row>
    <row r="224" spans="1:13" ht="14.25" customHeight="1" x14ac:dyDescent="0.2">
      <c r="A224" s="9" t="str">
        <f>'3'!A224</f>
        <v>Lampeter-Strasburg SD</v>
      </c>
      <c r="B224" s="29" t="str">
        <f>'3'!B224</f>
        <v>Lancaster</v>
      </c>
      <c r="C224" s="84">
        <f>'3'!C224</f>
        <v>722</v>
      </c>
      <c r="D224" s="84">
        <f>'3'!D224</f>
        <v>517</v>
      </c>
      <c r="E224" s="84">
        <f>'3'!E224</f>
        <v>1239</v>
      </c>
      <c r="F224" s="11">
        <f>'5'!O224</f>
        <v>0</v>
      </c>
      <c r="G224" s="13">
        <f>'6'!H224</f>
        <v>0</v>
      </c>
      <c r="H224" s="11">
        <f>'7'!F224</f>
        <v>0</v>
      </c>
      <c r="I224" s="11">
        <f>'8'!M224</f>
        <v>110</v>
      </c>
      <c r="J224" s="11">
        <f>'9'!O224+'9'!P224</f>
        <v>100.4</v>
      </c>
      <c r="K224" s="11">
        <f>'9'!Y224</f>
        <v>31.5</v>
      </c>
      <c r="L224" s="56">
        <f t="shared" si="6"/>
        <v>210.4</v>
      </c>
      <c r="M224" s="57">
        <f t="shared" si="7"/>
        <v>0.16981436642453593</v>
      </c>
    </row>
    <row r="225" spans="1:13" ht="14.25" customHeight="1" x14ac:dyDescent="0.2">
      <c r="A225" s="9" t="str">
        <f>'3'!A225</f>
        <v>Lancaster SD</v>
      </c>
      <c r="B225" s="29" t="str">
        <f>'3'!B225</f>
        <v>Lancaster</v>
      </c>
      <c r="C225" s="84">
        <f>'3'!C225</f>
        <v>3510</v>
      </c>
      <c r="D225" s="84">
        <f>'3'!D225</f>
        <v>2201</v>
      </c>
      <c r="E225" s="84">
        <f>'3'!E225</f>
        <v>5711</v>
      </c>
      <c r="F225" s="11">
        <f>'5'!O225</f>
        <v>354</v>
      </c>
      <c r="G225" s="13">
        <f>'6'!H225</f>
        <v>167</v>
      </c>
      <c r="H225" s="11">
        <f>'7'!F225</f>
        <v>387</v>
      </c>
      <c r="I225" s="11">
        <f>'8'!M225</f>
        <v>886</v>
      </c>
      <c r="J225" s="11">
        <f>'9'!O225+'9'!P225</f>
        <v>1179.4000000000001</v>
      </c>
      <c r="K225" s="11">
        <f>'9'!Y225</f>
        <v>736.4</v>
      </c>
      <c r="L225" s="56">
        <f t="shared" si="6"/>
        <v>2973.4</v>
      </c>
      <c r="M225" s="57">
        <f t="shared" si="7"/>
        <v>0.52064437051304502</v>
      </c>
    </row>
    <row r="226" spans="1:13" ht="14.25" customHeight="1" x14ac:dyDescent="0.2">
      <c r="A226" s="9" t="str">
        <f>'3'!A226</f>
        <v>Laurel Highlands SD</v>
      </c>
      <c r="B226" s="29" t="str">
        <f>'3'!B226</f>
        <v>Fayette</v>
      </c>
      <c r="C226" s="84">
        <f>'3'!C226</f>
        <v>578</v>
      </c>
      <c r="D226" s="84">
        <f>'3'!D226</f>
        <v>502</v>
      </c>
      <c r="E226" s="84">
        <f>'3'!E226</f>
        <v>1080</v>
      </c>
      <c r="F226" s="11">
        <f>'5'!O226</f>
        <v>148</v>
      </c>
      <c r="G226" s="13">
        <f>'6'!H226</f>
        <v>22</v>
      </c>
      <c r="H226" s="11">
        <f>'7'!F226</f>
        <v>0</v>
      </c>
      <c r="I226" s="11">
        <f>'8'!M226</f>
        <v>146</v>
      </c>
      <c r="J226" s="11">
        <f>'9'!O226+'9'!P226</f>
        <v>64.800000000000011</v>
      </c>
      <c r="K226" s="11">
        <f>'9'!Y226</f>
        <v>32.4</v>
      </c>
      <c r="L226" s="56">
        <f t="shared" si="6"/>
        <v>380.8</v>
      </c>
      <c r="M226" s="57">
        <f t="shared" si="7"/>
        <v>0.35259259259259262</v>
      </c>
    </row>
    <row r="227" spans="1:13" ht="14.25" customHeight="1" x14ac:dyDescent="0.2">
      <c r="A227" s="9" t="str">
        <f>'3'!A227</f>
        <v>Laurel SD</v>
      </c>
      <c r="B227" s="29" t="str">
        <f>'3'!B227</f>
        <v>Lawrence</v>
      </c>
      <c r="C227" s="84">
        <f>'3'!C227</f>
        <v>231</v>
      </c>
      <c r="D227" s="84">
        <f>'3'!D227</f>
        <v>157</v>
      </c>
      <c r="E227" s="84">
        <f>'3'!E227</f>
        <v>388</v>
      </c>
      <c r="F227" s="11">
        <f>'5'!O227</f>
        <v>21</v>
      </c>
      <c r="G227" s="13">
        <f>'6'!H227</f>
        <v>0</v>
      </c>
      <c r="H227" s="11">
        <f>'7'!F227</f>
        <v>0</v>
      </c>
      <c r="I227" s="11">
        <f>'8'!M227</f>
        <v>32</v>
      </c>
      <c r="J227" s="11">
        <f>'9'!O227+'9'!P227</f>
        <v>0</v>
      </c>
      <c r="K227" s="11">
        <f>'9'!Y227</f>
        <v>0</v>
      </c>
      <c r="L227" s="56">
        <f t="shared" si="6"/>
        <v>53</v>
      </c>
      <c r="M227" s="57">
        <f t="shared" si="7"/>
        <v>0.13659793814432988</v>
      </c>
    </row>
    <row r="228" spans="1:13" ht="14.25" customHeight="1" x14ac:dyDescent="0.2">
      <c r="A228" s="9" t="str">
        <f>'3'!A228</f>
        <v>Lebanon SD</v>
      </c>
      <c r="B228" s="29" t="str">
        <f>'3'!B228</f>
        <v>Lebanon</v>
      </c>
      <c r="C228" s="84">
        <f>'3'!C228</f>
        <v>1245</v>
      </c>
      <c r="D228" s="84">
        <f>'3'!D228</f>
        <v>838</v>
      </c>
      <c r="E228" s="84">
        <f>'3'!E228</f>
        <v>2083</v>
      </c>
      <c r="F228" s="11">
        <f>'5'!O228</f>
        <v>333</v>
      </c>
      <c r="G228" s="13">
        <f>'6'!H228</f>
        <v>179</v>
      </c>
      <c r="H228" s="11">
        <f>'7'!F228</f>
        <v>319</v>
      </c>
      <c r="I228" s="11">
        <f>'8'!M228</f>
        <v>364</v>
      </c>
      <c r="J228" s="11">
        <f>'9'!O228+'9'!P228</f>
        <v>0</v>
      </c>
      <c r="K228" s="11">
        <f>'9'!Y228</f>
        <v>0</v>
      </c>
      <c r="L228" s="56">
        <f t="shared" si="6"/>
        <v>1195</v>
      </c>
      <c r="M228" s="57">
        <f t="shared" si="7"/>
        <v>0.57369179068650988</v>
      </c>
    </row>
    <row r="229" spans="1:13" ht="14.25" customHeight="1" x14ac:dyDescent="0.2">
      <c r="A229" s="9" t="str">
        <f>'3'!A229</f>
        <v>Leechburg Area SD</v>
      </c>
      <c r="B229" s="29" t="str">
        <f>'3'!B229</f>
        <v>Armstrong</v>
      </c>
      <c r="C229" s="84">
        <f>'3'!C229</f>
        <v>179</v>
      </c>
      <c r="D229" s="84">
        <f>'3'!D229</f>
        <v>119</v>
      </c>
      <c r="E229" s="84">
        <f>'3'!E229</f>
        <v>298</v>
      </c>
      <c r="F229" s="11">
        <f>'5'!O229</f>
        <v>0</v>
      </c>
      <c r="G229" s="13">
        <f>'6'!H229</f>
        <v>0</v>
      </c>
      <c r="H229" s="11">
        <f>'7'!F229</f>
        <v>0</v>
      </c>
      <c r="I229" s="11">
        <f>'8'!M229</f>
        <v>34</v>
      </c>
      <c r="J229" s="11">
        <f>'9'!O229+'9'!P229</f>
        <v>106</v>
      </c>
      <c r="K229" s="11">
        <f>'9'!Y229</f>
        <v>0</v>
      </c>
      <c r="L229" s="56">
        <f t="shared" si="6"/>
        <v>140</v>
      </c>
      <c r="M229" s="57">
        <f t="shared" si="7"/>
        <v>0.46979865771812079</v>
      </c>
    </row>
    <row r="230" spans="1:13" ht="14.25" customHeight="1" x14ac:dyDescent="0.2">
      <c r="A230" s="9" t="str">
        <f>'3'!A230</f>
        <v>Lehighton Area SD</v>
      </c>
      <c r="B230" s="29" t="str">
        <f>'3'!B230</f>
        <v>Carbon</v>
      </c>
      <c r="C230" s="84">
        <f>'3'!C230</f>
        <v>550</v>
      </c>
      <c r="D230" s="84">
        <f>'3'!D230</f>
        <v>413</v>
      </c>
      <c r="E230" s="84">
        <f>'3'!E230</f>
        <v>963</v>
      </c>
      <c r="F230" s="11">
        <f>'5'!O230</f>
        <v>161</v>
      </c>
      <c r="G230" s="13">
        <f>'6'!H230</f>
        <v>15</v>
      </c>
      <c r="H230" s="11">
        <f>'7'!F230</f>
        <v>0</v>
      </c>
      <c r="I230" s="11">
        <f>'8'!M230</f>
        <v>89</v>
      </c>
      <c r="J230" s="11">
        <f>'9'!O230+'9'!P230</f>
        <v>135.69999999999999</v>
      </c>
      <c r="K230" s="11">
        <f>'9'!Y230</f>
        <v>0</v>
      </c>
      <c r="L230" s="56">
        <f t="shared" si="6"/>
        <v>400.7</v>
      </c>
      <c r="M230" s="57">
        <f t="shared" si="7"/>
        <v>0.41609553478712358</v>
      </c>
    </row>
    <row r="231" spans="1:13" ht="14.25" customHeight="1" x14ac:dyDescent="0.2">
      <c r="A231" s="9" t="str">
        <f>'3'!A231</f>
        <v>Lewisburg Area SD</v>
      </c>
      <c r="B231" s="29" t="str">
        <f>'3'!B231</f>
        <v>Union</v>
      </c>
      <c r="C231" s="84">
        <f>'3'!C231</f>
        <v>396</v>
      </c>
      <c r="D231" s="84">
        <f>'3'!D231</f>
        <v>301</v>
      </c>
      <c r="E231" s="84">
        <f>'3'!E231</f>
        <v>697</v>
      </c>
      <c r="F231" s="11">
        <f>'5'!O231</f>
        <v>51</v>
      </c>
      <c r="G231" s="13">
        <f>'6'!H231</f>
        <v>20</v>
      </c>
      <c r="H231" s="11">
        <f>'7'!F231</f>
        <v>20</v>
      </c>
      <c r="I231" s="11">
        <f>'8'!M231</f>
        <v>57</v>
      </c>
      <c r="J231" s="11">
        <f>'9'!O231+'9'!P231</f>
        <v>125.5</v>
      </c>
      <c r="K231" s="11">
        <f>'9'!Y231</f>
        <v>30.7</v>
      </c>
      <c r="L231" s="56">
        <f t="shared" si="6"/>
        <v>273.5</v>
      </c>
      <c r="M231" s="57">
        <f t="shared" si="7"/>
        <v>0.39239598278335724</v>
      </c>
    </row>
    <row r="232" spans="1:13" ht="14.25" customHeight="1" x14ac:dyDescent="0.2">
      <c r="A232" s="9" t="str">
        <f>'3'!A232</f>
        <v>Ligonier Valley SD</v>
      </c>
      <c r="B232" s="29" t="str">
        <f>'3'!B232</f>
        <v>Westmoreland</v>
      </c>
      <c r="C232" s="84">
        <f>'3'!C232</f>
        <v>389</v>
      </c>
      <c r="D232" s="84">
        <f>'3'!D232</f>
        <v>286</v>
      </c>
      <c r="E232" s="84">
        <f>'3'!E232</f>
        <v>675</v>
      </c>
      <c r="F232" s="11">
        <f>'5'!O232</f>
        <v>21</v>
      </c>
      <c r="G232" s="13">
        <f>'6'!H232</f>
        <v>27</v>
      </c>
      <c r="H232" s="11">
        <f>'7'!F232</f>
        <v>0</v>
      </c>
      <c r="I232" s="11">
        <f>'8'!M232</f>
        <v>82</v>
      </c>
      <c r="J232" s="11">
        <f>'9'!O232+'9'!P232</f>
        <v>32</v>
      </c>
      <c r="K232" s="11">
        <f>'9'!Y232</f>
        <v>0</v>
      </c>
      <c r="L232" s="56">
        <f t="shared" si="6"/>
        <v>162</v>
      </c>
      <c r="M232" s="57">
        <f t="shared" si="7"/>
        <v>0.24</v>
      </c>
    </row>
    <row r="233" spans="1:13" ht="14.25" customHeight="1" x14ac:dyDescent="0.2">
      <c r="A233" s="9" t="str">
        <f>'3'!A233</f>
        <v>Line Mountain SD</v>
      </c>
      <c r="B233" s="29" t="str">
        <f>'3'!B233</f>
        <v>Northumberland</v>
      </c>
      <c r="C233" s="84">
        <f>'3'!C233</f>
        <v>309</v>
      </c>
      <c r="D233" s="84">
        <f>'3'!D233</f>
        <v>208</v>
      </c>
      <c r="E233" s="84">
        <f>'3'!E233</f>
        <v>517</v>
      </c>
      <c r="F233" s="11">
        <f>'5'!O233</f>
        <v>18</v>
      </c>
      <c r="G233" s="13">
        <f>'6'!H233</f>
        <v>17</v>
      </c>
      <c r="H233" s="11">
        <f>'7'!F233</f>
        <v>0</v>
      </c>
      <c r="I233" s="11">
        <f>'8'!M233</f>
        <v>32</v>
      </c>
      <c r="J233" s="11">
        <f>'9'!O233+'9'!P233</f>
        <v>6.3</v>
      </c>
      <c r="K233" s="11">
        <f>'9'!Y233</f>
        <v>0</v>
      </c>
      <c r="L233" s="56">
        <f t="shared" si="6"/>
        <v>73.3</v>
      </c>
      <c r="M233" s="57">
        <f t="shared" si="7"/>
        <v>0.14177949709864604</v>
      </c>
    </row>
    <row r="234" spans="1:13" ht="14.25" customHeight="1" x14ac:dyDescent="0.2">
      <c r="A234" s="9" t="str">
        <f>'3'!A234</f>
        <v>Littlestown Area SD</v>
      </c>
      <c r="B234" s="29" t="str">
        <f>'3'!B234</f>
        <v>Adams</v>
      </c>
      <c r="C234" s="84">
        <f>'3'!C234</f>
        <v>504</v>
      </c>
      <c r="D234" s="84">
        <f>'3'!D234</f>
        <v>368</v>
      </c>
      <c r="E234" s="84">
        <f>'3'!E234</f>
        <v>872</v>
      </c>
      <c r="F234" s="11">
        <f>'5'!O234</f>
        <v>38</v>
      </c>
      <c r="G234" s="13">
        <f>'6'!H234</f>
        <v>0</v>
      </c>
      <c r="H234" s="11">
        <f>'7'!F234</f>
        <v>0</v>
      </c>
      <c r="I234" s="11">
        <f>'8'!M234</f>
        <v>67</v>
      </c>
      <c r="J234" s="11">
        <f>'9'!O234+'9'!P234</f>
        <v>66</v>
      </c>
      <c r="K234" s="11">
        <f>'9'!Y234</f>
        <v>33</v>
      </c>
      <c r="L234" s="56">
        <f t="shared" si="6"/>
        <v>171</v>
      </c>
      <c r="M234" s="57">
        <f t="shared" si="7"/>
        <v>0.19610091743119265</v>
      </c>
    </row>
    <row r="235" spans="1:13" ht="14.25" customHeight="1" x14ac:dyDescent="0.2">
      <c r="A235" s="9" t="str">
        <f>'3'!A235</f>
        <v>Lower Dauphin SD</v>
      </c>
      <c r="B235" s="29" t="str">
        <f>'3'!B235</f>
        <v>Dauphin</v>
      </c>
      <c r="C235" s="84">
        <f>'3'!C235</f>
        <v>759</v>
      </c>
      <c r="D235" s="84">
        <f>'3'!D235</f>
        <v>574</v>
      </c>
      <c r="E235" s="84">
        <f>'3'!E235</f>
        <v>1333</v>
      </c>
      <c r="F235" s="11">
        <f>'5'!O235</f>
        <v>0</v>
      </c>
      <c r="G235" s="13">
        <f>'6'!H235</f>
        <v>0</v>
      </c>
      <c r="H235" s="11">
        <f>'7'!F235</f>
        <v>0</v>
      </c>
      <c r="I235" s="11">
        <f>'8'!M235</f>
        <v>128</v>
      </c>
      <c r="J235" s="11">
        <f>'9'!O235+'9'!P235</f>
        <v>155.6</v>
      </c>
      <c r="K235" s="11">
        <f>'9'!Y235</f>
        <v>62.2</v>
      </c>
      <c r="L235" s="56">
        <f t="shared" si="6"/>
        <v>283.60000000000002</v>
      </c>
      <c r="M235" s="57">
        <f t="shared" si="7"/>
        <v>0.21275318829707429</v>
      </c>
    </row>
    <row r="236" spans="1:13" ht="14.25" customHeight="1" x14ac:dyDescent="0.2">
      <c r="A236" s="9" t="str">
        <f>'3'!A236</f>
        <v>Lower Merion SD</v>
      </c>
      <c r="B236" s="29" t="str">
        <f>'3'!B236</f>
        <v>Montgomery</v>
      </c>
      <c r="C236" s="84">
        <f>'3'!C236</f>
        <v>1866</v>
      </c>
      <c r="D236" s="84">
        <f>'3'!D236</f>
        <v>1385</v>
      </c>
      <c r="E236" s="84">
        <f>'3'!E236</f>
        <v>3251</v>
      </c>
      <c r="F236" s="11">
        <f>'5'!O236</f>
        <v>0</v>
      </c>
      <c r="G236" s="13">
        <f>'6'!H236</f>
        <v>0</v>
      </c>
      <c r="H236" s="11">
        <f>'7'!F236</f>
        <v>0</v>
      </c>
      <c r="I236" s="11">
        <f>'8'!M236</f>
        <v>389</v>
      </c>
      <c r="J236" s="11">
        <f>'9'!O236+'9'!P236</f>
        <v>507</v>
      </c>
      <c r="K236" s="11">
        <f>'9'!Y236</f>
        <v>443.6</v>
      </c>
      <c r="L236" s="56">
        <f t="shared" si="6"/>
        <v>896</v>
      </c>
      <c r="M236" s="57">
        <f t="shared" si="7"/>
        <v>0.27560750538295908</v>
      </c>
    </row>
    <row r="237" spans="1:13" ht="14.25" customHeight="1" x14ac:dyDescent="0.2">
      <c r="A237" s="9" t="str">
        <f>'3'!A237</f>
        <v>Lower Moreland Township SD</v>
      </c>
      <c r="B237" s="29" t="str">
        <f>'3'!B237</f>
        <v>Montgomery</v>
      </c>
      <c r="C237" s="84">
        <f>'3'!C237</f>
        <v>315</v>
      </c>
      <c r="D237" s="84">
        <f>'3'!D237</f>
        <v>310</v>
      </c>
      <c r="E237" s="84">
        <f>'3'!E237</f>
        <v>625</v>
      </c>
      <c r="F237" s="11">
        <f>'5'!O237</f>
        <v>0</v>
      </c>
      <c r="G237" s="13">
        <f>'6'!H237</f>
        <v>0</v>
      </c>
      <c r="H237" s="11">
        <f>'7'!F237</f>
        <v>0</v>
      </c>
      <c r="I237" s="11">
        <f>'8'!M237</f>
        <v>57</v>
      </c>
      <c r="J237" s="11">
        <f>'9'!O237+'9'!P237</f>
        <v>0</v>
      </c>
      <c r="K237" s="11">
        <f>'9'!Y237</f>
        <v>0</v>
      </c>
      <c r="L237" s="56">
        <f t="shared" si="6"/>
        <v>57</v>
      </c>
      <c r="M237" s="57">
        <f t="shared" si="7"/>
        <v>9.1200000000000003E-2</v>
      </c>
    </row>
    <row r="238" spans="1:13" ht="14.25" customHeight="1" x14ac:dyDescent="0.2">
      <c r="A238" s="9" t="str">
        <f>'3'!A238</f>
        <v>Loyalsock Township SD</v>
      </c>
      <c r="B238" s="29" t="str">
        <f>'3'!B238</f>
        <v>Lycoming</v>
      </c>
      <c r="C238" s="84">
        <f>'3'!C238</f>
        <v>277</v>
      </c>
      <c r="D238" s="84">
        <f>'3'!D238</f>
        <v>215</v>
      </c>
      <c r="E238" s="84">
        <f>'3'!E238</f>
        <v>492</v>
      </c>
      <c r="F238" s="11">
        <f>'5'!O238</f>
        <v>72</v>
      </c>
      <c r="G238" s="13">
        <f>'6'!H238</f>
        <v>0</v>
      </c>
      <c r="H238" s="11">
        <f>'7'!F238</f>
        <v>0</v>
      </c>
      <c r="I238" s="11">
        <f>'8'!M238</f>
        <v>64</v>
      </c>
      <c r="J238" s="11">
        <f>'9'!O238+'9'!P238</f>
        <v>0</v>
      </c>
      <c r="K238" s="11">
        <f>'9'!Y238</f>
        <v>0</v>
      </c>
      <c r="L238" s="56">
        <f t="shared" si="6"/>
        <v>136</v>
      </c>
      <c r="M238" s="57">
        <f t="shared" si="7"/>
        <v>0.27642276422764228</v>
      </c>
    </row>
    <row r="239" spans="1:13" ht="14.25" customHeight="1" x14ac:dyDescent="0.2">
      <c r="A239" s="9" t="str">
        <f>'3'!A239</f>
        <v>Mahanoy Area SD</v>
      </c>
      <c r="B239" s="29" t="str">
        <f>'3'!B239</f>
        <v>Schuylkill</v>
      </c>
      <c r="C239" s="84">
        <f>'3'!C239</f>
        <v>253</v>
      </c>
      <c r="D239" s="84">
        <f>'3'!D239</f>
        <v>184</v>
      </c>
      <c r="E239" s="84">
        <f>'3'!E239</f>
        <v>437</v>
      </c>
      <c r="F239" s="11">
        <f>'5'!O239</f>
        <v>42</v>
      </c>
      <c r="G239" s="13">
        <f>'6'!H239</f>
        <v>34</v>
      </c>
      <c r="H239" s="11">
        <f>'7'!F239</f>
        <v>0</v>
      </c>
      <c r="I239" s="11">
        <f>'8'!M239</f>
        <v>76</v>
      </c>
      <c r="J239" s="11">
        <f>'9'!O239+'9'!P239</f>
        <v>32</v>
      </c>
      <c r="K239" s="11">
        <f>'9'!Y239</f>
        <v>32.1</v>
      </c>
      <c r="L239" s="56">
        <f t="shared" si="6"/>
        <v>184</v>
      </c>
      <c r="M239" s="57">
        <f t="shared" si="7"/>
        <v>0.42105263157894735</v>
      </c>
    </row>
    <row r="240" spans="1:13" ht="14.25" customHeight="1" x14ac:dyDescent="0.2">
      <c r="A240" s="9" t="str">
        <f>'3'!A240</f>
        <v>Manheim Central SD</v>
      </c>
      <c r="B240" s="29" t="str">
        <f>'3'!B240</f>
        <v>Lancaster</v>
      </c>
      <c r="C240" s="84">
        <f>'3'!C240</f>
        <v>893</v>
      </c>
      <c r="D240" s="84">
        <f>'3'!D240</f>
        <v>546</v>
      </c>
      <c r="E240" s="84">
        <f>'3'!E240</f>
        <v>1439</v>
      </c>
      <c r="F240" s="11">
        <f>'5'!O240</f>
        <v>18</v>
      </c>
      <c r="G240" s="13">
        <f>'6'!H240</f>
        <v>0</v>
      </c>
      <c r="H240" s="11">
        <f>'7'!F240</f>
        <v>0</v>
      </c>
      <c r="I240" s="11">
        <f>'8'!M240</f>
        <v>163</v>
      </c>
      <c r="J240" s="11">
        <f>'9'!O240+'9'!P240</f>
        <v>34.4</v>
      </c>
      <c r="K240" s="11">
        <f>'9'!Y240</f>
        <v>3</v>
      </c>
      <c r="L240" s="56">
        <f t="shared" si="6"/>
        <v>215.4</v>
      </c>
      <c r="M240" s="57">
        <f t="shared" si="7"/>
        <v>0.1496872828353023</v>
      </c>
    </row>
    <row r="241" spans="1:13" ht="14.25" customHeight="1" x14ac:dyDescent="0.2">
      <c r="A241" s="9" t="str">
        <f>'3'!A241</f>
        <v>Manheim Township SD</v>
      </c>
      <c r="B241" s="29" t="str">
        <f>'3'!B241</f>
        <v>Lancaster</v>
      </c>
      <c r="C241" s="84">
        <f>'3'!C241</f>
        <v>1227</v>
      </c>
      <c r="D241" s="84">
        <f>'3'!D241</f>
        <v>899</v>
      </c>
      <c r="E241" s="84">
        <f>'3'!E241</f>
        <v>2126</v>
      </c>
      <c r="F241" s="11">
        <f>'5'!O241</f>
        <v>0</v>
      </c>
      <c r="G241" s="13">
        <f>'6'!H241</f>
        <v>19</v>
      </c>
      <c r="H241" s="11">
        <f>'7'!F241</f>
        <v>0</v>
      </c>
      <c r="I241" s="11">
        <f>'8'!M241</f>
        <v>256</v>
      </c>
      <c r="J241" s="11">
        <f>'9'!O241+'9'!P241</f>
        <v>317.7</v>
      </c>
      <c r="K241" s="11">
        <f>'9'!Y241</f>
        <v>157.4</v>
      </c>
      <c r="L241" s="56">
        <f t="shared" si="6"/>
        <v>592.70000000000005</v>
      </c>
      <c r="M241" s="57">
        <f t="shared" si="7"/>
        <v>0.27878645343367831</v>
      </c>
    </row>
    <row r="242" spans="1:13" ht="14.25" customHeight="1" x14ac:dyDescent="0.2">
      <c r="A242" s="9" t="str">
        <f>'3'!A242</f>
        <v>Marion Center Area SD</v>
      </c>
      <c r="B242" s="29" t="str">
        <f>'3'!B242</f>
        <v>Indiana</v>
      </c>
      <c r="C242" s="84">
        <f>'3'!C242</f>
        <v>402</v>
      </c>
      <c r="D242" s="84">
        <f>'3'!D242</f>
        <v>282</v>
      </c>
      <c r="E242" s="84">
        <f>'3'!E242</f>
        <v>684</v>
      </c>
      <c r="F242" s="11">
        <f>'5'!O242</f>
        <v>6</v>
      </c>
      <c r="G242" s="13">
        <f>'6'!H242</f>
        <v>45</v>
      </c>
      <c r="H242" s="11">
        <f>'7'!F242</f>
        <v>72</v>
      </c>
      <c r="I242" s="11">
        <f>'8'!M242</f>
        <v>88</v>
      </c>
      <c r="J242" s="11">
        <f>'9'!O242+'9'!P242</f>
        <v>6.2</v>
      </c>
      <c r="K242" s="11">
        <f>'9'!Y242</f>
        <v>0</v>
      </c>
      <c r="L242" s="56">
        <f t="shared" si="6"/>
        <v>217.2</v>
      </c>
      <c r="M242" s="57">
        <f t="shared" si="7"/>
        <v>0.31754385964912279</v>
      </c>
    </row>
    <row r="243" spans="1:13" ht="14.25" customHeight="1" x14ac:dyDescent="0.2">
      <c r="A243" s="9" t="str">
        <f>'3'!A243</f>
        <v>Marple Newtown SD</v>
      </c>
      <c r="B243" s="29" t="str">
        <f>'3'!B243</f>
        <v>Delaware</v>
      </c>
      <c r="C243" s="84">
        <f>'3'!C243</f>
        <v>902</v>
      </c>
      <c r="D243" s="84">
        <f>'3'!D243</f>
        <v>659</v>
      </c>
      <c r="E243" s="84">
        <f>'3'!E243</f>
        <v>1561</v>
      </c>
      <c r="F243" s="11">
        <f>'5'!O243</f>
        <v>0</v>
      </c>
      <c r="G243" s="13">
        <f>'6'!H243</f>
        <v>0</v>
      </c>
      <c r="H243" s="11">
        <f>'7'!F243</f>
        <v>0</v>
      </c>
      <c r="I243" s="11">
        <f>'8'!M243</f>
        <v>170</v>
      </c>
      <c r="J243" s="11">
        <f>'9'!O243+'9'!P243</f>
        <v>96.4</v>
      </c>
      <c r="K243" s="11">
        <f>'9'!Y243</f>
        <v>64.3</v>
      </c>
      <c r="L243" s="56">
        <f t="shared" si="6"/>
        <v>266.39999999999998</v>
      </c>
      <c r="M243" s="57">
        <f t="shared" si="7"/>
        <v>0.17065983344010249</v>
      </c>
    </row>
    <row r="244" spans="1:13" ht="14.25" customHeight="1" x14ac:dyDescent="0.2">
      <c r="A244" s="9" t="str">
        <f>'3'!A244</f>
        <v>Mars Area SD</v>
      </c>
      <c r="B244" s="29" t="str">
        <f>'3'!B244</f>
        <v>Butler</v>
      </c>
      <c r="C244" s="84">
        <f>'3'!C244</f>
        <v>587</v>
      </c>
      <c r="D244" s="84">
        <f>'3'!D244</f>
        <v>482</v>
      </c>
      <c r="E244" s="84">
        <f>'3'!E244</f>
        <v>1069</v>
      </c>
      <c r="F244" s="11">
        <f>'5'!O244</f>
        <v>42</v>
      </c>
      <c r="G244" s="13">
        <f>'6'!H244</f>
        <v>0</v>
      </c>
      <c r="H244" s="11">
        <f>'7'!F244</f>
        <v>0</v>
      </c>
      <c r="I244" s="11">
        <f>'8'!M244</f>
        <v>134</v>
      </c>
      <c r="J244" s="11">
        <f>'9'!O244+'9'!P244</f>
        <v>65.900000000000006</v>
      </c>
      <c r="K244" s="11">
        <f>'9'!Y244</f>
        <v>32.9</v>
      </c>
      <c r="L244" s="56">
        <f t="shared" si="6"/>
        <v>241.9</v>
      </c>
      <c r="M244" s="57">
        <f t="shared" si="7"/>
        <v>0.22628624883068288</v>
      </c>
    </row>
    <row r="245" spans="1:13" ht="14.25" customHeight="1" x14ac:dyDescent="0.2">
      <c r="A245" s="9" t="str">
        <f>'3'!A245</f>
        <v>McGuffey SD</v>
      </c>
      <c r="B245" s="29" t="str">
        <f>'3'!B245</f>
        <v>Washington</v>
      </c>
      <c r="C245" s="84">
        <f>'3'!C245</f>
        <v>359</v>
      </c>
      <c r="D245" s="84">
        <f>'3'!D245</f>
        <v>266</v>
      </c>
      <c r="E245" s="84">
        <f>'3'!E245</f>
        <v>625</v>
      </c>
      <c r="F245" s="11">
        <f>'5'!O245</f>
        <v>34</v>
      </c>
      <c r="G245" s="13">
        <f>'6'!H245</f>
        <v>18</v>
      </c>
      <c r="H245" s="11">
        <f>'7'!F245</f>
        <v>0</v>
      </c>
      <c r="I245" s="11">
        <f>'8'!M245</f>
        <v>38</v>
      </c>
      <c r="J245" s="11">
        <f>'9'!O245+'9'!P245</f>
        <v>6.9</v>
      </c>
      <c r="K245" s="11">
        <f>'9'!Y245</f>
        <v>0</v>
      </c>
      <c r="L245" s="56">
        <f t="shared" si="6"/>
        <v>96.9</v>
      </c>
      <c r="M245" s="57">
        <f t="shared" si="7"/>
        <v>0.15504000000000001</v>
      </c>
    </row>
    <row r="246" spans="1:13" ht="14.25" customHeight="1" x14ac:dyDescent="0.2">
      <c r="A246" s="9" t="str">
        <f>'3'!A246</f>
        <v>McKeesport Area SD</v>
      </c>
      <c r="B246" s="29" t="str">
        <f>'3'!B246</f>
        <v>Allegheny</v>
      </c>
      <c r="C246" s="84">
        <f>'3'!C246</f>
        <v>1016</v>
      </c>
      <c r="D246" s="84">
        <f>'3'!D246</f>
        <v>694</v>
      </c>
      <c r="E246" s="84">
        <f>'3'!E246</f>
        <v>1710</v>
      </c>
      <c r="F246" s="11">
        <f>'5'!O246</f>
        <v>151</v>
      </c>
      <c r="G246" s="13">
        <f>'6'!H246</f>
        <v>49</v>
      </c>
      <c r="H246" s="11">
        <f>'7'!F246</f>
        <v>0</v>
      </c>
      <c r="I246" s="11">
        <f>'8'!M246</f>
        <v>251</v>
      </c>
      <c r="J246" s="11">
        <f>'9'!O246+'9'!P246</f>
        <v>243.3</v>
      </c>
      <c r="K246" s="11">
        <f>'9'!Y246</f>
        <v>135.4</v>
      </c>
      <c r="L246" s="56">
        <f t="shared" si="6"/>
        <v>694.3</v>
      </c>
      <c r="M246" s="57">
        <f t="shared" si="7"/>
        <v>0.40602339181286545</v>
      </c>
    </row>
    <row r="247" spans="1:13" ht="14.25" customHeight="1" x14ac:dyDescent="0.2">
      <c r="A247" s="9" t="str">
        <f>'3'!A247</f>
        <v>Mechanicsburg Area SD</v>
      </c>
      <c r="B247" s="29" t="str">
        <f>'3'!B247</f>
        <v>Cumberland</v>
      </c>
      <c r="C247" s="84">
        <f>'3'!C247</f>
        <v>924</v>
      </c>
      <c r="D247" s="84">
        <f>'3'!D247</f>
        <v>614</v>
      </c>
      <c r="E247" s="84">
        <f>'3'!E247</f>
        <v>1538</v>
      </c>
      <c r="F247" s="11">
        <f>'5'!O247</f>
        <v>0</v>
      </c>
      <c r="G247" s="13">
        <f>'6'!H247</f>
        <v>0</v>
      </c>
      <c r="H247" s="11">
        <f>'7'!F247</f>
        <v>0</v>
      </c>
      <c r="I247" s="11">
        <f>'8'!M247</f>
        <v>170</v>
      </c>
      <c r="J247" s="11">
        <f>'9'!O247+'9'!P247</f>
        <v>376.2</v>
      </c>
      <c r="K247" s="11">
        <f>'9'!Y247</f>
        <v>237.4</v>
      </c>
      <c r="L247" s="56">
        <f t="shared" si="6"/>
        <v>546.20000000000005</v>
      </c>
      <c r="M247" s="57">
        <f t="shared" si="7"/>
        <v>0.35513654096228869</v>
      </c>
    </row>
    <row r="248" spans="1:13" ht="14.25" customHeight="1" x14ac:dyDescent="0.2">
      <c r="A248" s="9" t="str">
        <f>'3'!A248</f>
        <v>Mercer Area SD</v>
      </c>
      <c r="B248" s="29" t="str">
        <f>'3'!B248</f>
        <v>Mercer</v>
      </c>
      <c r="C248" s="84">
        <f>'3'!C248</f>
        <v>269</v>
      </c>
      <c r="D248" s="84">
        <f>'3'!D248</f>
        <v>205</v>
      </c>
      <c r="E248" s="84">
        <f>'3'!E248</f>
        <v>474</v>
      </c>
      <c r="F248" s="11">
        <f>'5'!O248</f>
        <v>22</v>
      </c>
      <c r="G248" s="13">
        <f>'6'!H248</f>
        <v>16</v>
      </c>
      <c r="H248" s="11">
        <f>'7'!F248</f>
        <v>0</v>
      </c>
      <c r="I248" s="11">
        <f>'8'!M248</f>
        <v>47</v>
      </c>
      <c r="J248" s="11">
        <f>'9'!O248+'9'!P248</f>
        <v>73.3</v>
      </c>
      <c r="K248" s="11">
        <f>'9'!Y248</f>
        <v>36.700000000000003</v>
      </c>
      <c r="L248" s="56">
        <f t="shared" si="6"/>
        <v>158.30000000000001</v>
      </c>
      <c r="M248" s="57">
        <f t="shared" si="7"/>
        <v>0.33396624472573844</v>
      </c>
    </row>
    <row r="249" spans="1:13" ht="14.25" customHeight="1" x14ac:dyDescent="0.2">
      <c r="A249" s="9" t="str">
        <f>'3'!A249</f>
        <v>Methacton SD</v>
      </c>
      <c r="B249" s="29" t="str">
        <f>'3'!B249</f>
        <v>Montgomery</v>
      </c>
      <c r="C249" s="84">
        <f>'3'!C249</f>
        <v>990</v>
      </c>
      <c r="D249" s="84">
        <f>'3'!D249</f>
        <v>796</v>
      </c>
      <c r="E249" s="84">
        <f>'3'!E249</f>
        <v>1786</v>
      </c>
      <c r="F249" s="11">
        <f>'5'!O249</f>
        <v>0</v>
      </c>
      <c r="G249" s="13">
        <f>'6'!H249</f>
        <v>0</v>
      </c>
      <c r="H249" s="11">
        <f>'7'!F249</f>
        <v>0</v>
      </c>
      <c r="I249" s="11">
        <f>'8'!M249</f>
        <v>163</v>
      </c>
      <c r="J249" s="11">
        <f>'9'!O249+'9'!P249</f>
        <v>0</v>
      </c>
      <c r="K249" s="11">
        <f>'9'!Y249</f>
        <v>0</v>
      </c>
      <c r="L249" s="56">
        <f t="shared" si="6"/>
        <v>163</v>
      </c>
      <c r="M249" s="57">
        <f t="shared" si="7"/>
        <v>9.1265397536394177E-2</v>
      </c>
    </row>
    <row r="250" spans="1:13" ht="14.25" customHeight="1" x14ac:dyDescent="0.2">
      <c r="A250" s="9" t="str">
        <f>'3'!A250</f>
        <v>Meyersdale Area SD</v>
      </c>
      <c r="B250" s="29" t="str">
        <f>'3'!B250</f>
        <v>Somerset</v>
      </c>
      <c r="C250" s="84">
        <f>'3'!C250</f>
        <v>228</v>
      </c>
      <c r="D250" s="84">
        <f>'3'!D250</f>
        <v>169</v>
      </c>
      <c r="E250" s="84">
        <f>'3'!E250</f>
        <v>397</v>
      </c>
      <c r="F250" s="11">
        <f>'5'!O250</f>
        <v>17</v>
      </c>
      <c r="G250" s="13">
        <f>'6'!H250</f>
        <v>35</v>
      </c>
      <c r="H250" s="11">
        <f>'7'!F250</f>
        <v>0</v>
      </c>
      <c r="I250" s="11">
        <f>'8'!M250</f>
        <v>32</v>
      </c>
      <c r="J250" s="11">
        <f>'9'!O250+'9'!P250</f>
        <v>0</v>
      </c>
      <c r="K250" s="11">
        <f>'9'!Y250</f>
        <v>0</v>
      </c>
      <c r="L250" s="56">
        <f t="shared" si="6"/>
        <v>84</v>
      </c>
      <c r="M250" s="57">
        <f t="shared" si="7"/>
        <v>0.21158690176322417</v>
      </c>
    </row>
    <row r="251" spans="1:13" ht="14.25" customHeight="1" x14ac:dyDescent="0.2">
      <c r="A251" s="9" t="str">
        <f>'3'!A251</f>
        <v>Mid Valley SD</v>
      </c>
      <c r="B251" s="29" t="str">
        <f>'3'!B251</f>
        <v>Lackawanna</v>
      </c>
      <c r="C251" s="84">
        <f>'3'!C251</f>
        <v>514</v>
      </c>
      <c r="D251" s="84">
        <f>'3'!D251</f>
        <v>316</v>
      </c>
      <c r="E251" s="84">
        <f>'3'!E251</f>
        <v>830</v>
      </c>
      <c r="F251" s="11">
        <f>'5'!O251</f>
        <v>53</v>
      </c>
      <c r="G251" s="13">
        <f>'6'!H251</f>
        <v>16</v>
      </c>
      <c r="H251" s="11">
        <f>'7'!F251</f>
        <v>0</v>
      </c>
      <c r="I251" s="11">
        <f>'8'!M251</f>
        <v>120</v>
      </c>
      <c r="J251" s="11">
        <f>'9'!O251+'9'!P251</f>
        <v>0</v>
      </c>
      <c r="K251" s="11">
        <f>'9'!Y251</f>
        <v>0</v>
      </c>
      <c r="L251" s="56">
        <f t="shared" si="6"/>
        <v>189</v>
      </c>
      <c r="M251" s="57">
        <f t="shared" si="7"/>
        <v>0.22771084337349398</v>
      </c>
    </row>
    <row r="252" spans="1:13" ht="14.25" customHeight="1" x14ac:dyDescent="0.2">
      <c r="A252" s="9" t="str">
        <f>'3'!A252</f>
        <v>Middletown Area SD</v>
      </c>
      <c r="B252" s="29" t="str">
        <f>'3'!B252</f>
        <v>Dauphin</v>
      </c>
      <c r="C252" s="84">
        <f>'3'!C252</f>
        <v>607</v>
      </c>
      <c r="D252" s="84">
        <f>'3'!D252</f>
        <v>395</v>
      </c>
      <c r="E252" s="84">
        <f>'3'!E252</f>
        <v>1002</v>
      </c>
      <c r="F252" s="11">
        <f>'5'!O252</f>
        <v>32</v>
      </c>
      <c r="G252" s="13">
        <f>'6'!H252</f>
        <v>0</v>
      </c>
      <c r="H252" s="11">
        <f>'7'!F252</f>
        <v>0</v>
      </c>
      <c r="I252" s="11">
        <f>'8'!M252</f>
        <v>101</v>
      </c>
      <c r="J252" s="11">
        <f>'9'!O252+'9'!P252</f>
        <v>155.6</v>
      </c>
      <c r="K252" s="11">
        <f>'9'!Y252</f>
        <v>31.1</v>
      </c>
      <c r="L252" s="56">
        <f t="shared" si="6"/>
        <v>288.60000000000002</v>
      </c>
      <c r="M252" s="57">
        <f t="shared" si="7"/>
        <v>0.28802395209580839</v>
      </c>
    </row>
    <row r="253" spans="1:13" ht="14.25" customHeight="1" x14ac:dyDescent="0.2">
      <c r="A253" s="9" t="str">
        <f>'3'!A253</f>
        <v>Midd-West SD</v>
      </c>
      <c r="B253" s="29" t="str">
        <f>'3'!B253</f>
        <v>Snyder</v>
      </c>
      <c r="C253" s="84">
        <f>'3'!C253</f>
        <v>690</v>
      </c>
      <c r="D253" s="84">
        <f>'3'!D253</f>
        <v>529</v>
      </c>
      <c r="E253" s="84">
        <f>'3'!E253</f>
        <v>1219</v>
      </c>
      <c r="F253" s="11">
        <f>'5'!O253</f>
        <v>61</v>
      </c>
      <c r="G253" s="13">
        <f>'6'!H253</f>
        <v>12</v>
      </c>
      <c r="H253" s="11">
        <f>'7'!F253</f>
        <v>0</v>
      </c>
      <c r="I253" s="11">
        <f>'8'!M253</f>
        <v>94</v>
      </c>
      <c r="J253" s="11">
        <f>'9'!O253+'9'!P253</f>
        <v>55.900000000000006</v>
      </c>
      <c r="K253" s="11">
        <f>'9'!Y253</f>
        <v>7.1</v>
      </c>
      <c r="L253" s="56">
        <f t="shared" si="6"/>
        <v>222.9</v>
      </c>
      <c r="M253" s="57">
        <f t="shared" si="7"/>
        <v>0.18285479901558654</v>
      </c>
    </row>
    <row r="254" spans="1:13" ht="14.25" customHeight="1" x14ac:dyDescent="0.2">
      <c r="A254" s="9" t="str">
        <f>'3'!A254</f>
        <v>Midland Borough SD</v>
      </c>
      <c r="B254" s="29" t="str">
        <f>'3'!B254</f>
        <v>Beaver</v>
      </c>
      <c r="C254" s="84">
        <f>'3'!C254</f>
        <v>115</v>
      </c>
      <c r="D254" s="84">
        <f>'3'!D254</f>
        <v>62</v>
      </c>
      <c r="E254" s="84">
        <f>'3'!E254</f>
        <v>177</v>
      </c>
      <c r="F254" s="11">
        <f>'5'!O254</f>
        <v>1</v>
      </c>
      <c r="G254" s="13">
        <f>'6'!H254</f>
        <v>0</v>
      </c>
      <c r="H254" s="11">
        <f>'7'!F254</f>
        <v>28</v>
      </c>
      <c r="I254" s="11">
        <f>'8'!M254</f>
        <v>14</v>
      </c>
      <c r="J254" s="11">
        <f>'9'!O254+'9'!P254</f>
        <v>30.8</v>
      </c>
      <c r="K254" s="11">
        <f>'9'!Y254</f>
        <v>0</v>
      </c>
      <c r="L254" s="56">
        <f t="shared" si="6"/>
        <v>73.8</v>
      </c>
      <c r="M254" s="57">
        <f t="shared" si="7"/>
        <v>0.41694915254237286</v>
      </c>
    </row>
    <row r="255" spans="1:13" ht="14.25" customHeight="1" x14ac:dyDescent="0.2">
      <c r="A255" s="9" t="str">
        <f>'3'!A255</f>
        <v>Mifflin County SD</v>
      </c>
      <c r="B255" s="29" t="str">
        <f>'3'!B255</f>
        <v>Mifflin</v>
      </c>
      <c r="C255" s="84">
        <f>'3'!C255</f>
        <v>1632</v>
      </c>
      <c r="D255" s="84">
        <f>'3'!D255</f>
        <v>1132</v>
      </c>
      <c r="E255" s="84">
        <f>'3'!E255</f>
        <v>2764</v>
      </c>
      <c r="F255" s="11">
        <f>'5'!O255</f>
        <v>225</v>
      </c>
      <c r="G255" s="13">
        <f>'6'!H255</f>
        <v>49</v>
      </c>
      <c r="H255" s="11">
        <f>'7'!F255</f>
        <v>0</v>
      </c>
      <c r="I255" s="11">
        <f>'8'!M255</f>
        <v>299</v>
      </c>
      <c r="J255" s="11">
        <f>'9'!O255+'9'!P255</f>
        <v>271.60000000000002</v>
      </c>
      <c r="K255" s="11">
        <f>'9'!Y255</f>
        <v>198.5</v>
      </c>
      <c r="L255" s="56">
        <f t="shared" si="6"/>
        <v>844.6</v>
      </c>
      <c r="M255" s="57">
        <f t="shared" si="7"/>
        <v>0.30557163531114329</v>
      </c>
    </row>
    <row r="256" spans="1:13" ht="14.25" customHeight="1" x14ac:dyDescent="0.2">
      <c r="A256" s="9" t="str">
        <f>'3'!A256</f>
        <v>Mifflinburg Area SD</v>
      </c>
      <c r="B256" s="29" t="str">
        <f>'3'!B256</f>
        <v>Union</v>
      </c>
      <c r="C256" s="84">
        <f>'3'!C256</f>
        <v>633</v>
      </c>
      <c r="D256" s="84">
        <f>'3'!D256</f>
        <v>483</v>
      </c>
      <c r="E256" s="84">
        <f>'3'!E256</f>
        <v>1116</v>
      </c>
      <c r="F256" s="11">
        <f>'5'!O256</f>
        <v>44</v>
      </c>
      <c r="G256" s="13">
        <f>'6'!H256</f>
        <v>13</v>
      </c>
      <c r="H256" s="11">
        <f>'7'!F256</f>
        <v>0</v>
      </c>
      <c r="I256" s="11">
        <f>'8'!M256</f>
        <v>94</v>
      </c>
      <c r="J256" s="11">
        <f>'9'!O256+'9'!P256</f>
        <v>79.800000000000011</v>
      </c>
      <c r="K256" s="11">
        <f>'9'!Y256</f>
        <v>61.3</v>
      </c>
      <c r="L256" s="56">
        <f t="shared" si="6"/>
        <v>230.8</v>
      </c>
      <c r="M256" s="57">
        <f t="shared" si="7"/>
        <v>0.2068100358422939</v>
      </c>
    </row>
    <row r="257" spans="1:13" ht="14.25" customHeight="1" x14ac:dyDescent="0.2">
      <c r="A257" s="9" t="str">
        <f>'3'!A257</f>
        <v>Millcreek Township SD</v>
      </c>
      <c r="B257" s="29" t="str">
        <f>'3'!B257</f>
        <v>Erie</v>
      </c>
      <c r="C257" s="84">
        <f>'3'!C257</f>
        <v>1504</v>
      </c>
      <c r="D257" s="84">
        <f>'3'!D257</f>
        <v>1138</v>
      </c>
      <c r="E257" s="84">
        <f>'3'!E257</f>
        <v>2642</v>
      </c>
      <c r="F257" s="11">
        <f>'5'!O257</f>
        <v>50</v>
      </c>
      <c r="G257" s="13">
        <f>'6'!H257</f>
        <v>48</v>
      </c>
      <c r="H257" s="11">
        <f>'7'!F257</f>
        <v>30</v>
      </c>
      <c r="I257" s="11">
        <f>'8'!M257</f>
        <v>458</v>
      </c>
      <c r="J257" s="11">
        <f>'9'!O257+'9'!P257</f>
        <v>291.3</v>
      </c>
      <c r="K257" s="11">
        <f>'9'!Y257</f>
        <v>64.099999999999994</v>
      </c>
      <c r="L257" s="56">
        <f t="shared" si="6"/>
        <v>877.3</v>
      </c>
      <c r="M257" s="57">
        <f t="shared" si="7"/>
        <v>0.33205904617713849</v>
      </c>
    </row>
    <row r="258" spans="1:13" ht="14.25" customHeight="1" x14ac:dyDescent="0.2">
      <c r="A258" s="9" t="str">
        <f>'3'!A258</f>
        <v>Millersburg Area SD</v>
      </c>
      <c r="B258" s="29" t="str">
        <f>'3'!B258</f>
        <v>Dauphin</v>
      </c>
      <c r="C258" s="84">
        <f>'3'!C258</f>
        <v>266</v>
      </c>
      <c r="D258" s="84">
        <f>'3'!D258</f>
        <v>150</v>
      </c>
      <c r="E258" s="84">
        <f>'3'!E258</f>
        <v>416</v>
      </c>
      <c r="F258" s="11">
        <f>'5'!O258</f>
        <v>0</v>
      </c>
      <c r="G258" s="13">
        <f>'6'!H258</f>
        <v>0</v>
      </c>
      <c r="H258" s="11">
        <f>'7'!F258</f>
        <v>0</v>
      </c>
      <c r="I258" s="11">
        <f>'8'!M258</f>
        <v>25</v>
      </c>
      <c r="J258" s="11">
        <f>'9'!O258+'9'!P258</f>
        <v>93.3</v>
      </c>
      <c r="K258" s="11">
        <f>'9'!Y258</f>
        <v>0</v>
      </c>
      <c r="L258" s="56">
        <f t="shared" si="6"/>
        <v>118.3</v>
      </c>
      <c r="M258" s="57">
        <f t="shared" si="7"/>
        <v>0.28437499999999999</v>
      </c>
    </row>
    <row r="259" spans="1:13" ht="14.25" customHeight="1" x14ac:dyDescent="0.2">
      <c r="A259" s="9" t="str">
        <f>'3'!A259</f>
        <v>Millville Area SD</v>
      </c>
      <c r="B259" s="29" t="str">
        <f>'3'!B259</f>
        <v>Columbia</v>
      </c>
      <c r="C259" s="84">
        <f>'3'!C259</f>
        <v>167</v>
      </c>
      <c r="D259" s="84">
        <f>'3'!D259</f>
        <v>124</v>
      </c>
      <c r="E259" s="84">
        <f>'3'!E259</f>
        <v>291</v>
      </c>
      <c r="F259" s="11">
        <f>'5'!O259</f>
        <v>19</v>
      </c>
      <c r="G259" s="13">
        <f>'6'!H259</f>
        <v>0</v>
      </c>
      <c r="H259" s="11">
        <f>'7'!F259</f>
        <v>0</v>
      </c>
      <c r="I259" s="11">
        <f>'8'!M259</f>
        <v>24</v>
      </c>
      <c r="J259" s="11">
        <f>'9'!O259+'9'!P259</f>
        <v>2.4</v>
      </c>
      <c r="K259" s="11">
        <f>'9'!Y259</f>
        <v>0</v>
      </c>
      <c r="L259" s="56">
        <f t="shared" si="6"/>
        <v>45.4</v>
      </c>
      <c r="M259" s="57">
        <f t="shared" si="7"/>
        <v>0.15601374570446735</v>
      </c>
    </row>
    <row r="260" spans="1:13" ht="14.25" customHeight="1" x14ac:dyDescent="0.2">
      <c r="A260" s="9" t="str">
        <f>'3'!A260</f>
        <v>Milton Area SD</v>
      </c>
      <c r="B260" s="29" t="str">
        <f>'3'!B260</f>
        <v>Northumberland</v>
      </c>
      <c r="C260" s="84">
        <f>'3'!C260</f>
        <v>562</v>
      </c>
      <c r="D260" s="84">
        <f>'3'!D260</f>
        <v>426</v>
      </c>
      <c r="E260" s="84">
        <f>'3'!E260</f>
        <v>988</v>
      </c>
      <c r="F260" s="11">
        <f>'5'!O260</f>
        <v>50</v>
      </c>
      <c r="G260" s="13">
        <f>'6'!H260</f>
        <v>17</v>
      </c>
      <c r="H260" s="11">
        <f>'7'!F260</f>
        <v>0</v>
      </c>
      <c r="I260" s="11">
        <f>'8'!M260</f>
        <v>88</v>
      </c>
      <c r="J260" s="11">
        <f>'9'!O260+'9'!P260</f>
        <v>163.6</v>
      </c>
      <c r="K260" s="11">
        <f>'9'!Y260</f>
        <v>39.5</v>
      </c>
      <c r="L260" s="56">
        <f t="shared" ref="L260:L323" si="8">SUM(F260:J260)</f>
        <v>318.60000000000002</v>
      </c>
      <c r="M260" s="57">
        <f t="shared" ref="M260:M323" si="9">L260/E260</f>
        <v>0.32246963562753039</v>
      </c>
    </row>
    <row r="261" spans="1:13" ht="14.25" customHeight="1" x14ac:dyDescent="0.2">
      <c r="A261" s="9" t="str">
        <f>'3'!A261</f>
        <v>Minersville Area SD</v>
      </c>
      <c r="B261" s="29" t="str">
        <f>'3'!B261</f>
        <v>Schuylkill</v>
      </c>
      <c r="C261" s="84">
        <f>'3'!C261</f>
        <v>313</v>
      </c>
      <c r="D261" s="84">
        <f>'3'!D261</f>
        <v>219</v>
      </c>
      <c r="E261" s="84">
        <f>'3'!E261</f>
        <v>532</v>
      </c>
      <c r="F261" s="11">
        <f>'5'!O261</f>
        <v>25</v>
      </c>
      <c r="G261" s="13">
        <f>'6'!H261</f>
        <v>0</v>
      </c>
      <c r="H261" s="11">
        <f>'7'!F261</f>
        <v>57</v>
      </c>
      <c r="I261" s="11">
        <f>'8'!M261</f>
        <v>83</v>
      </c>
      <c r="J261" s="11">
        <f>'9'!O261+'9'!P261</f>
        <v>6.6</v>
      </c>
      <c r="K261" s="11">
        <f>'9'!Y261</f>
        <v>0</v>
      </c>
      <c r="L261" s="56">
        <f t="shared" si="8"/>
        <v>171.6</v>
      </c>
      <c r="M261" s="57">
        <f t="shared" si="9"/>
        <v>0.3225563909774436</v>
      </c>
    </row>
    <row r="262" spans="1:13" ht="14.25" customHeight="1" x14ac:dyDescent="0.2">
      <c r="A262" s="9" t="str">
        <f>'3'!A262</f>
        <v>Mohawk Area SD</v>
      </c>
      <c r="B262" s="29" t="str">
        <f>'3'!B262</f>
        <v>Lawrence</v>
      </c>
      <c r="C262" s="84">
        <f>'3'!C262</f>
        <v>334</v>
      </c>
      <c r="D262" s="84">
        <f>'3'!D262</f>
        <v>237</v>
      </c>
      <c r="E262" s="84">
        <f>'3'!E262</f>
        <v>571</v>
      </c>
      <c r="F262" s="11">
        <f>'5'!O262</f>
        <v>58</v>
      </c>
      <c r="G262" s="13">
        <f>'6'!H262</f>
        <v>18</v>
      </c>
      <c r="H262" s="11">
        <f>'7'!F262</f>
        <v>0</v>
      </c>
      <c r="I262" s="11">
        <f>'8'!M262</f>
        <v>37</v>
      </c>
      <c r="J262" s="11">
        <f>'9'!O262+'9'!P262</f>
        <v>35.4</v>
      </c>
      <c r="K262" s="11">
        <f>'9'!Y262</f>
        <v>32.299999999999997</v>
      </c>
      <c r="L262" s="56">
        <f t="shared" si="8"/>
        <v>148.4</v>
      </c>
      <c r="M262" s="57">
        <f t="shared" si="9"/>
        <v>0.25989492119089319</v>
      </c>
    </row>
    <row r="263" spans="1:13" ht="14.25" customHeight="1" x14ac:dyDescent="0.2">
      <c r="A263" s="9" t="str">
        <f>'3'!A263</f>
        <v>Monessen City SD</v>
      </c>
      <c r="B263" s="29" t="str">
        <f>'3'!B263</f>
        <v>Westmoreland</v>
      </c>
      <c r="C263" s="84">
        <f>'3'!C263</f>
        <v>231</v>
      </c>
      <c r="D263" s="84">
        <f>'3'!D263</f>
        <v>163</v>
      </c>
      <c r="E263" s="84">
        <f>'3'!E263</f>
        <v>394</v>
      </c>
      <c r="F263" s="11">
        <f>'5'!O263</f>
        <v>59</v>
      </c>
      <c r="G263" s="13">
        <f>'6'!H263</f>
        <v>40</v>
      </c>
      <c r="H263" s="11">
        <f>'7'!F263</f>
        <v>57</v>
      </c>
      <c r="I263" s="11">
        <f>'8'!M263</f>
        <v>58</v>
      </c>
      <c r="J263" s="11">
        <f>'9'!O263+'9'!P263</f>
        <v>32</v>
      </c>
      <c r="K263" s="11">
        <f>'9'!Y263</f>
        <v>32</v>
      </c>
      <c r="L263" s="56">
        <f t="shared" si="8"/>
        <v>246</v>
      </c>
      <c r="M263" s="57">
        <f t="shared" si="9"/>
        <v>0.62436548223350252</v>
      </c>
    </row>
    <row r="264" spans="1:13" ht="14.25" customHeight="1" x14ac:dyDescent="0.2">
      <c r="A264" s="9" t="str">
        <f>'3'!A264</f>
        <v>Moniteau SD</v>
      </c>
      <c r="B264" s="29" t="str">
        <f>'3'!B264</f>
        <v>Butler</v>
      </c>
      <c r="C264" s="84">
        <f>'3'!C264</f>
        <v>264</v>
      </c>
      <c r="D264" s="84">
        <f>'3'!D264</f>
        <v>202</v>
      </c>
      <c r="E264" s="84">
        <f>'3'!E264</f>
        <v>466</v>
      </c>
      <c r="F264" s="11">
        <f>'5'!O264</f>
        <v>26</v>
      </c>
      <c r="G264" s="13">
        <f>'6'!H264</f>
        <v>0</v>
      </c>
      <c r="H264" s="11">
        <f>'7'!F264</f>
        <v>0</v>
      </c>
      <c r="I264" s="11">
        <f>'8'!M264</f>
        <v>54</v>
      </c>
      <c r="J264" s="11">
        <f>'9'!O264+'9'!P264</f>
        <v>0</v>
      </c>
      <c r="K264" s="11">
        <f>'9'!Y264</f>
        <v>0</v>
      </c>
      <c r="L264" s="56">
        <f t="shared" si="8"/>
        <v>80</v>
      </c>
      <c r="M264" s="57">
        <f t="shared" si="9"/>
        <v>0.17167381974248927</v>
      </c>
    </row>
    <row r="265" spans="1:13" ht="14.25" customHeight="1" x14ac:dyDescent="0.2">
      <c r="A265" s="9" t="str">
        <f>'3'!A265</f>
        <v>Montgomery Area SD</v>
      </c>
      <c r="B265" s="29" t="str">
        <f>'3'!B265</f>
        <v>Lycoming</v>
      </c>
      <c r="C265" s="84">
        <f>'3'!C265</f>
        <v>246</v>
      </c>
      <c r="D265" s="84">
        <f>'3'!D265</f>
        <v>176</v>
      </c>
      <c r="E265" s="84">
        <f>'3'!E265</f>
        <v>422</v>
      </c>
      <c r="F265" s="11">
        <f>'5'!O265</f>
        <v>0</v>
      </c>
      <c r="G265" s="13">
        <f>'6'!H265</f>
        <v>50</v>
      </c>
      <c r="H265" s="11">
        <f>'7'!F265</f>
        <v>60</v>
      </c>
      <c r="I265" s="11">
        <f>'8'!M265</f>
        <v>41</v>
      </c>
      <c r="J265" s="11">
        <f>'9'!O265+'9'!P265</f>
        <v>66.3</v>
      </c>
      <c r="K265" s="11">
        <f>'9'!Y265</f>
        <v>3</v>
      </c>
      <c r="L265" s="56">
        <f t="shared" si="8"/>
        <v>217.3</v>
      </c>
      <c r="M265" s="57">
        <f t="shared" si="9"/>
        <v>0.51492890995260665</v>
      </c>
    </row>
    <row r="266" spans="1:13" ht="14.25" customHeight="1" x14ac:dyDescent="0.2">
      <c r="A266" s="9" t="str">
        <f>'3'!A266</f>
        <v>Montour SD</v>
      </c>
      <c r="B266" s="29" t="str">
        <f>'3'!B266</f>
        <v>Allegheny</v>
      </c>
      <c r="C266" s="84">
        <f>'3'!C266</f>
        <v>670</v>
      </c>
      <c r="D266" s="84">
        <f>'3'!D266</f>
        <v>438</v>
      </c>
      <c r="E266" s="84">
        <f>'3'!E266</f>
        <v>1108</v>
      </c>
      <c r="F266" s="11">
        <f>'5'!O266</f>
        <v>6</v>
      </c>
      <c r="G266" s="13">
        <f>'6'!H266</f>
        <v>9</v>
      </c>
      <c r="H266" s="11">
        <f>'7'!F266</f>
        <v>0</v>
      </c>
      <c r="I266" s="11">
        <f>'8'!M266</f>
        <v>148</v>
      </c>
      <c r="J266" s="11">
        <f>'9'!O266+'9'!P266</f>
        <v>203.1</v>
      </c>
      <c r="K266" s="11">
        <f>'9'!Y266</f>
        <v>67.7</v>
      </c>
      <c r="L266" s="56">
        <f t="shared" si="8"/>
        <v>366.1</v>
      </c>
      <c r="M266" s="57">
        <f t="shared" si="9"/>
        <v>0.33041516245487368</v>
      </c>
    </row>
    <row r="267" spans="1:13" ht="14.25" customHeight="1" x14ac:dyDescent="0.2">
      <c r="A267" s="9" t="str">
        <f>'3'!A267</f>
        <v>Montoursville Area SD</v>
      </c>
      <c r="B267" s="29" t="str">
        <f>'3'!B267</f>
        <v>Lycoming</v>
      </c>
      <c r="C267" s="84">
        <f>'3'!C267</f>
        <v>362</v>
      </c>
      <c r="D267" s="84">
        <f>'3'!D267</f>
        <v>286</v>
      </c>
      <c r="E267" s="84">
        <f>'3'!E267</f>
        <v>648</v>
      </c>
      <c r="F267" s="11">
        <f>'5'!O267</f>
        <v>12</v>
      </c>
      <c r="G267" s="13">
        <f>'6'!H267</f>
        <v>0</v>
      </c>
      <c r="H267" s="11">
        <f>'7'!F267</f>
        <v>0</v>
      </c>
      <c r="I267" s="11">
        <f>'8'!M267</f>
        <v>66</v>
      </c>
      <c r="J267" s="11">
        <f>'9'!O267+'9'!P267</f>
        <v>101</v>
      </c>
      <c r="K267" s="11">
        <f>'9'!Y267</f>
        <v>0</v>
      </c>
      <c r="L267" s="56">
        <f t="shared" si="8"/>
        <v>179</v>
      </c>
      <c r="M267" s="57">
        <f t="shared" si="9"/>
        <v>0.27623456790123457</v>
      </c>
    </row>
    <row r="268" spans="1:13" ht="14.25" customHeight="1" x14ac:dyDescent="0.2">
      <c r="A268" s="9" t="str">
        <f>'3'!A268</f>
        <v>Montrose Area SD</v>
      </c>
      <c r="B268" s="29" t="str">
        <f>'3'!B268</f>
        <v>Susquehanna</v>
      </c>
      <c r="C268" s="84">
        <f>'3'!C268</f>
        <v>309</v>
      </c>
      <c r="D268" s="84">
        <f>'3'!D268</f>
        <v>216</v>
      </c>
      <c r="E268" s="84">
        <f>'3'!E268</f>
        <v>525</v>
      </c>
      <c r="F268" s="11">
        <f>'5'!O268</f>
        <v>9</v>
      </c>
      <c r="G268" s="13">
        <f>'6'!H268</f>
        <v>15</v>
      </c>
      <c r="H268" s="11">
        <f>'7'!F268</f>
        <v>0</v>
      </c>
      <c r="I268" s="11">
        <f>'8'!M268</f>
        <v>54</v>
      </c>
      <c r="J268" s="11">
        <f>'9'!O268+'9'!P268</f>
        <v>38.5</v>
      </c>
      <c r="K268" s="11">
        <f>'9'!Y268</f>
        <v>31.9</v>
      </c>
      <c r="L268" s="56">
        <f t="shared" si="8"/>
        <v>116.5</v>
      </c>
      <c r="M268" s="57">
        <f t="shared" si="9"/>
        <v>0.22190476190476191</v>
      </c>
    </row>
    <row r="269" spans="1:13" ht="14.25" customHeight="1" x14ac:dyDescent="0.2">
      <c r="A269" s="9" t="str">
        <f>'3'!A269</f>
        <v>Moon Area SD</v>
      </c>
      <c r="B269" s="29" t="str">
        <f>'3'!B269</f>
        <v>Allegheny</v>
      </c>
      <c r="C269" s="84">
        <f>'3'!C269</f>
        <v>878</v>
      </c>
      <c r="D269" s="84">
        <f>'3'!D269</f>
        <v>606</v>
      </c>
      <c r="E269" s="84">
        <f>'3'!E269</f>
        <v>1484</v>
      </c>
      <c r="F269" s="11">
        <f>'5'!O269</f>
        <v>1</v>
      </c>
      <c r="G269" s="13">
        <f>'6'!H269</f>
        <v>0</v>
      </c>
      <c r="H269" s="11">
        <f>'7'!F269</f>
        <v>0</v>
      </c>
      <c r="I269" s="11">
        <f>'8'!M269</f>
        <v>194</v>
      </c>
      <c r="J269" s="11">
        <f>'9'!O269+'9'!P269</f>
        <v>270.8</v>
      </c>
      <c r="K269" s="11">
        <f>'9'!Y269</f>
        <v>0</v>
      </c>
      <c r="L269" s="56">
        <f t="shared" si="8"/>
        <v>465.8</v>
      </c>
      <c r="M269" s="57">
        <f t="shared" si="9"/>
        <v>0.3138814016172507</v>
      </c>
    </row>
    <row r="270" spans="1:13" ht="14.25" customHeight="1" x14ac:dyDescent="0.2">
      <c r="A270" s="9" t="str">
        <f>'3'!A270</f>
        <v>Morrisville Borough SD</v>
      </c>
      <c r="B270" s="29" t="str">
        <f>'3'!B270</f>
        <v>Bucks</v>
      </c>
      <c r="C270" s="84">
        <f>'3'!C270</f>
        <v>360</v>
      </c>
      <c r="D270" s="84">
        <f>'3'!D270</f>
        <v>216</v>
      </c>
      <c r="E270" s="84">
        <f>'3'!E270</f>
        <v>576</v>
      </c>
      <c r="F270" s="11">
        <f>'5'!O270</f>
        <v>0</v>
      </c>
      <c r="G270" s="13">
        <f>'6'!H270</f>
        <v>72</v>
      </c>
      <c r="H270" s="11">
        <f>'7'!F270</f>
        <v>0</v>
      </c>
      <c r="I270" s="11">
        <f>'8'!M270</f>
        <v>72</v>
      </c>
      <c r="J270" s="11">
        <f>'9'!O270+'9'!P270</f>
        <v>0</v>
      </c>
      <c r="K270" s="11">
        <f>'9'!Y270</f>
        <v>0</v>
      </c>
      <c r="L270" s="56">
        <f t="shared" si="8"/>
        <v>144</v>
      </c>
      <c r="M270" s="57">
        <f t="shared" si="9"/>
        <v>0.25</v>
      </c>
    </row>
    <row r="271" spans="1:13" ht="14.25" customHeight="1" x14ac:dyDescent="0.2">
      <c r="A271" s="9" t="str">
        <f>'3'!A271</f>
        <v>Moshannon Valley SD</v>
      </c>
      <c r="B271" s="29" t="str">
        <f>'3'!B271</f>
        <v>Clearfield</v>
      </c>
      <c r="C271" s="84">
        <f>'3'!C271</f>
        <v>203</v>
      </c>
      <c r="D271" s="84">
        <f>'3'!D271</f>
        <v>159</v>
      </c>
      <c r="E271" s="84">
        <f>'3'!E271</f>
        <v>362</v>
      </c>
      <c r="F271" s="11">
        <f>'5'!O271</f>
        <v>105</v>
      </c>
      <c r="G271" s="13">
        <f>'6'!H271</f>
        <v>13</v>
      </c>
      <c r="H271" s="11">
        <f>'7'!F271</f>
        <v>0</v>
      </c>
      <c r="I271" s="11">
        <f>'8'!M271</f>
        <v>56</v>
      </c>
      <c r="J271" s="11">
        <f>'9'!O271+'9'!P271</f>
        <v>51</v>
      </c>
      <c r="K271" s="11">
        <f>'9'!Y271</f>
        <v>31.4</v>
      </c>
      <c r="L271" s="56">
        <f t="shared" si="8"/>
        <v>225</v>
      </c>
      <c r="M271" s="57">
        <f t="shared" si="9"/>
        <v>0.62154696132596687</v>
      </c>
    </row>
    <row r="272" spans="1:13" ht="14.25" customHeight="1" x14ac:dyDescent="0.2">
      <c r="A272" s="9" t="str">
        <f>'3'!A272</f>
        <v>Mount Carmel Area SD</v>
      </c>
      <c r="B272" s="29" t="str">
        <f>'3'!B272</f>
        <v>Northumberland</v>
      </c>
      <c r="C272" s="84">
        <f>'3'!C272</f>
        <v>389</v>
      </c>
      <c r="D272" s="84">
        <f>'3'!D272</f>
        <v>286</v>
      </c>
      <c r="E272" s="84">
        <f>'3'!E272</f>
        <v>675</v>
      </c>
      <c r="F272" s="11">
        <f>'5'!O272</f>
        <v>22</v>
      </c>
      <c r="G272" s="13">
        <f>'6'!H272</f>
        <v>40</v>
      </c>
      <c r="H272" s="11">
        <f>'7'!F272</f>
        <v>39</v>
      </c>
      <c r="I272" s="11">
        <f>'8'!M272</f>
        <v>81</v>
      </c>
      <c r="J272" s="11">
        <f>'9'!O272+'9'!P272</f>
        <v>60.599999999999994</v>
      </c>
      <c r="K272" s="11">
        <f>'9'!Y272</f>
        <v>0</v>
      </c>
      <c r="L272" s="56">
        <f t="shared" si="8"/>
        <v>242.6</v>
      </c>
      <c r="M272" s="57">
        <f t="shared" si="9"/>
        <v>0.3594074074074074</v>
      </c>
    </row>
    <row r="273" spans="1:13" ht="14.25" customHeight="1" x14ac:dyDescent="0.2">
      <c r="A273" s="9" t="str">
        <f>'3'!A273</f>
        <v>Mount Pleasant Area SD</v>
      </c>
      <c r="B273" s="29" t="str">
        <f>'3'!B273</f>
        <v>Westmoreland</v>
      </c>
      <c r="C273" s="84">
        <f>'3'!C273</f>
        <v>518</v>
      </c>
      <c r="D273" s="84">
        <f>'3'!D273</f>
        <v>336</v>
      </c>
      <c r="E273" s="84">
        <f>'3'!E273</f>
        <v>854</v>
      </c>
      <c r="F273" s="11">
        <f>'5'!O273</f>
        <v>21</v>
      </c>
      <c r="G273" s="13">
        <f>'6'!H273</f>
        <v>0</v>
      </c>
      <c r="H273" s="11">
        <f>'7'!F273</f>
        <v>0</v>
      </c>
      <c r="I273" s="11">
        <f>'8'!M273</f>
        <v>166</v>
      </c>
      <c r="J273" s="11">
        <f>'9'!O273+'9'!P273</f>
        <v>102</v>
      </c>
      <c r="K273" s="11">
        <f>'9'!Y273</f>
        <v>6</v>
      </c>
      <c r="L273" s="56">
        <f t="shared" si="8"/>
        <v>289</v>
      </c>
      <c r="M273" s="57">
        <f t="shared" si="9"/>
        <v>0.33840749414519905</v>
      </c>
    </row>
    <row r="274" spans="1:13" ht="14.25" customHeight="1" x14ac:dyDescent="0.2">
      <c r="A274" s="9" t="str">
        <f>'3'!A274</f>
        <v>Mount Union Area SD</v>
      </c>
      <c r="B274" s="29" t="str">
        <f>'3'!B274</f>
        <v>Huntingdon</v>
      </c>
      <c r="C274" s="84">
        <f>'3'!C274</f>
        <v>370</v>
      </c>
      <c r="D274" s="84">
        <f>'3'!D274</f>
        <v>249</v>
      </c>
      <c r="E274" s="84">
        <f>'3'!E274</f>
        <v>619</v>
      </c>
      <c r="F274" s="11">
        <f>'5'!O274</f>
        <v>137</v>
      </c>
      <c r="G274" s="13">
        <f>'6'!H274</f>
        <v>17</v>
      </c>
      <c r="H274" s="11">
        <f>'7'!F274</f>
        <v>0</v>
      </c>
      <c r="I274" s="11">
        <f>'8'!M274</f>
        <v>67</v>
      </c>
      <c r="J274" s="11">
        <f>'9'!O274+'9'!P274</f>
        <v>16.2</v>
      </c>
      <c r="K274" s="11">
        <f>'9'!Y274</f>
        <v>0</v>
      </c>
      <c r="L274" s="56">
        <f t="shared" si="8"/>
        <v>237.2</v>
      </c>
      <c r="M274" s="57">
        <f t="shared" si="9"/>
        <v>0.38319870759289176</v>
      </c>
    </row>
    <row r="275" spans="1:13" ht="14.25" customHeight="1" x14ac:dyDescent="0.2">
      <c r="A275" s="9" t="str">
        <f>'3'!A275</f>
        <v>Mountain View SD</v>
      </c>
      <c r="B275" s="29" t="str">
        <f>'3'!B275</f>
        <v>Susquehanna</v>
      </c>
      <c r="C275" s="84">
        <f>'3'!C275</f>
        <v>258</v>
      </c>
      <c r="D275" s="84">
        <f>'3'!D275</f>
        <v>170</v>
      </c>
      <c r="E275" s="84">
        <f>'3'!E275</f>
        <v>428</v>
      </c>
      <c r="F275" s="11">
        <f>'5'!O275</f>
        <v>0</v>
      </c>
      <c r="G275" s="13">
        <f>'6'!H275</f>
        <v>19</v>
      </c>
      <c r="H275" s="11">
        <f>'7'!F275</f>
        <v>0</v>
      </c>
      <c r="I275" s="11">
        <f>'8'!M275</f>
        <v>33</v>
      </c>
      <c r="J275" s="11">
        <f>'9'!O275+'9'!P275</f>
        <v>0</v>
      </c>
      <c r="K275" s="11">
        <f>'9'!Y275</f>
        <v>0</v>
      </c>
      <c r="L275" s="56">
        <f t="shared" si="8"/>
        <v>52</v>
      </c>
      <c r="M275" s="57">
        <f t="shared" si="9"/>
        <v>0.12149532710280374</v>
      </c>
    </row>
    <row r="276" spans="1:13" ht="14.25" customHeight="1" x14ac:dyDescent="0.2">
      <c r="A276" s="9" t="str">
        <f>'3'!A276</f>
        <v>Mt. Lebanon SD</v>
      </c>
      <c r="B276" s="29" t="str">
        <f>'3'!B276</f>
        <v>Allegheny</v>
      </c>
      <c r="C276" s="84">
        <f>'3'!C276</f>
        <v>1050</v>
      </c>
      <c r="D276" s="84">
        <f>'3'!D276</f>
        <v>837</v>
      </c>
      <c r="E276" s="84">
        <f>'3'!E276</f>
        <v>1887</v>
      </c>
      <c r="F276" s="11">
        <f>'5'!O276</f>
        <v>2</v>
      </c>
      <c r="G276" s="13">
        <f>'6'!H276</f>
        <v>0</v>
      </c>
      <c r="H276" s="11">
        <f>'7'!F276</f>
        <v>0</v>
      </c>
      <c r="I276" s="11">
        <f>'8'!M276</f>
        <v>190</v>
      </c>
      <c r="J276" s="11">
        <f>'9'!O276+'9'!P276</f>
        <v>74.099999999999994</v>
      </c>
      <c r="K276" s="11">
        <f>'9'!Y276</f>
        <v>70.900000000000006</v>
      </c>
      <c r="L276" s="56">
        <f t="shared" si="8"/>
        <v>266.10000000000002</v>
      </c>
      <c r="M276" s="57">
        <f t="shared" si="9"/>
        <v>0.14101748807631162</v>
      </c>
    </row>
    <row r="277" spans="1:13" ht="14.25" customHeight="1" x14ac:dyDescent="0.2">
      <c r="A277" s="9" t="str">
        <f>'3'!A277</f>
        <v>Muhlenberg SD</v>
      </c>
      <c r="B277" s="29" t="str">
        <f>'3'!B277</f>
        <v>Berks</v>
      </c>
      <c r="C277" s="84">
        <f>'3'!C277</f>
        <v>735</v>
      </c>
      <c r="D277" s="84">
        <f>'3'!D277</f>
        <v>466</v>
      </c>
      <c r="E277" s="84">
        <f>'3'!E277</f>
        <v>1201</v>
      </c>
      <c r="F277" s="11">
        <f>'5'!O277</f>
        <v>29</v>
      </c>
      <c r="G277" s="13">
        <f>'6'!H277</f>
        <v>0</v>
      </c>
      <c r="H277" s="11">
        <f>'7'!F277</f>
        <v>0</v>
      </c>
      <c r="I277" s="11">
        <f>'8'!M277</f>
        <v>210</v>
      </c>
      <c r="J277" s="11">
        <f>'9'!O277+'9'!P277</f>
        <v>336.9</v>
      </c>
      <c r="K277" s="11">
        <f>'9'!Y277</f>
        <v>89.4</v>
      </c>
      <c r="L277" s="56">
        <f t="shared" si="8"/>
        <v>575.9</v>
      </c>
      <c r="M277" s="57">
        <f t="shared" si="9"/>
        <v>0.47951706910907577</v>
      </c>
    </row>
    <row r="278" spans="1:13" ht="14.25" customHeight="1" x14ac:dyDescent="0.2">
      <c r="A278" s="9" t="str">
        <f>'3'!A278</f>
        <v>Muncy SD</v>
      </c>
      <c r="B278" s="29" t="str">
        <f>'3'!B278</f>
        <v>Lycoming</v>
      </c>
      <c r="C278" s="84">
        <f>'3'!C278</f>
        <v>230</v>
      </c>
      <c r="D278" s="84">
        <f>'3'!D278</f>
        <v>179</v>
      </c>
      <c r="E278" s="84">
        <f>'3'!E278</f>
        <v>409</v>
      </c>
      <c r="F278" s="11">
        <f>'5'!O278</f>
        <v>0</v>
      </c>
      <c r="G278" s="13">
        <f>'6'!H278</f>
        <v>0</v>
      </c>
      <c r="H278" s="11">
        <f>'7'!F278</f>
        <v>0</v>
      </c>
      <c r="I278" s="11">
        <f>'8'!M278</f>
        <v>58</v>
      </c>
      <c r="J278" s="11">
        <f>'9'!O278+'9'!P278</f>
        <v>126.6</v>
      </c>
      <c r="K278" s="11">
        <f>'9'!Y278</f>
        <v>0</v>
      </c>
      <c r="L278" s="56">
        <f t="shared" si="8"/>
        <v>184.6</v>
      </c>
      <c r="M278" s="57">
        <f t="shared" si="9"/>
        <v>0.4513447432762836</v>
      </c>
    </row>
    <row r="279" spans="1:13" ht="14.25" customHeight="1" x14ac:dyDescent="0.2">
      <c r="A279" s="9" t="str">
        <f>'3'!A279</f>
        <v>Nazareth Area SD</v>
      </c>
      <c r="B279" s="29" t="str">
        <f>'3'!B279</f>
        <v>Northampton</v>
      </c>
      <c r="C279" s="84">
        <f>'3'!C279</f>
        <v>775</v>
      </c>
      <c r="D279" s="84">
        <f>'3'!D279</f>
        <v>583</v>
      </c>
      <c r="E279" s="84">
        <f>'3'!E279</f>
        <v>1358</v>
      </c>
      <c r="F279" s="11">
        <f>'5'!O279</f>
        <v>0</v>
      </c>
      <c r="G279" s="13">
        <f>'6'!H279</f>
        <v>0</v>
      </c>
      <c r="H279" s="11">
        <f>'7'!F279</f>
        <v>0</v>
      </c>
      <c r="I279" s="11">
        <f>'8'!M279</f>
        <v>163</v>
      </c>
      <c r="J279" s="11">
        <f>'9'!O279+'9'!P279</f>
        <v>176.10000000000002</v>
      </c>
      <c r="K279" s="11">
        <f>'9'!Y279</f>
        <v>117.4</v>
      </c>
      <c r="L279" s="56">
        <f t="shared" si="8"/>
        <v>339.1</v>
      </c>
      <c r="M279" s="57">
        <f t="shared" si="9"/>
        <v>0.2497054491899853</v>
      </c>
    </row>
    <row r="280" spans="1:13" ht="14.25" customHeight="1" x14ac:dyDescent="0.2">
      <c r="A280" s="9" t="str">
        <f>'3'!A280</f>
        <v>Neshaminy SD</v>
      </c>
      <c r="B280" s="29" t="str">
        <f>'3'!B280</f>
        <v>Bucks</v>
      </c>
      <c r="C280" s="84">
        <f>'3'!C280</f>
        <v>2130</v>
      </c>
      <c r="D280" s="84">
        <f>'3'!D280</f>
        <v>1488</v>
      </c>
      <c r="E280" s="84">
        <f>'3'!E280</f>
        <v>3618</v>
      </c>
      <c r="F280" s="11">
        <f>'5'!O280</f>
        <v>0</v>
      </c>
      <c r="G280" s="13">
        <f>'6'!H280</f>
        <v>33</v>
      </c>
      <c r="H280" s="11">
        <f>'7'!F280</f>
        <v>0</v>
      </c>
      <c r="I280" s="11">
        <f>'8'!M280</f>
        <v>553</v>
      </c>
      <c r="J280" s="11">
        <f>'9'!O280+'9'!P280</f>
        <v>824.6</v>
      </c>
      <c r="K280" s="11">
        <f>'9'!Y280</f>
        <v>377.9</v>
      </c>
      <c r="L280" s="56">
        <f t="shared" si="8"/>
        <v>1410.6</v>
      </c>
      <c r="M280" s="57">
        <f t="shared" si="9"/>
        <v>0.38988391376451076</v>
      </c>
    </row>
    <row r="281" spans="1:13" ht="14.25" customHeight="1" x14ac:dyDescent="0.2">
      <c r="A281" s="9" t="str">
        <f>'3'!A281</f>
        <v>Neshannock Township SD</v>
      </c>
      <c r="B281" s="29" t="str">
        <f>'3'!B281</f>
        <v>Lawrence</v>
      </c>
      <c r="C281" s="84">
        <f>'3'!C281</f>
        <v>229</v>
      </c>
      <c r="D281" s="84">
        <f>'3'!D281</f>
        <v>180</v>
      </c>
      <c r="E281" s="84">
        <f>'3'!E281</f>
        <v>409</v>
      </c>
      <c r="F281" s="11">
        <f>'5'!O281</f>
        <v>1</v>
      </c>
      <c r="G281" s="13">
        <f>'6'!H281</f>
        <v>0</v>
      </c>
      <c r="H281" s="11">
        <f>'7'!F281</f>
        <v>0</v>
      </c>
      <c r="I281" s="11">
        <f>'8'!M281</f>
        <v>42</v>
      </c>
      <c r="J281" s="11">
        <f>'9'!O281+'9'!P281</f>
        <v>64.599999999999994</v>
      </c>
      <c r="K281" s="11">
        <f>'9'!Y281</f>
        <v>64.599999999999994</v>
      </c>
      <c r="L281" s="56">
        <f t="shared" si="8"/>
        <v>107.6</v>
      </c>
      <c r="M281" s="57">
        <f t="shared" si="9"/>
        <v>0.26308068459657702</v>
      </c>
    </row>
    <row r="282" spans="1:13" ht="14.25" customHeight="1" x14ac:dyDescent="0.2">
      <c r="A282" s="9" t="str">
        <f>'3'!A282</f>
        <v>New Brighton Area SD</v>
      </c>
      <c r="B282" s="29" t="str">
        <f>'3'!B282</f>
        <v>Beaver</v>
      </c>
      <c r="C282" s="84">
        <f>'3'!C282</f>
        <v>370</v>
      </c>
      <c r="D282" s="84">
        <f>'3'!D282</f>
        <v>239</v>
      </c>
      <c r="E282" s="84">
        <f>'3'!E282</f>
        <v>609</v>
      </c>
      <c r="F282" s="11">
        <f>'5'!O282</f>
        <v>14</v>
      </c>
      <c r="G282" s="13">
        <f>'6'!H282</f>
        <v>0</v>
      </c>
      <c r="H282" s="11">
        <f>'7'!F282</f>
        <v>0</v>
      </c>
      <c r="I282" s="11">
        <f>'8'!M282</f>
        <v>99</v>
      </c>
      <c r="J282" s="11">
        <f>'9'!O282+'9'!P282</f>
        <v>123.19999999999999</v>
      </c>
      <c r="K282" s="11">
        <f>'9'!Y282</f>
        <v>30.8</v>
      </c>
      <c r="L282" s="56">
        <f t="shared" si="8"/>
        <v>236.2</v>
      </c>
      <c r="M282" s="57">
        <f t="shared" si="9"/>
        <v>0.38784893267651888</v>
      </c>
    </row>
    <row r="283" spans="1:13" ht="14.25" customHeight="1" x14ac:dyDescent="0.2">
      <c r="A283" s="9" t="str">
        <f>'3'!A283</f>
        <v>New Castle Area SD</v>
      </c>
      <c r="B283" s="29" t="str">
        <f>'3'!B283</f>
        <v>Lawrence</v>
      </c>
      <c r="C283" s="84">
        <f>'3'!C283</f>
        <v>980</v>
      </c>
      <c r="D283" s="84">
        <f>'3'!D283</f>
        <v>653</v>
      </c>
      <c r="E283" s="84">
        <f>'3'!E283</f>
        <v>1633</v>
      </c>
      <c r="F283" s="11">
        <f>'5'!O283</f>
        <v>369</v>
      </c>
      <c r="G283" s="13">
        <f>'6'!H283</f>
        <v>40</v>
      </c>
      <c r="H283" s="11">
        <f>'7'!F283</f>
        <v>95</v>
      </c>
      <c r="I283" s="11">
        <f>'8'!M283</f>
        <v>225</v>
      </c>
      <c r="J283" s="11">
        <f>'9'!O283+'9'!P283</f>
        <v>288.39999999999998</v>
      </c>
      <c r="K283" s="11">
        <f>'9'!Y283</f>
        <v>110.4</v>
      </c>
      <c r="L283" s="56">
        <f t="shared" si="8"/>
        <v>1017.4</v>
      </c>
      <c r="M283" s="57">
        <f t="shared" si="9"/>
        <v>0.62302510716472748</v>
      </c>
    </row>
    <row r="284" spans="1:13" ht="14.25" customHeight="1" x14ac:dyDescent="0.2">
      <c r="A284" s="9" t="str">
        <f>'3'!A284</f>
        <v>New Hope-Solebury SD</v>
      </c>
      <c r="B284" s="29" t="str">
        <f>'3'!B284</f>
        <v>Bucks</v>
      </c>
      <c r="C284" s="84">
        <f>'3'!C284</f>
        <v>213</v>
      </c>
      <c r="D284" s="84">
        <f>'3'!D284</f>
        <v>187</v>
      </c>
      <c r="E284" s="84">
        <f>'3'!E284</f>
        <v>400</v>
      </c>
      <c r="F284" s="11">
        <f>'5'!O284</f>
        <v>0</v>
      </c>
      <c r="G284" s="13">
        <f>'6'!H284</f>
        <v>0</v>
      </c>
      <c r="H284" s="11">
        <f>'7'!F284</f>
        <v>0</v>
      </c>
      <c r="I284" s="11">
        <f>'8'!M284</f>
        <v>56</v>
      </c>
      <c r="J284" s="11">
        <f>'9'!O284+'9'!P284</f>
        <v>31.5</v>
      </c>
      <c r="K284" s="11">
        <f>'9'!Y284</f>
        <v>0</v>
      </c>
      <c r="L284" s="56">
        <f t="shared" si="8"/>
        <v>87.5</v>
      </c>
      <c r="M284" s="57">
        <f t="shared" si="9"/>
        <v>0.21875</v>
      </c>
    </row>
    <row r="285" spans="1:13" ht="14.25" customHeight="1" x14ac:dyDescent="0.2">
      <c r="A285" s="9" t="str">
        <f>'3'!A285</f>
        <v>New Kensington-Arnold SD</v>
      </c>
      <c r="B285" s="29" t="str">
        <f>'3'!B285</f>
        <v>Westmoreland</v>
      </c>
      <c r="C285" s="84">
        <f>'3'!C285</f>
        <v>687</v>
      </c>
      <c r="D285" s="84">
        <f>'3'!D285</f>
        <v>491</v>
      </c>
      <c r="E285" s="84">
        <f>'3'!E285</f>
        <v>1178</v>
      </c>
      <c r="F285" s="11">
        <f>'5'!O285</f>
        <v>138</v>
      </c>
      <c r="G285" s="13">
        <f>'6'!H285</f>
        <v>0</v>
      </c>
      <c r="H285" s="11">
        <f>'7'!F285</f>
        <v>0</v>
      </c>
      <c r="I285" s="11">
        <f>'8'!M285</f>
        <v>204</v>
      </c>
      <c r="J285" s="11">
        <f>'9'!O285+'9'!P285</f>
        <v>0</v>
      </c>
      <c r="K285" s="11">
        <f>'9'!Y285</f>
        <v>0</v>
      </c>
      <c r="L285" s="56">
        <f t="shared" si="8"/>
        <v>342</v>
      </c>
      <c r="M285" s="57">
        <f t="shared" si="9"/>
        <v>0.29032258064516131</v>
      </c>
    </row>
    <row r="286" spans="1:13" ht="14.25" customHeight="1" x14ac:dyDescent="0.2">
      <c r="A286" s="9" t="str">
        <f>'3'!A286</f>
        <v>Newport SD</v>
      </c>
      <c r="B286" s="29" t="str">
        <f>'3'!B286</f>
        <v>Perry</v>
      </c>
      <c r="C286" s="84">
        <f>'3'!C286</f>
        <v>279</v>
      </c>
      <c r="D286" s="84">
        <f>'3'!D286</f>
        <v>183</v>
      </c>
      <c r="E286" s="84">
        <f>'3'!E286</f>
        <v>462</v>
      </c>
      <c r="F286" s="11">
        <f>'5'!O286</f>
        <v>11</v>
      </c>
      <c r="G286" s="13">
        <f>'6'!H286</f>
        <v>0</v>
      </c>
      <c r="H286" s="11">
        <f>'7'!F286</f>
        <v>0</v>
      </c>
      <c r="I286" s="11">
        <f>'8'!M286</f>
        <v>50</v>
      </c>
      <c r="J286" s="11">
        <f>'9'!O286+'9'!P286</f>
        <v>0</v>
      </c>
      <c r="K286" s="11">
        <f>'9'!Y286</f>
        <v>0</v>
      </c>
      <c r="L286" s="56">
        <f t="shared" si="8"/>
        <v>61</v>
      </c>
      <c r="M286" s="57">
        <f t="shared" si="9"/>
        <v>0.13203463203463203</v>
      </c>
    </row>
    <row r="287" spans="1:13" ht="14.25" customHeight="1" x14ac:dyDescent="0.2">
      <c r="A287" s="9" t="str">
        <f>'3'!A287</f>
        <v>Norristown Area SD</v>
      </c>
      <c r="B287" s="29" t="str">
        <f>'3'!B287</f>
        <v>Montgomery</v>
      </c>
      <c r="C287" s="84">
        <f>'3'!C287</f>
        <v>2891</v>
      </c>
      <c r="D287" s="84">
        <f>'3'!D287</f>
        <v>1774</v>
      </c>
      <c r="E287" s="84">
        <f>'3'!E287</f>
        <v>4665</v>
      </c>
      <c r="F287" s="11">
        <f>'5'!O287</f>
        <v>120</v>
      </c>
      <c r="G287" s="13">
        <f>'6'!H287</f>
        <v>92</v>
      </c>
      <c r="H287" s="11">
        <f>'7'!F287</f>
        <v>0</v>
      </c>
      <c r="I287" s="11">
        <f>'8'!M287</f>
        <v>543</v>
      </c>
      <c r="J287" s="11">
        <f>'9'!O287+'9'!P287</f>
        <v>1061.0999999999999</v>
      </c>
      <c r="K287" s="11">
        <f>'9'!Y287</f>
        <v>481.9</v>
      </c>
      <c r="L287" s="56">
        <f t="shared" si="8"/>
        <v>1816.1</v>
      </c>
      <c r="M287" s="57">
        <f t="shared" si="9"/>
        <v>0.38930332261521972</v>
      </c>
    </row>
    <row r="288" spans="1:13" ht="14.25" customHeight="1" x14ac:dyDescent="0.2">
      <c r="A288" s="9" t="str">
        <f>'3'!A288</f>
        <v>North Allegheny SD</v>
      </c>
      <c r="B288" s="29" t="str">
        <f>'3'!B288</f>
        <v>Allegheny</v>
      </c>
      <c r="C288" s="84">
        <f>'3'!C288</f>
        <v>1553</v>
      </c>
      <c r="D288" s="84">
        <f>'3'!D288</f>
        <v>1250</v>
      </c>
      <c r="E288" s="84">
        <f>'3'!E288</f>
        <v>2803</v>
      </c>
      <c r="F288" s="11">
        <f>'5'!O288</f>
        <v>1</v>
      </c>
      <c r="G288" s="13">
        <f>'6'!H288</f>
        <v>0</v>
      </c>
      <c r="H288" s="11">
        <f>'7'!F288</f>
        <v>0</v>
      </c>
      <c r="I288" s="11">
        <f>'8'!M288</f>
        <v>322</v>
      </c>
      <c r="J288" s="11">
        <f>'9'!O288+'9'!P288</f>
        <v>507.7</v>
      </c>
      <c r="K288" s="11">
        <f>'9'!Y288</f>
        <v>169.3</v>
      </c>
      <c r="L288" s="56">
        <f t="shared" si="8"/>
        <v>830.7</v>
      </c>
      <c r="M288" s="57">
        <f t="shared" si="9"/>
        <v>0.29636104174099182</v>
      </c>
    </row>
    <row r="289" spans="1:13" ht="14.25" customHeight="1" x14ac:dyDescent="0.2">
      <c r="A289" s="9" t="str">
        <f>'3'!A289</f>
        <v>North Clarion County SD</v>
      </c>
      <c r="B289" s="29" t="str">
        <f>'3'!B289</f>
        <v>Clarion</v>
      </c>
      <c r="C289" s="84">
        <f>'3'!C289</f>
        <v>175</v>
      </c>
      <c r="D289" s="84">
        <f>'3'!D289</f>
        <v>116</v>
      </c>
      <c r="E289" s="84">
        <f>'3'!E289</f>
        <v>291</v>
      </c>
      <c r="F289" s="11">
        <f>'5'!O289</f>
        <v>0</v>
      </c>
      <c r="G289" s="13">
        <f>'6'!H289</f>
        <v>28</v>
      </c>
      <c r="H289" s="11">
        <f>'7'!F289</f>
        <v>35</v>
      </c>
      <c r="I289" s="11">
        <f>'8'!M289</f>
        <v>27</v>
      </c>
      <c r="J289" s="11">
        <f>'9'!O289+'9'!P289</f>
        <v>38.299999999999997</v>
      </c>
      <c r="K289" s="11">
        <f>'9'!Y289</f>
        <v>3.3</v>
      </c>
      <c r="L289" s="56">
        <f t="shared" si="8"/>
        <v>128.30000000000001</v>
      </c>
      <c r="M289" s="57">
        <f t="shared" si="9"/>
        <v>0.44089347079037805</v>
      </c>
    </row>
    <row r="290" spans="1:13" ht="14.25" customHeight="1" x14ac:dyDescent="0.2">
      <c r="A290" s="9" t="str">
        <f>'3'!A290</f>
        <v>North East SD</v>
      </c>
      <c r="B290" s="29" t="str">
        <f>'3'!B290</f>
        <v>Erie</v>
      </c>
      <c r="C290" s="84">
        <f>'3'!C290</f>
        <v>354</v>
      </c>
      <c r="D290" s="84">
        <f>'3'!D290</f>
        <v>262</v>
      </c>
      <c r="E290" s="84">
        <f>'3'!E290</f>
        <v>616</v>
      </c>
      <c r="F290" s="11">
        <f>'5'!O290</f>
        <v>36</v>
      </c>
      <c r="G290" s="13">
        <f>'6'!H290</f>
        <v>16</v>
      </c>
      <c r="H290" s="11">
        <f>'7'!F290</f>
        <v>0</v>
      </c>
      <c r="I290" s="11">
        <f>'8'!M290</f>
        <v>121</v>
      </c>
      <c r="J290" s="11">
        <f>'9'!O290+'9'!P290</f>
        <v>32.1</v>
      </c>
      <c r="K290" s="11">
        <f>'9'!Y290</f>
        <v>0</v>
      </c>
      <c r="L290" s="56">
        <f t="shared" si="8"/>
        <v>205.1</v>
      </c>
      <c r="M290" s="57">
        <f t="shared" si="9"/>
        <v>0.33295454545454545</v>
      </c>
    </row>
    <row r="291" spans="1:13" ht="14.25" customHeight="1" x14ac:dyDescent="0.2">
      <c r="A291" s="9" t="str">
        <f>'3'!A291</f>
        <v>North Hills SD</v>
      </c>
      <c r="B291" s="29" t="str">
        <f>'3'!B291</f>
        <v>Allegheny</v>
      </c>
      <c r="C291" s="84">
        <f>'3'!C291</f>
        <v>1217</v>
      </c>
      <c r="D291" s="84">
        <f>'3'!D291</f>
        <v>743</v>
      </c>
      <c r="E291" s="84">
        <f>'3'!E291</f>
        <v>1960</v>
      </c>
      <c r="F291" s="11">
        <f>'5'!O291</f>
        <v>8</v>
      </c>
      <c r="G291" s="13">
        <f>'6'!H291</f>
        <v>0</v>
      </c>
      <c r="H291" s="11">
        <f>'7'!F291</f>
        <v>0</v>
      </c>
      <c r="I291" s="11">
        <f>'8'!M291</f>
        <v>245</v>
      </c>
      <c r="J291" s="11">
        <f>'9'!O291+'9'!P291</f>
        <v>169.3</v>
      </c>
      <c r="K291" s="11">
        <f>'9'!Y291</f>
        <v>33.9</v>
      </c>
      <c r="L291" s="56">
        <f t="shared" si="8"/>
        <v>422.3</v>
      </c>
      <c r="M291" s="57">
        <f t="shared" si="9"/>
        <v>0.21545918367346939</v>
      </c>
    </row>
    <row r="292" spans="1:13" ht="14.25" customHeight="1" x14ac:dyDescent="0.2">
      <c r="A292" s="9" t="str">
        <f>'3'!A292</f>
        <v>North Penn SD</v>
      </c>
      <c r="B292" s="29" t="str">
        <f>'3'!B292</f>
        <v>Montgomery</v>
      </c>
      <c r="C292" s="84">
        <f>'3'!C292</f>
        <v>3406</v>
      </c>
      <c r="D292" s="84">
        <f>'3'!D292</f>
        <v>2329</v>
      </c>
      <c r="E292" s="84">
        <f>'3'!E292</f>
        <v>5735</v>
      </c>
      <c r="F292" s="11">
        <f>'5'!O292</f>
        <v>0</v>
      </c>
      <c r="G292" s="13">
        <f>'6'!H292</f>
        <v>15</v>
      </c>
      <c r="H292" s="11">
        <f>'7'!F292</f>
        <v>0</v>
      </c>
      <c r="I292" s="11">
        <f>'8'!M292</f>
        <v>611</v>
      </c>
      <c r="J292" s="11">
        <f>'9'!O292+'9'!P292</f>
        <v>918.80000000000007</v>
      </c>
      <c r="K292" s="11">
        <f>'9'!Y292</f>
        <v>221.8</v>
      </c>
      <c r="L292" s="56">
        <f t="shared" si="8"/>
        <v>1544.8000000000002</v>
      </c>
      <c r="M292" s="57">
        <f t="shared" si="9"/>
        <v>0.26936355710549265</v>
      </c>
    </row>
    <row r="293" spans="1:13" ht="14.25" customHeight="1" x14ac:dyDescent="0.2">
      <c r="A293" s="9" t="str">
        <f>'3'!A293</f>
        <v>North Pocono SD</v>
      </c>
      <c r="B293" s="29" t="str">
        <f>'3'!B293</f>
        <v>Lackawanna</v>
      </c>
      <c r="C293" s="84">
        <f>'3'!C293</f>
        <v>573</v>
      </c>
      <c r="D293" s="84">
        <f>'3'!D293</f>
        <v>413</v>
      </c>
      <c r="E293" s="84">
        <f>'3'!E293</f>
        <v>986</v>
      </c>
      <c r="F293" s="11">
        <f>'5'!O293</f>
        <v>58</v>
      </c>
      <c r="G293" s="13">
        <f>'6'!H293</f>
        <v>0</v>
      </c>
      <c r="H293" s="11">
        <f>'7'!F293</f>
        <v>0</v>
      </c>
      <c r="I293" s="11">
        <f>'8'!M293</f>
        <v>124</v>
      </c>
      <c r="J293" s="11">
        <f>'9'!O293+'9'!P293</f>
        <v>57.099999999999994</v>
      </c>
      <c r="K293" s="11">
        <f>'9'!Y293</f>
        <v>28.5</v>
      </c>
      <c r="L293" s="56">
        <f t="shared" si="8"/>
        <v>239.1</v>
      </c>
      <c r="M293" s="57">
        <f t="shared" si="9"/>
        <v>0.24249492900608519</v>
      </c>
    </row>
    <row r="294" spans="1:13" ht="14.25" customHeight="1" x14ac:dyDescent="0.2">
      <c r="A294" s="9" t="str">
        <f>'3'!A294</f>
        <v>North Schuylkill SD</v>
      </c>
      <c r="B294" s="29" t="str">
        <f>'3'!B294</f>
        <v>Schuylkill</v>
      </c>
      <c r="C294" s="84">
        <f>'3'!C294</f>
        <v>428</v>
      </c>
      <c r="D294" s="84">
        <f>'3'!D294</f>
        <v>344</v>
      </c>
      <c r="E294" s="84">
        <f>'3'!E294</f>
        <v>772</v>
      </c>
      <c r="F294" s="11">
        <f>'5'!O294</f>
        <v>45</v>
      </c>
      <c r="G294" s="13">
        <f>'6'!H294</f>
        <v>29</v>
      </c>
      <c r="H294" s="11">
        <f>'7'!F294</f>
        <v>0</v>
      </c>
      <c r="I294" s="11">
        <f>'8'!M294</f>
        <v>115</v>
      </c>
      <c r="J294" s="11">
        <f>'9'!O294+'9'!P294</f>
        <v>32</v>
      </c>
      <c r="K294" s="11">
        <f>'9'!Y294</f>
        <v>32.1</v>
      </c>
      <c r="L294" s="56">
        <f t="shared" si="8"/>
        <v>221</v>
      </c>
      <c r="M294" s="57">
        <f t="shared" si="9"/>
        <v>0.28626943005181349</v>
      </c>
    </row>
    <row r="295" spans="1:13" ht="14.25" customHeight="1" x14ac:dyDescent="0.2">
      <c r="A295" s="9" t="str">
        <f>'3'!A295</f>
        <v>North Star SD</v>
      </c>
      <c r="B295" s="29" t="str">
        <f>'3'!B295</f>
        <v>Somerset</v>
      </c>
      <c r="C295" s="84">
        <f>'3'!C295</f>
        <v>308</v>
      </c>
      <c r="D295" s="84">
        <f>'3'!D295</f>
        <v>180</v>
      </c>
      <c r="E295" s="84">
        <f>'3'!E295</f>
        <v>488</v>
      </c>
      <c r="F295" s="11">
        <f>'5'!O295</f>
        <v>23</v>
      </c>
      <c r="G295" s="13">
        <f>'6'!H295</f>
        <v>17</v>
      </c>
      <c r="H295" s="11">
        <f>'7'!F295</f>
        <v>22</v>
      </c>
      <c r="I295" s="11">
        <f>'8'!M295</f>
        <v>68</v>
      </c>
      <c r="J295" s="11">
        <f>'9'!O295+'9'!P295</f>
        <v>67.099999999999994</v>
      </c>
      <c r="K295" s="11">
        <f>'9'!Y295</f>
        <v>0</v>
      </c>
      <c r="L295" s="56">
        <f t="shared" si="8"/>
        <v>197.1</v>
      </c>
      <c r="M295" s="57">
        <f t="shared" si="9"/>
        <v>0.40389344262295079</v>
      </c>
    </row>
    <row r="296" spans="1:13" ht="14.25" customHeight="1" x14ac:dyDescent="0.2">
      <c r="A296" s="9" t="str">
        <f>'3'!A296</f>
        <v>Northampton Area SD</v>
      </c>
      <c r="B296" s="29" t="str">
        <f>'3'!B296</f>
        <v>Northampton</v>
      </c>
      <c r="C296" s="84">
        <f>'3'!C296</f>
        <v>1222</v>
      </c>
      <c r="D296" s="84">
        <f>'3'!D296</f>
        <v>904</v>
      </c>
      <c r="E296" s="84">
        <f>'3'!E296</f>
        <v>2126</v>
      </c>
      <c r="F296" s="11">
        <f>'5'!O296</f>
        <v>20</v>
      </c>
      <c r="G296" s="13">
        <f>'6'!H296</f>
        <v>0</v>
      </c>
      <c r="H296" s="11">
        <f>'7'!F296</f>
        <v>20</v>
      </c>
      <c r="I296" s="11">
        <f>'8'!M296</f>
        <v>250</v>
      </c>
      <c r="J296" s="11">
        <f>'9'!O296+'9'!P296</f>
        <v>223.7</v>
      </c>
      <c r="K296" s="11">
        <f>'9'!Y296</f>
        <v>0</v>
      </c>
      <c r="L296" s="56">
        <f t="shared" si="8"/>
        <v>513.70000000000005</v>
      </c>
      <c r="M296" s="57">
        <f t="shared" si="9"/>
        <v>0.24162746942615243</v>
      </c>
    </row>
    <row r="297" spans="1:13" ht="14.25" customHeight="1" x14ac:dyDescent="0.2">
      <c r="A297" s="9" t="str">
        <f>'3'!A297</f>
        <v>Northeast Bradford SD</v>
      </c>
      <c r="B297" s="29" t="str">
        <f>'3'!B297</f>
        <v>Bradford</v>
      </c>
      <c r="C297" s="84">
        <f>'3'!C297</f>
        <v>219</v>
      </c>
      <c r="D297" s="84">
        <f>'3'!D297</f>
        <v>148</v>
      </c>
      <c r="E297" s="84">
        <f>'3'!E297</f>
        <v>367</v>
      </c>
      <c r="F297" s="11">
        <f>'5'!O297</f>
        <v>35</v>
      </c>
      <c r="G297" s="13">
        <f>'6'!H297</f>
        <v>0</v>
      </c>
      <c r="H297" s="11">
        <f>'7'!F297</f>
        <v>0</v>
      </c>
      <c r="I297" s="11">
        <f>'8'!M297</f>
        <v>21</v>
      </c>
      <c r="J297" s="11">
        <f>'9'!O297+'9'!P297</f>
        <v>35.200000000000003</v>
      </c>
      <c r="K297" s="11">
        <f>'9'!Y297</f>
        <v>0</v>
      </c>
      <c r="L297" s="56">
        <f t="shared" si="8"/>
        <v>91.2</v>
      </c>
      <c r="M297" s="57">
        <f t="shared" si="9"/>
        <v>0.24850136239782017</v>
      </c>
    </row>
    <row r="298" spans="1:13" ht="14.25" customHeight="1" x14ac:dyDescent="0.2">
      <c r="A298" s="9" t="str">
        <f>'3'!A298</f>
        <v>Northeastern York SD</v>
      </c>
      <c r="B298" s="29" t="str">
        <f>'3'!B298</f>
        <v>York</v>
      </c>
      <c r="C298" s="84">
        <f>'3'!C298</f>
        <v>970</v>
      </c>
      <c r="D298" s="84">
        <f>'3'!D298</f>
        <v>681</v>
      </c>
      <c r="E298" s="84">
        <f>'3'!E298</f>
        <v>1651</v>
      </c>
      <c r="F298" s="11">
        <f>'5'!O298</f>
        <v>17</v>
      </c>
      <c r="G298" s="13">
        <f>'6'!H298</f>
        <v>0</v>
      </c>
      <c r="H298" s="11">
        <f>'7'!F298</f>
        <v>0</v>
      </c>
      <c r="I298" s="11">
        <f>'8'!M298</f>
        <v>165</v>
      </c>
      <c r="J298" s="11">
        <f>'9'!O298+'9'!P298</f>
        <v>190.9</v>
      </c>
      <c r="K298" s="11">
        <f>'9'!Y298</f>
        <v>92.5</v>
      </c>
      <c r="L298" s="56">
        <f t="shared" si="8"/>
        <v>372.9</v>
      </c>
      <c r="M298" s="57">
        <f t="shared" si="9"/>
        <v>0.22586311326468805</v>
      </c>
    </row>
    <row r="299" spans="1:13" ht="14.25" customHeight="1" x14ac:dyDescent="0.2">
      <c r="A299" s="9" t="str">
        <f>'3'!A299</f>
        <v>Northern Bedford County SD</v>
      </c>
      <c r="B299" s="29" t="str">
        <f>'3'!B299</f>
        <v>Bedford</v>
      </c>
      <c r="C299" s="84">
        <f>'3'!C299</f>
        <v>269</v>
      </c>
      <c r="D299" s="84">
        <f>'3'!D299</f>
        <v>182</v>
      </c>
      <c r="E299" s="84">
        <f>'3'!E299</f>
        <v>451</v>
      </c>
      <c r="F299" s="11">
        <f>'5'!O299</f>
        <v>23</v>
      </c>
      <c r="G299" s="13">
        <f>'6'!H299</f>
        <v>0</v>
      </c>
      <c r="H299" s="11">
        <f>'7'!F299</f>
        <v>61</v>
      </c>
      <c r="I299" s="11">
        <f>'8'!M299</f>
        <v>28</v>
      </c>
      <c r="J299" s="11">
        <f>'9'!O299+'9'!P299</f>
        <v>0</v>
      </c>
      <c r="K299" s="11">
        <f>'9'!Y299</f>
        <v>0</v>
      </c>
      <c r="L299" s="56">
        <f t="shared" si="8"/>
        <v>112</v>
      </c>
      <c r="M299" s="57">
        <f t="shared" si="9"/>
        <v>0.24833702882483372</v>
      </c>
    </row>
    <row r="300" spans="1:13" ht="14.25" customHeight="1" x14ac:dyDescent="0.2">
      <c r="A300" s="9" t="str">
        <f>'3'!A300</f>
        <v>Northern Cambria SD</v>
      </c>
      <c r="B300" s="29" t="str">
        <f>'3'!B300</f>
        <v>Cambria</v>
      </c>
      <c r="C300" s="84">
        <f>'3'!C300</f>
        <v>247</v>
      </c>
      <c r="D300" s="84">
        <f>'3'!D300</f>
        <v>214</v>
      </c>
      <c r="E300" s="84">
        <f>'3'!E300</f>
        <v>461</v>
      </c>
      <c r="F300" s="11">
        <f>'5'!O300</f>
        <v>3</v>
      </c>
      <c r="G300" s="13">
        <f>'6'!H300</f>
        <v>20</v>
      </c>
      <c r="H300" s="11">
        <f>'7'!F300</f>
        <v>21</v>
      </c>
      <c r="I300" s="11">
        <f>'8'!M300</f>
        <v>52</v>
      </c>
      <c r="J300" s="11">
        <f>'9'!O300+'9'!P300</f>
        <v>35.9</v>
      </c>
      <c r="K300" s="11">
        <f>'9'!Y300</f>
        <v>0</v>
      </c>
      <c r="L300" s="56">
        <f t="shared" si="8"/>
        <v>131.9</v>
      </c>
      <c r="M300" s="57">
        <f t="shared" si="9"/>
        <v>0.286117136659436</v>
      </c>
    </row>
    <row r="301" spans="1:13" ht="14.25" customHeight="1" x14ac:dyDescent="0.2">
      <c r="A301" s="9" t="str">
        <f>'3'!A301</f>
        <v>Northern Lebanon SD</v>
      </c>
      <c r="B301" s="29" t="str">
        <f>'3'!B301</f>
        <v>Lebanon</v>
      </c>
      <c r="C301" s="84">
        <f>'3'!C301</f>
        <v>699</v>
      </c>
      <c r="D301" s="84">
        <f>'3'!D301</f>
        <v>458</v>
      </c>
      <c r="E301" s="84">
        <f>'3'!E301</f>
        <v>1157</v>
      </c>
      <c r="F301" s="11">
        <f>'5'!O301</f>
        <v>22</v>
      </c>
      <c r="G301" s="13">
        <f>'6'!H301</f>
        <v>0</v>
      </c>
      <c r="H301" s="11">
        <f>'7'!F301</f>
        <v>0</v>
      </c>
      <c r="I301" s="11">
        <f>'8'!M301</f>
        <v>118</v>
      </c>
      <c r="J301" s="11">
        <f>'9'!O301+'9'!P301</f>
        <v>103.3</v>
      </c>
      <c r="K301" s="11">
        <f>'9'!Y301</f>
        <v>60.5</v>
      </c>
      <c r="L301" s="56">
        <f t="shared" si="8"/>
        <v>243.3</v>
      </c>
      <c r="M301" s="57">
        <f t="shared" si="9"/>
        <v>0.21028522039757996</v>
      </c>
    </row>
    <row r="302" spans="1:13" ht="14.25" customHeight="1" x14ac:dyDescent="0.2">
      <c r="A302" s="9" t="str">
        <f>'3'!A302</f>
        <v>Northern Lehigh SD</v>
      </c>
      <c r="B302" s="29" t="str">
        <f>'3'!B302</f>
        <v>Lehigh</v>
      </c>
      <c r="C302" s="84">
        <f>'3'!C302</f>
        <v>356</v>
      </c>
      <c r="D302" s="84">
        <f>'3'!D302</f>
        <v>260</v>
      </c>
      <c r="E302" s="84">
        <f>'3'!E302</f>
        <v>616</v>
      </c>
      <c r="F302" s="11">
        <f>'5'!O302</f>
        <v>20</v>
      </c>
      <c r="G302" s="13">
        <f>'6'!H302</f>
        <v>0</v>
      </c>
      <c r="H302" s="11">
        <f>'7'!F302</f>
        <v>0</v>
      </c>
      <c r="I302" s="11">
        <f>'8'!M302</f>
        <v>101</v>
      </c>
      <c r="J302" s="11">
        <f>'9'!O302+'9'!P302</f>
        <v>29.7</v>
      </c>
      <c r="K302" s="11">
        <f>'9'!Y302</f>
        <v>29.7</v>
      </c>
      <c r="L302" s="56">
        <f t="shared" si="8"/>
        <v>150.69999999999999</v>
      </c>
      <c r="M302" s="57">
        <f t="shared" si="9"/>
        <v>0.24464285714285713</v>
      </c>
    </row>
    <row r="303" spans="1:13" ht="14.25" customHeight="1" x14ac:dyDescent="0.2">
      <c r="A303" s="9" t="str">
        <f>'3'!A303</f>
        <v>Northern Potter SD</v>
      </c>
      <c r="B303" s="29" t="str">
        <f>'3'!B303</f>
        <v>Potter</v>
      </c>
      <c r="C303" s="84">
        <f>'3'!C303</f>
        <v>144</v>
      </c>
      <c r="D303" s="84">
        <f>'3'!D303</f>
        <v>89</v>
      </c>
      <c r="E303" s="84">
        <f>'3'!E303</f>
        <v>233</v>
      </c>
      <c r="F303" s="11">
        <f>'5'!O303</f>
        <v>0</v>
      </c>
      <c r="G303" s="13">
        <f>'6'!H303</f>
        <v>0</v>
      </c>
      <c r="H303" s="11">
        <f>'7'!F303</f>
        <v>45</v>
      </c>
      <c r="I303" s="11">
        <f>'8'!M303</f>
        <v>40</v>
      </c>
      <c r="J303" s="11">
        <f>'9'!O303+'9'!P303</f>
        <v>0</v>
      </c>
      <c r="K303" s="11">
        <f>'9'!Y303</f>
        <v>0</v>
      </c>
      <c r="L303" s="56">
        <f t="shared" si="8"/>
        <v>85</v>
      </c>
      <c r="M303" s="57">
        <f t="shared" si="9"/>
        <v>0.36480686695278969</v>
      </c>
    </row>
    <row r="304" spans="1:13" ht="14.25" customHeight="1" x14ac:dyDescent="0.2">
      <c r="A304" s="9" t="str">
        <f>'3'!A304</f>
        <v>Northern Tioga SD</v>
      </c>
      <c r="B304" s="29" t="str">
        <f>'3'!B304</f>
        <v>Tioga</v>
      </c>
      <c r="C304" s="84">
        <f>'3'!C304</f>
        <v>501</v>
      </c>
      <c r="D304" s="84">
        <f>'3'!D304</f>
        <v>323</v>
      </c>
      <c r="E304" s="84">
        <f>'3'!E304</f>
        <v>824</v>
      </c>
      <c r="F304" s="11">
        <f>'5'!O304</f>
        <v>46</v>
      </c>
      <c r="G304" s="13">
        <f>'6'!H304</f>
        <v>0</v>
      </c>
      <c r="H304" s="11">
        <f>'7'!F304</f>
        <v>60</v>
      </c>
      <c r="I304" s="11">
        <f>'8'!M304</f>
        <v>100</v>
      </c>
      <c r="J304" s="11">
        <f>'9'!O304+'9'!P304</f>
        <v>205</v>
      </c>
      <c r="K304" s="11">
        <f>'9'!Y304</f>
        <v>79</v>
      </c>
      <c r="L304" s="56">
        <f t="shared" si="8"/>
        <v>411</v>
      </c>
      <c r="M304" s="57">
        <f t="shared" si="9"/>
        <v>0.49878640776699029</v>
      </c>
    </row>
    <row r="305" spans="1:13" ht="14.25" customHeight="1" x14ac:dyDescent="0.2">
      <c r="A305" s="9" t="str">
        <f>'3'!A305</f>
        <v>Northern York County SD</v>
      </c>
      <c r="B305" s="29" t="str">
        <f>'3'!B305</f>
        <v>York</v>
      </c>
      <c r="C305" s="84">
        <f>'3'!C305</f>
        <v>692</v>
      </c>
      <c r="D305" s="84">
        <f>'3'!D305</f>
        <v>521</v>
      </c>
      <c r="E305" s="84">
        <f>'3'!E305</f>
        <v>1213</v>
      </c>
      <c r="F305" s="11">
        <f>'5'!O305</f>
        <v>17</v>
      </c>
      <c r="G305" s="13">
        <f>'6'!H305</f>
        <v>0</v>
      </c>
      <c r="H305" s="11">
        <f>'7'!F305</f>
        <v>0</v>
      </c>
      <c r="I305" s="11">
        <f>'8'!M305</f>
        <v>104</v>
      </c>
      <c r="J305" s="11">
        <f>'9'!O305+'9'!P305</f>
        <v>224.6</v>
      </c>
      <c r="K305" s="11">
        <f>'9'!Y305</f>
        <v>5.8</v>
      </c>
      <c r="L305" s="56">
        <f t="shared" si="8"/>
        <v>345.6</v>
      </c>
      <c r="M305" s="57">
        <f t="shared" si="9"/>
        <v>0.28491343775762573</v>
      </c>
    </row>
    <row r="306" spans="1:13" ht="14.25" customHeight="1" x14ac:dyDescent="0.2">
      <c r="A306" s="9" t="str">
        <f>'3'!A306</f>
        <v>Northgate SD</v>
      </c>
      <c r="B306" s="29" t="str">
        <f>'3'!B306</f>
        <v>Allegheny</v>
      </c>
      <c r="C306" s="84">
        <f>'3'!C306</f>
        <v>446</v>
      </c>
      <c r="D306" s="84">
        <f>'3'!D306</f>
        <v>246</v>
      </c>
      <c r="E306" s="84">
        <f>'3'!E306</f>
        <v>692</v>
      </c>
      <c r="F306" s="11">
        <f>'5'!O306</f>
        <v>43</v>
      </c>
      <c r="G306" s="13">
        <f>'6'!H306</f>
        <v>37</v>
      </c>
      <c r="H306" s="11">
        <f>'7'!F306</f>
        <v>18</v>
      </c>
      <c r="I306" s="11">
        <f>'8'!M306</f>
        <v>99</v>
      </c>
      <c r="J306" s="11">
        <f>'9'!O306+'9'!P306</f>
        <v>33.799999999999997</v>
      </c>
      <c r="K306" s="11">
        <f>'9'!Y306</f>
        <v>0</v>
      </c>
      <c r="L306" s="56">
        <f t="shared" si="8"/>
        <v>230.8</v>
      </c>
      <c r="M306" s="57">
        <f t="shared" si="9"/>
        <v>0.33352601156069367</v>
      </c>
    </row>
    <row r="307" spans="1:13" ht="14.25" customHeight="1" x14ac:dyDescent="0.2">
      <c r="A307" s="9" t="str">
        <f>'3'!A307</f>
        <v>Northwest Area SD</v>
      </c>
      <c r="B307" s="29" t="str">
        <f>'3'!B307</f>
        <v>Luzerne</v>
      </c>
      <c r="C307" s="84">
        <f>'3'!C307</f>
        <v>248</v>
      </c>
      <c r="D307" s="84">
        <f>'3'!D307</f>
        <v>186</v>
      </c>
      <c r="E307" s="84">
        <f>'3'!E307</f>
        <v>434</v>
      </c>
      <c r="F307" s="11">
        <f>'5'!O307</f>
        <v>16</v>
      </c>
      <c r="G307" s="13">
        <f>'6'!H307</f>
        <v>30</v>
      </c>
      <c r="H307" s="11">
        <f>'7'!F307</f>
        <v>0</v>
      </c>
      <c r="I307" s="11">
        <f>'8'!M307</f>
        <v>34</v>
      </c>
      <c r="J307" s="11">
        <f>'9'!O307+'9'!P307</f>
        <v>100.8</v>
      </c>
      <c r="K307" s="11">
        <f>'9'!Y307</f>
        <v>33.6</v>
      </c>
      <c r="L307" s="56">
        <f t="shared" si="8"/>
        <v>180.8</v>
      </c>
      <c r="M307" s="57">
        <f t="shared" si="9"/>
        <v>0.41658986175115209</v>
      </c>
    </row>
    <row r="308" spans="1:13" ht="14.25" customHeight="1" x14ac:dyDescent="0.2">
      <c r="A308" s="9" t="str">
        <f>'3'!A308</f>
        <v>Northwestern Lehigh SD</v>
      </c>
      <c r="B308" s="29" t="str">
        <f>'3'!B308</f>
        <v>Lehigh</v>
      </c>
      <c r="C308" s="84">
        <f>'3'!C308</f>
        <v>418</v>
      </c>
      <c r="D308" s="84">
        <f>'3'!D308</f>
        <v>327</v>
      </c>
      <c r="E308" s="84">
        <f>'3'!E308</f>
        <v>745</v>
      </c>
      <c r="F308" s="11">
        <f>'5'!O308</f>
        <v>0</v>
      </c>
      <c r="G308" s="13">
        <f>'6'!H308</f>
        <v>0</v>
      </c>
      <c r="H308" s="11">
        <f>'7'!F308</f>
        <v>0</v>
      </c>
      <c r="I308" s="11">
        <f>'8'!M308</f>
        <v>111</v>
      </c>
      <c r="J308" s="11">
        <f>'9'!O308+'9'!P308</f>
        <v>89.1</v>
      </c>
      <c r="K308" s="11">
        <f>'9'!Y308</f>
        <v>29.7</v>
      </c>
      <c r="L308" s="56">
        <f t="shared" si="8"/>
        <v>200.1</v>
      </c>
      <c r="M308" s="57">
        <f t="shared" si="9"/>
        <v>0.26859060402684565</v>
      </c>
    </row>
    <row r="309" spans="1:13" ht="14.25" customHeight="1" x14ac:dyDescent="0.2">
      <c r="A309" s="9" t="str">
        <f>'3'!A309</f>
        <v>Northwestern SD</v>
      </c>
      <c r="B309" s="29" t="str">
        <f>'3'!B309</f>
        <v>Erie</v>
      </c>
      <c r="C309" s="84">
        <f>'3'!C309</f>
        <v>322</v>
      </c>
      <c r="D309" s="84">
        <f>'3'!D309</f>
        <v>241</v>
      </c>
      <c r="E309" s="84">
        <f>'3'!E309</f>
        <v>563</v>
      </c>
      <c r="F309" s="11">
        <f>'5'!O309</f>
        <v>31</v>
      </c>
      <c r="G309" s="13">
        <f>'6'!H309</f>
        <v>274</v>
      </c>
      <c r="H309" s="11">
        <f>'7'!F309</f>
        <v>0</v>
      </c>
      <c r="I309" s="11">
        <f>'8'!M309</f>
        <v>87</v>
      </c>
      <c r="J309" s="11">
        <f>'9'!O309+'9'!P309</f>
        <v>38.700000000000003</v>
      </c>
      <c r="K309" s="11">
        <f>'9'!Y309</f>
        <v>38.700000000000003</v>
      </c>
      <c r="L309" s="56">
        <f t="shared" si="8"/>
        <v>430.7</v>
      </c>
      <c r="M309" s="57">
        <f t="shared" si="9"/>
        <v>0.76500888099467135</v>
      </c>
    </row>
    <row r="310" spans="1:13" ht="14.25" customHeight="1" x14ac:dyDescent="0.2">
      <c r="A310" s="9" t="str">
        <f>'3'!A310</f>
        <v>Norwin SD</v>
      </c>
      <c r="B310" s="29" t="str">
        <f>'3'!B310</f>
        <v>Westmoreland</v>
      </c>
      <c r="C310" s="84">
        <f>'3'!C310</f>
        <v>1026</v>
      </c>
      <c r="D310" s="84">
        <f>'3'!D310</f>
        <v>765</v>
      </c>
      <c r="E310" s="84">
        <f>'3'!E310</f>
        <v>1791</v>
      </c>
      <c r="F310" s="11">
        <f>'5'!O310</f>
        <v>64</v>
      </c>
      <c r="G310" s="13">
        <f>'6'!H310</f>
        <v>14</v>
      </c>
      <c r="H310" s="11">
        <f>'7'!F310</f>
        <v>0</v>
      </c>
      <c r="I310" s="11">
        <f>'8'!M310</f>
        <v>219</v>
      </c>
      <c r="J310" s="11">
        <f>'9'!O310+'9'!P310</f>
        <v>255.8</v>
      </c>
      <c r="K310" s="11">
        <f>'9'!Y310</f>
        <v>64</v>
      </c>
      <c r="L310" s="56">
        <f t="shared" si="8"/>
        <v>552.79999999999995</v>
      </c>
      <c r="M310" s="57">
        <f t="shared" si="9"/>
        <v>0.30865438302624232</v>
      </c>
    </row>
    <row r="311" spans="1:13" ht="14.25" customHeight="1" x14ac:dyDescent="0.2">
      <c r="A311" s="9" t="str">
        <f>'3'!A311</f>
        <v>Octorara Area SD</v>
      </c>
      <c r="B311" s="29" t="str">
        <f>'3'!B311</f>
        <v>Chester</v>
      </c>
      <c r="C311" s="84">
        <f>'3'!C311</f>
        <v>811</v>
      </c>
      <c r="D311" s="84">
        <f>'3'!D311</f>
        <v>611</v>
      </c>
      <c r="E311" s="84">
        <f>'3'!E311</f>
        <v>1422</v>
      </c>
      <c r="F311" s="11">
        <f>'5'!O311</f>
        <v>34</v>
      </c>
      <c r="G311" s="13">
        <f>'6'!H311</f>
        <v>0</v>
      </c>
      <c r="H311" s="11">
        <f>'7'!F311</f>
        <v>0</v>
      </c>
      <c r="I311" s="11">
        <f>'8'!M311</f>
        <v>141</v>
      </c>
      <c r="J311" s="11">
        <f>'9'!O311+'9'!P311</f>
        <v>130.69999999999999</v>
      </c>
      <c r="K311" s="11">
        <f>'9'!Y311</f>
        <v>32.700000000000003</v>
      </c>
      <c r="L311" s="56">
        <f t="shared" si="8"/>
        <v>305.7</v>
      </c>
      <c r="M311" s="57">
        <f t="shared" si="9"/>
        <v>0.21497890295358649</v>
      </c>
    </row>
    <row r="312" spans="1:13" ht="14.25" customHeight="1" x14ac:dyDescent="0.2">
      <c r="A312" s="9" t="str">
        <f>'3'!A312</f>
        <v>Oil City Area SD</v>
      </c>
      <c r="B312" s="29" t="str">
        <f>'3'!B312</f>
        <v>Venango</v>
      </c>
      <c r="C312" s="84">
        <f>'3'!C312</f>
        <v>527</v>
      </c>
      <c r="D312" s="84">
        <f>'3'!D312</f>
        <v>385</v>
      </c>
      <c r="E312" s="84">
        <f>'3'!E312</f>
        <v>912</v>
      </c>
      <c r="F312" s="11">
        <f>'5'!O312</f>
        <v>127</v>
      </c>
      <c r="G312" s="13">
        <f>'6'!H312</f>
        <v>53</v>
      </c>
      <c r="H312" s="11">
        <f>'7'!F312</f>
        <v>0</v>
      </c>
      <c r="I312" s="11">
        <f>'8'!M312</f>
        <v>194</v>
      </c>
      <c r="J312" s="11">
        <f>'9'!O312+'9'!P312</f>
        <v>107.1</v>
      </c>
      <c r="K312" s="11">
        <f>'9'!Y312</f>
        <v>64.900000000000006</v>
      </c>
      <c r="L312" s="56">
        <f t="shared" si="8"/>
        <v>481.1</v>
      </c>
      <c r="M312" s="57">
        <f t="shared" si="9"/>
        <v>0.52752192982456148</v>
      </c>
    </row>
    <row r="313" spans="1:13" ht="14.25" customHeight="1" x14ac:dyDescent="0.2">
      <c r="A313" s="9" t="str">
        <f>'3'!A313</f>
        <v>Old Forge SD</v>
      </c>
      <c r="B313" s="29" t="str">
        <f>'3'!B313</f>
        <v>Lackawanna</v>
      </c>
      <c r="C313" s="84">
        <f>'3'!C313</f>
        <v>235</v>
      </c>
      <c r="D313" s="84">
        <f>'3'!D313</f>
        <v>165</v>
      </c>
      <c r="E313" s="84">
        <f>'3'!E313</f>
        <v>400</v>
      </c>
      <c r="F313" s="11">
        <f>'5'!O313</f>
        <v>31</v>
      </c>
      <c r="G313" s="13">
        <f>'6'!H313</f>
        <v>19</v>
      </c>
      <c r="H313" s="11">
        <f>'7'!F313</f>
        <v>0</v>
      </c>
      <c r="I313" s="11">
        <f>'8'!M313</f>
        <v>44</v>
      </c>
      <c r="J313" s="11">
        <f>'9'!O313+'9'!P313</f>
        <v>28.599999999999998</v>
      </c>
      <c r="K313" s="11">
        <f>'9'!Y313</f>
        <v>28.5</v>
      </c>
      <c r="L313" s="56">
        <f t="shared" si="8"/>
        <v>122.6</v>
      </c>
      <c r="M313" s="57">
        <f t="shared" si="9"/>
        <v>0.30649999999999999</v>
      </c>
    </row>
    <row r="314" spans="1:13" ht="14.25" customHeight="1" x14ac:dyDescent="0.2">
      <c r="A314" s="9" t="str">
        <f>'3'!A314</f>
        <v>Oley Valley SD</v>
      </c>
      <c r="B314" s="29" t="str">
        <f>'3'!B314</f>
        <v>Berks</v>
      </c>
      <c r="C314" s="84">
        <f>'3'!C314</f>
        <v>324</v>
      </c>
      <c r="D314" s="84">
        <f>'3'!D314</f>
        <v>240</v>
      </c>
      <c r="E314" s="84">
        <f>'3'!E314</f>
        <v>564</v>
      </c>
      <c r="F314" s="11">
        <f>'5'!O314</f>
        <v>9</v>
      </c>
      <c r="G314" s="13">
        <f>'6'!H314</f>
        <v>0</v>
      </c>
      <c r="H314" s="11">
        <f>'7'!F314</f>
        <v>0</v>
      </c>
      <c r="I314" s="11">
        <f>'8'!M314</f>
        <v>73</v>
      </c>
      <c r="J314" s="11">
        <f>'9'!O314+'9'!P314</f>
        <v>29.799999999999997</v>
      </c>
      <c r="K314" s="11">
        <f>'9'!Y314</f>
        <v>29.8</v>
      </c>
      <c r="L314" s="56">
        <f t="shared" si="8"/>
        <v>111.8</v>
      </c>
      <c r="M314" s="57">
        <f t="shared" si="9"/>
        <v>0.19822695035460994</v>
      </c>
    </row>
    <row r="315" spans="1:13" ht="14.25" customHeight="1" x14ac:dyDescent="0.2">
      <c r="A315" s="9" t="str">
        <f>'3'!A315</f>
        <v>Oswayo Valley SD</v>
      </c>
      <c r="B315" s="29" t="str">
        <f>'3'!B315</f>
        <v>Potter</v>
      </c>
      <c r="C315" s="84">
        <f>'3'!C315</f>
        <v>103</v>
      </c>
      <c r="D315" s="84">
        <f>'3'!D315</f>
        <v>85</v>
      </c>
      <c r="E315" s="84">
        <f>'3'!E315</f>
        <v>188</v>
      </c>
      <c r="F315" s="11">
        <f>'5'!O315</f>
        <v>0</v>
      </c>
      <c r="G315" s="13">
        <f>'6'!H315</f>
        <v>0</v>
      </c>
      <c r="H315" s="11">
        <f>'7'!F315</f>
        <v>20</v>
      </c>
      <c r="I315" s="11">
        <f>'8'!M315</f>
        <v>18</v>
      </c>
      <c r="J315" s="11">
        <f>'9'!O315+'9'!P315</f>
        <v>0</v>
      </c>
      <c r="K315" s="11">
        <f>'9'!Y315</f>
        <v>0</v>
      </c>
      <c r="L315" s="56">
        <f t="shared" si="8"/>
        <v>38</v>
      </c>
      <c r="M315" s="57">
        <f t="shared" si="9"/>
        <v>0.20212765957446807</v>
      </c>
    </row>
    <row r="316" spans="1:13" ht="14.25" customHeight="1" x14ac:dyDescent="0.2">
      <c r="A316" s="9" t="str">
        <f>'3'!A316</f>
        <v>Otto-Eldred SD</v>
      </c>
      <c r="B316" s="29" t="str">
        <f>'3'!B316</f>
        <v>McKean</v>
      </c>
      <c r="C316" s="84">
        <f>'3'!C316</f>
        <v>127</v>
      </c>
      <c r="D316" s="84">
        <f>'3'!D316</f>
        <v>101</v>
      </c>
      <c r="E316" s="84">
        <f>'3'!E316</f>
        <v>228</v>
      </c>
      <c r="F316" s="11">
        <f>'5'!O316</f>
        <v>29</v>
      </c>
      <c r="G316" s="13">
        <f>'6'!H316</f>
        <v>0</v>
      </c>
      <c r="H316" s="11">
        <f>'7'!F316</f>
        <v>33</v>
      </c>
      <c r="I316" s="11">
        <f>'8'!M316</f>
        <v>39</v>
      </c>
      <c r="J316" s="11">
        <f>'9'!O316+'9'!P316</f>
        <v>3.0999999999999996</v>
      </c>
      <c r="K316" s="11">
        <f>'9'!Y316</f>
        <v>0</v>
      </c>
      <c r="L316" s="56">
        <f t="shared" si="8"/>
        <v>104.1</v>
      </c>
      <c r="M316" s="57">
        <f t="shared" si="9"/>
        <v>0.45657894736842103</v>
      </c>
    </row>
    <row r="317" spans="1:13" ht="14.25" customHeight="1" x14ac:dyDescent="0.2">
      <c r="A317" s="9" t="str">
        <f>'3'!A317</f>
        <v>Owen J. Roberts SD</v>
      </c>
      <c r="B317" s="29" t="str">
        <f>'3'!B317</f>
        <v>Chester</v>
      </c>
      <c r="C317" s="84">
        <f>'3'!C317</f>
        <v>1143</v>
      </c>
      <c r="D317" s="84">
        <f>'3'!D317</f>
        <v>848</v>
      </c>
      <c r="E317" s="84">
        <f>'3'!E317</f>
        <v>1991</v>
      </c>
      <c r="F317" s="11">
        <f>'5'!O317</f>
        <v>0</v>
      </c>
      <c r="G317" s="13">
        <f>'6'!H317</f>
        <v>39</v>
      </c>
      <c r="H317" s="11">
        <f>'7'!F317</f>
        <v>0</v>
      </c>
      <c r="I317" s="11">
        <f>'8'!M317</f>
        <v>281</v>
      </c>
      <c r="J317" s="11">
        <f>'9'!O317+'9'!P317</f>
        <v>460.29999999999995</v>
      </c>
      <c r="K317" s="11">
        <f>'9'!Y317</f>
        <v>195.9</v>
      </c>
      <c r="L317" s="56">
        <f t="shared" si="8"/>
        <v>780.3</v>
      </c>
      <c r="M317" s="57">
        <f t="shared" si="9"/>
        <v>0.39191361125062779</v>
      </c>
    </row>
    <row r="318" spans="1:13" ht="14.25" customHeight="1" x14ac:dyDescent="0.2">
      <c r="A318" s="9" t="str">
        <f>'3'!A318</f>
        <v>Oxford Area SD</v>
      </c>
      <c r="B318" s="29" t="str">
        <f>'3'!B318</f>
        <v>Chester</v>
      </c>
      <c r="C318" s="84">
        <f>'3'!C318</f>
        <v>1067</v>
      </c>
      <c r="D318" s="84">
        <f>'3'!D318</f>
        <v>782</v>
      </c>
      <c r="E318" s="84">
        <f>'3'!E318</f>
        <v>1849</v>
      </c>
      <c r="F318" s="11">
        <f>'5'!O318</f>
        <v>34</v>
      </c>
      <c r="G318" s="13">
        <f>'6'!H318</f>
        <v>57</v>
      </c>
      <c r="H318" s="11">
        <f>'7'!F318</f>
        <v>0</v>
      </c>
      <c r="I318" s="11">
        <f>'8'!M318</f>
        <v>206</v>
      </c>
      <c r="J318" s="11">
        <f>'9'!O318+'9'!P318</f>
        <v>228.6</v>
      </c>
      <c r="K318" s="11">
        <f>'9'!Y318</f>
        <v>98</v>
      </c>
      <c r="L318" s="56">
        <f t="shared" si="8"/>
        <v>525.6</v>
      </c>
      <c r="M318" s="57">
        <f t="shared" si="9"/>
        <v>0.28426176311519741</v>
      </c>
    </row>
    <row r="319" spans="1:13" ht="14.25" customHeight="1" x14ac:dyDescent="0.2">
      <c r="A319" s="9" t="str">
        <f>'3'!A319</f>
        <v>Palisades SD</v>
      </c>
      <c r="B319" s="29" t="str">
        <f>'3'!B319</f>
        <v>Bucks</v>
      </c>
      <c r="C319" s="84">
        <f>'3'!C319</f>
        <v>333</v>
      </c>
      <c r="D319" s="84">
        <f>'3'!D319</f>
        <v>233</v>
      </c>
      <c r="E319" s="84">
        <f>'3'!E319</f>
        <v>566</v>
      </c>
      <c r="F319" s="11">
        <f>'5'!O319</f>
        <v>0</v>
      </c>
      <c r="G319" s="13">
        <f>'6'!H319</f>
        <v>0</v>
      </c>
      <c r="H319" s="11">
        <f>'7'!F319</f>
        <v>0</v>
      </c>
      <c r="I319" s="11">
        <f>'8'!M319</f>
        <v>71</v>
      </c>
      <c r="J319" s="11">
        <f>'9'!O319+'9'!P319</f>
        <v>0</v>
      </c>
      <c r="K319" s="11">
        <f>'9'!Y319</f>
        <v>0</v>
      </c>
      <c r="L319" s="56">
        <f t="shared" si="8"/>
        <v>71</v>
      </c>
      <c r="M319" s="57">
        <f t="shared" si="9"/>
        <v>0.12544169611307421</v>
      </c>
    </row>
    <row r="320" spans="1:13" ht="14.25" customHeight="1" x14ac:dyDescent="0.2">
      <c r="A320" s="9" t="str">
        <f>'3'!A320</f>
        <v>Palmerton Area SD</v>
      </c>
      <c r="B320" s="29" t="str">
        <f>'3'!B320</f>
        <v>Carbon</v>
      </c>
      <c r="C320" s="84">
        <f>'3'!C320</f>
        <v>470</v>
      </c>
      <c r="D320" s="84">
        <f>'3'!D320</f>
        <v>304</v>
      </c>
      <c r="E320" s="84">
        <f>'3'!E320</f>
        <v>774</v>
      </c>
      <c r="F320" s="11">
        <f>'5'!O320</f>
        <v>0</v>
      </c>
      <c r="G320" s="13">
        <f>'6'!H320</f>
        <v>0</v>
      </c>
      <c r="H320" s="11">
        <f>'7'!F320</f>
        <v>0</v>
      </c>
      <c r="I320" s="11">
        <f>'8'!M320</f>
        <v>67</v>
      </c>
      <c r="J320" s="11">
        <f>'9'!O320+'9'!P320</f>
        <v>61.5</v>
      </c>
      <c r="K320" s="11">
        <f>'9'!Y320</f>
        <v>0</v>
      </c>
      <c r="L320" s="56">
        <f t="shared" si="8"/>
        <v>128.5</v>
      </c>
      <c r="M320" s="57">
        <f t="shared" si="9"/>
        <v>0.16602067183462532</v>
      </c>
    </row>
    <row r="321" spans="1:13" ht="14.25" customHeight="1" x14ac:dyDescent="0.2">
      <c r="A321" s="9" t="str">
        <f>'3'!A321</f>
        <v>Palmyra Area SD</v>
      </c>
      <c r="B321" s="29" t="str">
        <f>'3'!B321</f>
        <v>Lebanon</v>
      </c>
      <c r="C321" s="84">
        <f>'3'!C321</f>
        <v>693</v>
      </c>
      <c r="D321" s="84">
        <f>'3'!D321</f>
        <v>524</v>
      </c>
      <c r="E321" s="84">
        <f>'3'!E321</f>
        <v>1217</v>
      </c>
      <c r="F321" s="11">
        <f>'5'!O321</f>
        <v>26</v>
      </c>
      <c r="G321" s="13">
        <f>'6'!H321</f>
        <v>0</v>
      </c>
      <c r="H321" s="11">
        <f>'7'!F321</f>
        <v>0</v>
      </c>
      <c r="I321" s="11">
        <f>'8'!M321</f>
        <v>130</v>
      </c>
      <c r="J321" s="11">
        <f>'9'!O321+'9'!P321</f>
        <v>211.79999999999998</v>
      </c>
      <c r="K321" s="11">
        <f>'9'!Y321</f>
        <v>60.5</v>
      </c>
      <c r="L321" s="56">
        <f t="shared" si="8"/>
        <v>367.79999999999995</v>
      </c>
      <c r="M321" s="57">
        <f t="shared" si="9"/>
        <v>0.30221857025472471</v>
      </c>
    </row>
    <row r="322" spans="1:13" ht="14.25" customHeight="1" x14ac:dyDescent="0.2">
      <c r="A322" s="9" t="str">
        <f>'3'!A322</f>
        <v>Panther Valley SD</v>
      </c>
      <c r="B322" s="29" t="str">
        <f>'3'!B322</f>
        <v>Carbon</v>
      </c>
      <c r="C322" s="84">
        <f>'3'!C322</f>
        <v>435</v>
      </c>
      <c r="D322" s="84">
        <f>'3'!D322</f>
        <v>324</v>
      </c>
      <c r="E322" s="84">
        <f>'3'!E322</f>
        <v>759</v>
      </c>
      <c r="F322" s="11">
        <f>'5'!O322</f>
        <v>119</v>
      </c>
      <c r="G322" s="13">
        <f>'6'!H322</f>
        <v>17</v>
      </c>
      <c r="H322" s="11">
        <f>'7'!F322</f>
        <v>0</v>
      </c>
      <c r="I322" s="11">
        <f>'8'!M322</f>
        <v>94</v>
      </c>
      <c r="J322" s="11">
        <f>'9'!O322+'9'!P322</f>
        <v>92.300000000000011</v>
      </c>
      <c r="K322" s="11">
        <f>'9'!Y322</f>
        <v>0</v>
      </c>
      <c r="L322" s="56">
        <f t="shared" si="8"/>
        <v>322.3</v>
      </c>
      <c r="M322" s="57">
        <f t="shared" si="9"/>
        <v>0.4246376811594203</v>
      </c>
    </row>
    <row r="323" spans="1:13" ht="14.25" customHeight="1" x14ac:dyDescent="0.2">
      <c r="A323" s="9" t="str">
        <f>'3'!A323</f>
        <v>Parkland SD</v>
      </c>
      <c r="B323" s="29" t="str">
        <f>'3'!B323</f>
        <v>Lehigh</v>
      </c>
      <c r="C323" s="84">
        <f>'3'!C323</f>
        <v>1541</v>
      </c>
      <c r="D323" s="84">
        <f>'3'!D323</f>
        <v>1142</v>
      </c>
      <c r="E323" s="84">
        <f>'3'!E323</f>
        <v>2683</v>
      </c>
      <c r="F323" s="11">
        <f>'5'!O323</f>
        <v>0</v>
      </c>
      <c r="G323" s="13">
        <f>'6'!H323</f>
        <v>0</v>
      </c>
      <c r="H323" s="11">
        <f>'7'!F323</f>
        <v>0</v>
      </c>
      <c r="I323" s="11">
        <f>'8'!M323</f>
        <v>502</v>
      </c>
      <c r="J323" s="11">
        <f>'9'!O323+'9'!P323</f>
        <v>854.2</v>
      </c>
      <c r="K323" s="11">
        <f>'9'!Y323</f>
        <v>237.5</v>
      </c>
      <c r="L323" s="56">
        <f t="shared" si="8"/>
        <v>1356.2</v>
      </c>
      <c r="M323" s="57">
        <f t="shared" si="9"/>
        <v>0.5054789414834141</v>
      </c>
    </row>
    <row r="324" spans="1:13" ht="14.25" customHeight="1" x14ac:dyDescent="0.2">
      <c r="A324" s="9" t="str">
        <f>'3'!A324</f>
        <v>Pen Argyl Area SD</v>
      </c>
      <c r="B324" s="29" t="str">
        <f>'3'!B324</f>
        <v>Northampton</v>
      </c>
      <c r="C324" s="84">
        <f>'3'!C324</f>
        <v>352</v>
      </c>
      <c r="D324" s="84">
        <f>'3'!D324</f>
        <v>287</v>
      </c>
      <c r="E324" s="84">
        <f>'3'!E324</f>
        <v>639</v>
      </c>
      <c r="F324" s="11">
        <f>'5'!O324</f>
        <v>0</v>
      </c>
      <c r="G324" s="13">
        <f>'6'!H324</f>
        <v>0</v>
      </c>
      <c r="H324" s="11">
        <f>'7'!F324</f>
        <v>0</v>
      </c>
      <c r="I324" s="11">
        <f>'8'!M324</f>
        <v>62</v>
      </c>
      <c r="J324" s="11">
        <f>'9'!O324+'9'!P324</f>
        <v>58.7</v>
      </c>
      <c r="K324" s="11">
        <f>'9'!Y324</f>
        <v>29.4</v>
      </c>
      <c r="L324" s="56">
        <f t="shared" ref="L324:L387" si="10">SUM(F324:J324)</f>
        <v>120.7</v>
      </c>
      <c r="M324" s="57">
        <f t="shared" ref="M324:M387" si="11">L324/E324</f>
        <v>0.18888888888888888</v>
      </c>
    </row>
    <row r="325" spans="1:13" ht="14.25" customHeight="1" x14ac:dyDescent="0.2">
      <c r="A325" s="9" t="str">
        <f>'3'!A325</f>
        <v>Penn Cambria SD</v>
      </c>
      <c r="B325" s="29" t="str">
        <f>'3'!B325</f>
        <v>Cambria</v>
      </c>
      <c r="C325" s="84">
        <f>'3'!C325</f>
        <v>483</v>
      </c>
      <c r="D325" s="84">
        <f>'3'!D325</f>
        <v>319</v>
      </c>
      <c r="E325" s="84">
        <f>'3'!E325</f>
        <v>802</v>
      </c>
      <c r="F325" s="11">
        <f>'5'!O325</f>
        <v>88</v>
      </c>
      <c r="G325" s="13">
        <f>'6'!H325</f>
        <v>17</v>
      </c>
      <c r="H325" s="11">
        <f>'7'!F325</f>
        <v>17</v>
      </c>
      <c r="I325" s="11">
        <f>'8'!M325</f>
        <v>83</v>
      </c>
      <c r="J325" s="11">
        <f>'9'!O325+'9'!P325</f>
        <v>131.1</v>
      </c>
      <c r="K325" s="11">
        <f>'9'!Y325</f>
        <v>32.799999999999997</v>
      </c>
      <c r="L325" s="56">
        <f t="shared" si="10"/>
        <v>336.1</v>
      </c>
      <c r="M325" s="57">
        <f t="shared" si="11"/>
        <v>0.41907730673316712</v>
      </c>
    </row>
    <row r="326" spans="1:13" ht="14.25" customHeight="1" x14ac:dyDescent="0.2">
      <c r="A326" s="9" t="str">
        <f>'3'!A326</f>
        <v>Penn Hills SD</v>
      </c>
      <c r="B326" s="29" t="str">
        <f>'3'!B326</f>
        <v>Allegheny</v>
      </c>
      <c r="C326" s="84">
        <f>'3'!C326</f>
        <v>1278</v>
      </c>
      <c r="D326" s="84">
        <f>'3'!D326</f>
        <v>848</v>
      </c>
      <c r="E326" s="84">
        <f>'3'!E326</f>
        <v>2126</v>
      </c>
      <c r="F326" s="11">
        <f>'5'!O326</f>
        <v>90</v>
      </c>
      <c r="G326" s="13">
        <f>'6'!H326</f>
        <v>18</v>
      </c>
      <c r="H326" s="11">
        <f>'7'!F326</f>
        <v>34</v>
      </c>
      <c r="I326" s="11">
        <f>'8'!M326</f>
        <v>260</v>
      </c>
      <c r="J326" s="11">
        <f>'9'!O326+'9'!P326</f>
        <v>610.6</v>
      </c>
      <c r="K326" s="11">
        <f>'9'!Y326</f>
        <v>149.5</v>
      </c>
      <c r="L326" s="56">
        <f t="shared" si="10"/>
        <v>1012.6</v>
      </c>
      <c r="M326" s="57">
        <f t="shared" si="11"/>
        <v>0.47629350893697087</v>
      </c>
    </row>
    <row r="327" spans="1:13" ht="14.25" customHeight="1" x14ac:dyDescent="0.2">
      <c r="A327" s="9" t="str">
        <f>'3'!A327</f>
        <v>Penn Manor SD</v>
      </c>
      <c r="B327" s="29" t="str">
        <f>'3'!B327</f>
        <v>Lancaster</v>
      </c>
      <c r="C327" s="84">
        <f>'3'!C327</f>
        <v>1264</v>
      </c>
      <c r="D327" s="84">
        <f>'3'!D327</f>
        <v>828</v>
      </c>
      <c r="E327" s="84">
        <f>'3'!E327</f>
        <v>2092</v>
      </c>
      <c r="F327" s="11">
        <f>'5'!O327</f>
        <v>0</v>
      </c>
      <c r="G327" s="13">
        <f>'6'!H327</f>
        <v>0</v>
      </c>
      <c r="H327" s="11">
        <f>'7'!F327</f>
        <v>0</v>
      </c>
      <c r="I327" s="11">
        <f>'8'!M327</f>
        <v>255</v>
      </c>
      <c r="J327" s="11">
        <f>'9'!O327+'9'!P327</f>
        <v>125.9</v>
      </c>
      <c r="K327" s="11">
        <f>'9'!Y327</f>
        <v>94.4</v>
      </c>
      <c r="L327" s="56">
        <f t="shared" si="10"/>
        <v>380.9</v>
      </c>
      <c r="M327" s="57">
        <f t="shared" si="11"/>
        <v>0.18207456978967493</v>
      </c>
    </row>
    <row r="328" spans="1:13" ht="14.25" customHeight="1" x14ac:dyDescent="0.2">
      <c r="A328" s="9" t="str">
        <f>'3'!A328</f>
        <v>Penncrest SD</v>
      </c>
      <c r="B328" s="29" t="str">
        <f>'3'!B328</f>
        <v>Crawford</v>
      </c>
      <c r="C328" s="84">
        <f>'3'!C328</f>
        <v>730</v>
      </c>
      <c r="D328" s="84">
        <f>'3'!D328</f>
        <v>538</v>
      </c>
      <c r="E328" s="84">
        <f>'3'!E328</f>
        <v>1268</v>
      </c>
      <c r="F328" s="11">
        <f>'5'!O328</f>
        <v>97</v>
      </c>
      <c r="G328" s="13">
        <f>'6'!H328</f>
        <v>57</v>
      </c>
      <c r="H328" s="11">
        <f>'7'!F328</f>
        <v>0</v>
      </c>
      <c r="I328" s="11">
        <f>'8'!M328</f>
        <v>93</v>
      </c>
      <c r="J328" s="11">
        <f>'9'!O328+'9'!P328</f>
        <v>83.7</v>
      </c>
      <c r="K328" s="11">
        <f>'9'!Y328</f>
        <v>0</v>
      </c>
      <c r="L328" s="56">
        <f t="shared" si="10"/>
        <v>330.7</v>
      </c>
      <c r="M328" s="57">
        <f t="shared" si="11"/>
        <v>0.26080441640378549</v>
      </c>
    </row>
    <row r="329" spans="1:13" ht="14.25" customHeight="1" x14ac:dyDescent="0.2">
      <c r="A329" s="9" t="str">
        <f>'3'!A329</f>
        <v>Penn-Delco SD</v>
      </c>
      <c r="B329" s="29" t="str">
        <f>'3'!B329</f>
        <v>Delaware</v>
      </c>
      <c r="C329" s="84">
        <f>'3'!C329</f>
        <v>873</v>
      </c>
      <c r="D329" s="84">
        <f>'3'!D329</f>
        <v>603</v>
      </c>
      <c r="E329" s="84">
        <f>'3'!E329</f>
        <v>1476</v>
      </c>
      <c r="F329" s="11">
        <f>'5'!O329</f>
        <v>0</v>
      </c>
      <c r="G329" s="13">
        <f>'6'!H329</f>
        <v>0</v>
      </c>
      <c r="H329" s="11">
        <f>'7'!F329</f>
        <v>0</v>
      </c>
      <c r="I329" s="11">
        <f>'8'!M329</f>
        <v>186</v>
      </c>
      <c r="J329" s="11">
        <f>'9'!O329+'9'!P329</f>
        <v>334.2</v>
      </c>
      <c r="K329" s="11">
        <f>'9'!Y329</f>
        <v>96.4</v>
      </c>
      <c r="L329" s="56">
        <f t="shared" si="10"/>
        <v>520.20000000000005</v>
      </c>
      <c r="M329" s="57">
        <f t="shared" si="11"/>
        <v>0.35243902439024394</v>
      </c>
    </row>
    <row r="330" spans="1:13" ht="14.25" customHeight="1" x14ac:dyDescent="0.2">
      <c r="A330" s="9" t="str">
        <f>'3'!A330</f>
        <v>Pennridge SD</v>
      </c>
      <c r="B330" s="29" t="str">
        <f>'3'!B330</f>
        <v>Bucks</v>
      </c>
      <c r="C330" s="84">
        <f>'3'!C330</f>
        <v>1745</v>
      </c>
      <c r="D330" s="84">
        <f>'3'!D330</f>
        <v>1277</v>
      </c>
      <c r="E330" s="84">
        <f>'3'!E330</f>
        <v>3022</v>
      </c>
      <c r="F330" s="11">
        <f>'5'!O330</f>
        <v>0</v>
      </c>
      <c r="G330" s="13">
        <f>'6'!H330</f>
        <v>18</v>
      </c>
      <c r="H330" s="11">
        <f>'7'!F330</f>
        <v>0</v>
      </c>
      <c r="I330" s="11">
        <f>'8'!M330</f>
        <v>409</v>
      </c>
      <c r="J330" s="11">
        <f>'9'!O330+'9'!P330</f>
        <v>188.9</v>
      </c>
      <c r="K330" s="11">
        <f>'9'!Y330</f>
        <v>126</v>
      </c>
      <c r="L330" s="56">
        <f t="shared" si="10"/>
        <v>615.9</v>
      </c>
      <c r="M330" s="57">
        <f t="shared" si="11"/>
        <v>0.20380542686962275</v>
      </c>
    </row>
    <row r="331" spans="1:13" ht="14.25" customHeight="1" x14ac:dyDescent="0.2">
      <c r="A331" s="9" t="str">
        <f>'3'!A331</f>
        <v>Penns Manor Area SD</v>
      </c>
      <c r="B331" s="29" t="str">
        <f>'3'!B331</f>
        <v>Indiana</v>
      </c>
      <c r="C331" s="84">
        <f>'3'!C331</f>
        <v>192</v>
      </c>
      <c r="D331" s="84">
        <f>'3'!D331</f>
        <v>158</v>
      </c>
      <c r="E331" s="84">
        <f>'3'!E331</f>
        <v>350</v>
      </c>
      <c r="F331" s="11">
        <f>'5'!O331</f>
        <v>80</v>
      </c>
      <c r="G331" s="13">
        <f>'6'!H331</f>
        <v>25</v>
      </c>
      <c r="H331" s="11">
        <f>'7'!F331</f>
        <v>49</v>
      </c>
      <c r="I331" s="11">
        <f>'8'!M331</f>
        <v>51</v>
      </c>
      <c r="J331" s="11">
        <f>'9'!O331+'9'!P331</f>
        <v>0</v>
      </c>
      <c r="K331" s="11">
        <f>'9'!Y331</f>
        <v>0</v>
      </c>
      <c r="L331" s="56">
        <f t="shared" si="10"/>
        <v>205</v>
      </c>
      <c r="M331" s="57">
        <f t="shared" si="11"/>
        <v>0.58571428571428574</v>
      </c>
    </row>
    <row r="332" spans="1:13" ht="14.25" customHeight="1" x14ac:dyDescent="0.2">
      <c r="A332" s="9" t="str">
        <f>'3'!A332</f>
        <v>Penns Valley Area SD</v>
      </c>
      <c r="B332" s="29" t="str">
        <f>'3'!B332</f>
        <v>Centre</v>
      </c>
      <c r="C332" s="84">
        <f>'3'!C332</f>
        <v>548</v>
      </c>
      <c r="D332" s="84">
        <f>'3'!D332</f>
        <v>366</v>
      </c>
      <c r="E332" s="84">
        <f>'3'!E332</f>
        <v>914</v>
      </c>
      <c r="F332" s="11">
        <f>'5'!O332</f>
        <v>20</v>
      </c>
      <c r="G332" s="13">
        <f>'6'!H332</f>
        <v>0</v>
      </c>
      <c r="H332" s="11">
        <f>'7'!F332</f>
        <v>20</v>
      </c>
      <c r="I332" s="11">
        <f>'8'!M332</f>
        <v>125</v>
      </c>
      <c r="J332" s="11">
        <f>'9'!O332+'9'!P332</f>
        <v>121.1</v>
      </c>
      <c r="K332" s="11">
        <f>'9'!Y332</f>
        <v>0</v>
      </c>
      <c r="L332" s="56">
        <f t="shared" si="10"/>
        <v>286.10000000000002</v>
      </c>
      <c r="M332" s="57">
        <f t="shared" si="11"/>
        <v>0.31301969365426696</v>
      </c>
    </row>
    <row r="333" spans="1:13" ht="14.25" customHeight="1" x14ac:dyDescent="0.2">
      <c r="A333" s="9" t="str">
        <f>'3'!A333</f>
        <v>Pennsbury SD</v>
      </c>
      <c r="B333" s="29" t="str">
        <f>'3'!B333</f>
        <v>Bucks</v>
      </c>
      <c r="C333" s="84">
        <f>'3'!C333</f>
        <v>2238</v>
      </c>
      <c r="D333" s="84">
        <f>'3'!D333</f>
        <v>1634</v>
      </c>
      <c r="E333" s="84">
        <f>'3'!E333</f>
        <v>3872</v>
      </c>
      <c r="F333" s="11">
        <f>'5'!O333</f>
        <v>0</v>
      </c>
      <c r="G333" s="13">
        <f>'6'!H333</f>
        <v>68</v>
      </c>
      <c r="H333" s="11">
        <f>'7'!F333</f>
        <v>0</v>
      </c>
      <c r="I333" s="11">
        <f>'8'!M333</f>
        <v>507</v>
      </c>
      <c r="J333" s="11">
        <f>'9'!O333+'9'!P333</f>
        <v>380.79999999999995</v>
      </c>
      <c r="K333" s="11">
        <f>'9'!Y333</f>
        <v>188.9</v>
      </c>
      <c r="L333" s="56">
        <f t="shared" si="10"/>
        <v>955.8</v>
      </c>
      <c r="M333" s="57">
        <f t="shared" si="11"/>
        <v>0.24684917355371899</v>
      </c>
    </row>
    <row r="334" spans="1:13" ht="14.25" customHeight="1" x14ac:dyDescent="0.2">
      <c r="A334" s="9" t="str">
        <f>'3'!A334</f>
        <v>Penn-Trafford SD</v>
      </c>
      <c r="B334" s="29" t="str">
        <f>'3'!B334</f>
        <v>Westmoreland</v>
      </c>
      <c r="C334" s="84">
        <f>'3'!C334</f>
        <v>673</v>
      </c>
      <c r="D334" s="84">
        <f>'3'!D334</f>
        <v>561</v>
      </c>
      <c r="E334" s="84">
        <f>'3'!E334</f>
        <v>1234</v>
      </c>
      <c r="F334" s="11">
        <f>'5'!O334</f>
        <v>22</v>
      </c>
      <c r="G334" s="13">
        <f>'6'!H334</f>
        <v>0</v>
      </c>
      <c r="H334" s="11">
        <f>'7'!F334</f>
        <v>0</v>
      </c>
      <c r="I334" s="11">
        <f>'8'!M334</f>
        <v>144</v>
      </c>
      <c r="J334" s="11">
        <f>'9'!O334+'9'!P334</f>
        <v>35</v>
      </c>
      <c r="K334" s="11">
        <f>'9'!Y334</f>
        <v>0</v>
      </c>
      <c r="L334" s="56">
        <f t="shared" si="10"/>
        <v>201</v>
      </c>
      <c r="M334" s="57">
        <f t="shared" si="11"/>
        <v>0.16288492706645058</v>
      </c>
    </row>
    <row r="335" spans="1:13" ht="14.25" customHeight="1" x14ac:dyDescent="0.2">
      <c r="A335" s="9" t="str">
        <f>'3'!A335</f>
        <v>Pequea Valley SD</v>
      </c>
      <c r="B335" s="29" t="str">
        <f>'3'!B335</f>
        <v>Lancaster</v>
      </c>
      <c r="C335" s="84">
        <f>'3'!C335</f>
        <v>1281</v>
      </c>
      <c r="D335" s="84">
        <f>'3'!D335</f>
        <v>843</v>
      </c>
      <c r="E335" s="84">
        <f>'3'!E335</f>
        <v>2124</v>
      </c>
      <c r="F335" s="11">
        <f>'5'!O335</f>
        <v>0</v>
      </c>
      <c r="G335" s="13">
        <f>'6'!H335</f>
        <v>38</v>
      </c>
      <c r="H335" s="11">
        <f>'7'!F335</f>
        <v>0</v>
      </c>
      <c r="I335" s="11">
        <f>'8'!M335</f>
        <v>92</v>
      </c>
      <c r="J335" s="11">
        <f>'9'!O335+'9'!P335</f>
        <v>31.4</v>
      </c>
      <c r="K335" s="11">
        <f>'9'!Y335</f>
        <v>0</v>
      </c>
      <c r="L335" s="56">
        <f t="shared" si="10"/>
        <v>161.4</v>
      </c>
      <c r="M335" s="57">
        <f t="shared" si="11"/>
        <v>7.5988700564971756E-2</v>
      </c>
    </row>
    <row r="336" spans="1:13" ht="14.25" customHeight="1" x14ac:dyDescent="0.2">
      <c r="A336" s="9" t="str">
        <f>'3'!A336</f>
        <v>Perkiomen Valley SD</v>
      </c>
      <c r="B336" s="29" t="str">
        <f>'3'!B336</f>
        <v>Montgomery</v>
      </c>
      <c r="C336" s="84">
        <f>'3'!C336</f>
        <v>1409</v>
      </c>
      <c r="D336" s="84">
        <f>'3'!D336</f>
        <v>979</v>
      </c>
      <c r="E336" s="84">
        <f>'3'!E336</f>
        <v>2388</v>
      </c>
      <c r="F336" s="11">
        <f>'5'!O336</f>
        <v>0</v>
      </c>
      <c r="G336" s="13">
        <f>'6'!H336</f>
        <v>0</v>
      </c>
      <c r="H336" s="11">
        <f>'7'!F336</f>
        <v>0</v>
      </c>
      <c r="I336" s="11">
        <f>'8'!M336</f>
        <v>277</v>
      </c>
      <c r="J336" s="11">
        <f>'9'!O336+'9'!P336</f>
        <v>450.2</v>
      </c>
      <c r="K336" s="11">
        <f>'9'!Y336</f>
        <v>165</v>
      </c>
      <c r="L336" s="56">
        <f t="shared" si="10"/>
        <v>727.2</v>
      </c>
      <c r="M336" s="57">
        <f t="shared" si="11"/>
        <v>0.30452261306532663</v>
      </c>
    </row>
    <row r="337" spans="1:13" ht="14.25" customHeight="1" x14ac:dyDescent="0.2">
      <c r="A337" s="9" t="str">
        <f>'3'!A337</f>
        <v>Peters Township SD</v>
      </c>
      <c r="B337" s="29" t="str">
        <f>'3'!B337</f>
        <v>Washington</v>
      </c>
      <c r="C337" s="84">
        <f>'3'!C337</f>
        <v>675</v>
      </c>
      <c r="D337" s="84">
        <f>'3'!D337</f>
        <v>549</v>
      </c>
      <c r="E337" s="84">
        <f>'3'!E337</f>
        <v>1224</v>
      </c>
      <c r="F337" s="11">
        <f>'5'!O337</f>
        <v>0</v>
      </c>
      <c r="G337" s="13">
        <f>'6'!H337</f>
        <v>0</v>
      </c>
      <c r="H337" s="11">
        <f>'7'!F337</f>
        <v>0</v>
      </c>
      <c r="I337" s="11">
        <f>'8'!M337</f>
        <v>119</v>
      </c>
      <c r="J337" s="11">
        <f>'9'!O337+'9'!P337</f>
        <v>0</v>
      </c>
      <c r="K337" s="11">
        <f>'9'!Y337</f>
        <v>0</v>
      </c>
      <c r="L337" s="56">
        <f t="shared" si="10"/>
        <v>119</v>
      </c>
      <c r="M337" s="57">
        <f t="shared" si="11"/>
        <v>9.7222222222222224E-2</v>
      </c>
    </row>
    <row r="338" spans="1:13" ht="14.25" customHeight="1" x14ac:dyDescent="0.2">
      <c r="A338" s="9" t="str">
        <f>'3'!A338</f>
        <v>Philadelphia City SD</v>
      </c>
      <c r="B338" s="29" t="str">
        <f>'3'!B338</f>
        <v>Philadelphia</v>
      </c>
      <c r="C338" s="84">
        <f>'3'!C338</f>
        <v>62059</v>
      </c>
      <c r="D338" s="84">
        <f>'3'!D338</f>
        <v>38994</v>
      </c>
      <c r="E338" s="84">
        <f>'3'!E338</f>
        <v>101053</v>
      </c>
      <c r="F338" s="11">
        <f>'5'!O338</f>
        <v>7268</v>
      </c>
      <c r="G338" s="13">
        <f>'6'!H338</f>
        <v>2616</v>
      </c>
      <c r="H338" s="11">
        <f>'7'!F338</f>
        <v>2383</v>
      </c>
      <c r="I338" s="11">
        <f>'8'!M338</f>
        <v>13972</v>
      </c>
      <c r="J338" s="11">
        <f>'9'!O338+'9'!P338</f>
        <v>19574.699999999997</v>
      </c>
      <c r="K338" s="11">
        <f>'9'!Y338</f>
        <v>4523.3</v>
      </c>
      <c r="L338" s="56">
        <f t="shared" si="10"/>
        <v>45813.7</v>
      </c>
      <c r="M338" s="57">
        <f t="shared" si="11"/>
        <v>0.4533630866970797</v>
      </c>
    </row>
    <row r="339" spans="1:13" ht="14.25" customHeight="1" x14ac:dyDescent="0.2">
      <c r="A339" s="9" t="str">
        <f>'3'!A339</f>
        <v>Philipsburg-Osceola Area SD</v>
      </c>
      <c r="B339" s="29" t="str">
        <f>'3'!B339</f>
        <v>Clearfield</v>
      </c>
      <c r="C339" s="84">
        <f>'3'!C339</f>
        <v>461</v>
      </c>
      <c r="D339" s="84">
        <f>'3'!D339</f>
        <v>322</v>
      </c>
      <c r="E339" s="84">
        <f>'3'!E339</f>
        <v>783</v>
      </c>
      <c r="F339" s="11">
        <f>'5'!O339</f>
        <v>97</v>
      </c>
      <c r="G339" s="13">
        <f>'6'!H339</f>
        <v>47</v>
      </c>
      <c r="H339" s="11">
        <f>'7'!F339</f>
        <v>0</v>
      </c>
      <c r="I339" s="11">
        <f>'8'!M339</f>
        <v>129</v>
      </c>
      <c r="J339" s="11">
        <f>'9'!O339+'9'!P339</f>
        <v>147.4</v>
      </c>
      <c r="K339" s="11">
        <f>'9'!Y339</f>
        <v>62.8</v>
      </c>
      <c r="L339" s="56">
        <f t="shared" si="10"/>
        <v>420.4</v>
      </c>
      <c r="M339" s="57">
        <f t="shared" si="11"/>
        <v>0.53690932311621964</v>
      </c>
    </row>
    <row r="340" spans="1:13" ht="14.25" customHeight="1" x14ac:dyDescent="0.2">
      <c r="A340" s="9" t="str">
        <f>'3'!A340</f>
        <v>Phoenixville Area SD</v>
      </c>
      <c r="B340" s="29" t="str">
        <f>'3'!B340</f>
        <v>Chester</v>
      </c>
      <c r="C340" s="84">
        <f>'3'!C340</f>
        <v>1274</v>
      </c>
      <c r="D340" s="84">
        <f>'3'!D340</f>
        <v>868</v>
      </c>
      <c r="E340" s="84">
        <f>'3'!E340</f>
        <v>2142</v>
      </c>
      <c r="F340" s="11">
        <f>'5'!O340</f>
        <v>34</v>
      </c>
      <c r="G340" s="13">
        <f>'6'!H340</f>
        <v>0</v>
      </c>
      <c r="H340" s="11">
        <f>'7'!F340</f>
        <v>0</v>
      </c>
      <c r="I340" s="11">
        <f>'8'!M340</f>
        <v>276</v>
      </c>
      <c r="J340" s="11">
        <f>'9'!O340+'9'!P340</f>
        <v>424.5</v>
      </c>
      <c r="K340" s="11">
        <f>'9'!Y340</f>
        <v>163.30000000000001</v>
      </c>
      <c r="L340" s="56">
        <f t="shared" si="10"/>
        <v>734.5</v>
      </c>
      <c r="M340" s="57">
        <f t="shared" si="11"/>
        <v>0.34290382819794585</v>
      </c>
    </row>
    <row r="341" spans="1:13" ht="14.25" customHeight="1" x14ac:dyDescent="0.2">
      <c r="A341" s="9" t="str">
        <f>'3'!A341</f>
        <v>Pine Grove Area SD</v>
      </c>
      <c r="B341" s="29" t="str">
        <f>'3'!B341</f>
        <v>Schuylkill</v>
      </c>
      <c r="C341" s="84">
        <f>'3'!C341</f>
        <v>426</v>
      </c>
      <c r="D341" s="84">
        <f>'3'!D341</f>
        <v>271</v>
      </c>
      <c r="E341" s="84">
        <f>'3'!E341</f>
        <v>697</v>
      </c>
      <c r="F341" s="11">
        <f>'5'!O341</f>
        <v>1</v>
      </c>
      <c r="G341" s="13">
        <f>'6'!H341</f>
        <v>15</v>
      </c>
      <c r="H341" s="11">
        <f>'7'!F341</f>
        <v>0</v>
      </c>
      <c r="I341" s="11">
        <f>'8'!M341</f>
        <v>74</v>
      </c>
      <c r="J341" s="11">
        <f>'9'!O341+'9'!P341</f>
        <v>64.2</v>
      </c>
      <c r="K341" s="11">
        <f>'9'!Y341</f>
        <v>32.1</v>
      </c>
      <c r="L341" s="56">
        <f t="shared" si="10"/>
        <v>154.19999999999999</v>
      </c>
      <c r="M341" s="57">
        <f t="shared" si="11"/>
        <v>0.22123385939741749</v>
      </c>
    </row>
    <row r="342" spans="1:13" ht="14.25" customHeight="1" x14ac:dyDescent="0.2">
      <c r="A342" s="9" t="str">
        <f>'3'!A342</f>
        <v>Pine-Richland SD</v>
      </c>
      <c r="B342" s="29" t="str">
        <f>'3'!B342</f>
        <v>Allegheny</v>
      </c>
      <c r="C342" s="84">
        <f>'3'!C342</f>
        <v>763</v>
      </c>
      <c r="D342" s="84">
        <f>'3'!D342</f>
        <v>589</v>
      </c>
      <c r="E342" s="84">
        <f>'3'!E342</f>
        <v>1352</v>
      </c>
      <c r="F342" s="11">
        <f>'5'!O342</f>
        <v>7</v>
      </c>
      <c r="G342" s="13">
        <f>'6'!H342</f>
        <v>0</v>
      </c>
      <c r="H342" s="11">
        <f>'7'!F342</f>
        <v>0</v>
      </c>
      <c r="I342" s="11">
        <f>'8'!M342</f>
        <v>176</v>
      </c>
      <c r="J342" s="11">
        <f>'9'!O342+'9'!P342</f>
        <v>372.4</v>
      </c>
      <c r="K342" s="11">
        <f>'9'!Y342</f>
        <v>101.6</v>
      </c>
      <c r="L342" s="56">
        <f t="shared" si="10"/>
        <v>555.4</v>
      </c>
      <c r="M342" s="57">
        <f t="shared" si="11"/>
        <v>0.41079881656804734</v>
      </c>
    </row>
    <row r="343" spans="1:13" ht="14.25" customHeight="1" x14ac:dyDescent="0.2">
      <c r="A343" s="9" t="str">
        <f>'3'!A343</f>
        <v>Pittsburgh SD</v>
      </c>
      <c r="B343" s="29" t="str">
        <f>'3'!B343</f>
        <v>Allegheny</v>
      </c>
      <c r="C343" s="84">
        <f>'3'!C343</f>
        <v>9637</v>
      </c>
      <c r="D343" s="84">
        <f>'3'!D343</f>
        <v>5695</v>
      </c>
      <c r="E343" s="84">
        <f>'3'!E343</f>
        <v>15332</v>
      </c>
      <c r="F343" s="11">
        <f>'5'!O343</f>
        <v>2504</v>
      </c>
      <c r="G343" s="13">
        <f>'6'!H343</f>
        <v>410</v>
      </c>
      <c r="H343" s="11">
        <f>'7'!F343</f>
        <v>1612</v>
      </c>
      <c r="I343" s="11">
        <f>'8'!M343</f>
        <v>2598</v>
      </c>
      <c r="J343" s="11">
        <f>'9'!O343+'9'!P343</f>
        <v>2567.5</v>
      </c>
      <c r="K343" s="11">
        <f>'9'!Y343</f>
        <v>954.8</v>
      </c>
      <c r="L343" s="56">
        <f t="shared" si="10"/>
        <v>9691.5</v>
      </c>
      <c r="M343" s="57">
        <f t="shared" si="11"/>
        <v>0.63210931385337854</v>
      </c>
    </row>
    <row r="344" spans="1:13" ht="14.25" customHeight="1" x14ac:dyDescent="0.2">
      <c r="A344" s="9" t="str">
        <f>'3'!A344</f>
        <v>Pittston Area SD</v>
      </c>
      <c r="B344" s="29" t="str">
        <f>'3'!B344</f>
        <v>Luzerne</v>
      </c>
      <c r="C344" s="84">
        <f>'3'!C344</f>
        <v>810</v>
      </c>
      <c r="D344" s="84">
        <f>'3'!D344</f>
        <v>532</v>
      </c>
      <c r="E344" s="84">
        <f>'3'!E344</f>
        <v>1342</v>
      </c>
      <c r="F344" s="11">
        <f>'5'!O344</f>
        <v>17</v>
      </c>
      <c r="G344" s="13">
        <f>'6'!H344</f>
        <v>0</v>
      </c>
      <c r="H344" s="11">
        <f>'7'!F344</f>
        <v>20</v>
      </c>
      <c r="I344" s="11">
        <f>'8'!M344</f>
        <v>155</v>
      </c>
      <c r="J344" s="11">
        <f>'9'!O344+'9'!P344</f>
        <v>175</v>
      </c>
      <c r="K344" s="11">
        <f>'9'!Y344</f>
        <v>33.6</v>
      </c>
      <c r="L344" s="56">
        <f t="shared" si="10"/>
        <v>367</v>
      </c>
      <c r="M344" s="57">
        <f t="shared" si="11"/>
        <v>0.27347242921013415</v>
      </c>
    </row>
    <row r="345" spans="1:13" ht="14.25" customHeight="1" x14ac:dyDescent="0.2">
      <c r="A345" s="9" t="str">
        <f>'3'!A345</f>
        <v>Pleasant Valley SD</v>
      </c>
      <c r="B345" s="29" t="str">
        <f>'3'!B345</f>
        <v>Monroe</v>
      </c>
      <c r="C345" s="84">
        <f>'3'!C345</f>
        <v>909</v>
      </c>
      <c r="D345" s="84">
        <f>'3'!D345</f>
        <v>688</v>
      </c>
      <c r="E345" s="84">
        <f>'3'!E345</f>
        <v>1597</v>
      </c>
      <c r="F345" s="11">
        <f>'5'!O345</f>
        <v>0</v>
      </c>
      <c r="G345" s="13">
        <f>'6'!H345</f>
        <v>71</v>
      </c>
      <c r="H345" s="11">
        <f>'7'!F345</f>
        <v>0</v>
      </c>
      <c r="I345" s="11">
        <f>'8'!M345</f>
        <v>126</v>
      </c>
      <c r="J345" s="11">
        <f>'9'!O345+'9'!P345</f>
        <v>275.89999999999998</v>
      </c>
      <c r="K345" s="11">
        <f>'9'!Y345</f>
        <v>153.19999999999999</v>
      </c>
      <c r="L345" s="56">
        <f t="shared" si="10"/>
        <v>472.9</v>
      </c>
      <c r="M345" s="57">
        <f t="shared" si="11"/>
        <v>0.29611772072636189</v>
      </c>
    </row>
    <row r="346" spans="1:13" ht="14.25" customHeight="1" x14ac:dyDescent="0.2">
      <c r="A346" s="9" t="str">
        <f>'3'!A346</f>
        <v>Plum Borough SD</v>
      </c>
      <c r="B346" s="29" t="str">
        <f>'3'!B346</f>
        <v>Allegheny</v>
      </c>
      <c r="C346" s="84">
        <f>'3'!C346</f>
        <v>873</v>
      </c>
      <c r="D346" s="84">
        <f>'3'!D346</f>
        <v>573</v>
      </c>
      <c r="E346" s="84">
        <f>'3'!E346</f>
        <v>1446</v>
      </c>
      <c r="F346" s="11">
        <f>'5'!O346</f>
        <v>10</v>
      </c>
      <c r="G346" s="13">
        <f>'6'!H346</f>
        <v>0</v>
      </c>
      <c r="H346" s="11">
        <f>'7'!F346</f>
        <v>0</v>
      </c>
      <c r="I346" s="11">
        <f>'8'!M346</f>
        <v>137</v>
      </c>
      <c r="J346" s="11">
        <f>'9'!O346+'9'!P346</f>
        <v>203.1</v>
      </c>
      <c r="K346" s="11">
        <f>'9'!Y346</f>
        <v>33.9</v>
      </c>
      <c r="L346" s="56">
        <f t="shared" si="10"/>
        <v>350.1</v>
      </c>
      <c r="M346" s="57">
        <f t="shared" si="11"/>
        <v>0.24211618257261414</v>
      </c>
    </row>
    <row r="347" spans="1:13" ht="14.25" customHeight="1" x14ac:dyDescent="0.2">
      <c r="A347" s="9" t="str">
        <f>'3'!A347</f>
        <v>Pocono Mountain SD</v>
      </c>
      <c r="B347" s="29" t="str">
        <f>'3'!B347</f>
        <v>Monroe</v>
      </c>
      <c r="C347" s="84">
        <f>'3'!C347</f>
        <v>1957</v>
      </c>
      <c r="D347" s="84">
        <f>'3'!D347</f>
        <v>1420</v>
      </c>
      <c r="E347" s="84">
        <f>'3'!E347</f>
        <v>3377</v>
      </c>
      <c r="F347" s="11">
        <f>'5'!O347</f>
        <v>73</v>
      </c>
      <c r="G347" s="13">
        <f>'6'!H347</f>
        <v>57</v>
      </c>
      <c r="H347" s="11">
        <f>'7'!F347</f>
        <v>0</v>
      </c>
      <c r="I347" s="11">
        <f>'8'!M347</f>
        <v>226</v>
      </c>
      <c r="J347" s="11">
        <f>'9'!O347+'9'!P347</f>
        <v>558</v>
      </c>
      <c r="K347" s="11">
        <f>'9'!Y347</f>
        <v>245.2</v>
      </c>
      <c r="L347" s="56">
        <f t="shared" si="10"/>
        <v>914</v>
      </c>
      <c r="M347" s="57">
        <f t="shared" si="11"/>
        <v>0.27065442700621856</v>
      </c>
    </row>
    <row r="348" spans="1:13" ht="14.25" customHeight="1" x14ac:dyDescent="0.2">
      <c r="A348" s="9" t="str">
        <f>'3'!A348</f>
        <v>Port Allegany SD</v>
      </c>
      <c r="B348" s="29" t="str">
        <f>'3'!B348</f>
        <v>McKean</v>
      </c>
      <c r="C348" s="84">
        <f>'3'!C348</f>
        <v>212</v>
      </c>
      <c r="D348" s="84">
        <f>'3'!D348</f>
        <v>133</v>
      </c>
      <c r="E348" s="84">
        <f>'3'!E348</f>
        <v>345</v>
      </c>
      <c r="F348" s="11">
        <f>'5'!O348</f>
        <v>34</v>
      </c>
      <c r="G348" s="13">
        <f>'6'!H348</f>
        <v>0</v>
      </c>
      <c r="H348" s="11">
        <f>'7'!F348</f>
        <v>0</v>
      </c>
      <c r="I348" s="11">
        <f>'8'!M348</f>
        <v>102</v>
      </c>
      <c r="J348" s="11">
        <f>'9'!O348+'9'!P348</f>
        <v>10</v>
      </c>
      <c r="K348" s="11">
        <f>'9'!Y348</f>
        <v>0</v>
      </c>
      <c r="L348" s="56">
        <f t="shared" si="10"/>
        <v>146</v>
      </c>
      <c r="M348" s="57">
        <f t="shared" si="11"/>
        <v>0.42318840579710143</v>
      </c>
    </row>
    <row r="349" spans="1:13" ht="14.25" customHeight="1" x14ac:dyDescent="0.2">
      <c r="A349" s="9" t="str">
        <f>'3'!A349</f>
        <v>Portage Area SD</v>
      </c>
      <c r="B349" s="29" t="str">
        <f>'3'!B349</f>
        <v>Cambria</v>
      </c>
      <c r="C349" s="84">
        <f>'3'!C349</f>
        <v>189</v>
      </c>
      <c r="D349" s="84">
        <f>'3'!D349</f>
        <v>136</v>
      </c>
      <c r="E349" s="84">
        <f>'3'!E349</f>
        <v>325</v>
      </c>
      <c r="F349" s="11">
        <f>'5'!O349</f>
        <v>5</v>
      </c>
      <c r="G349" s="13">
        <f>'6'!H349</f>
        <v>0</v>
      </c>
      <c r="H349" s="11">
        <f>'7'!F349</f>
        <v>59</v>
      </c>
      <c r="I349" s="11">
        <f>'8'!M349</f>
        <v>33</v>
      </c>
      <c r="J349" s="11">
        <f>'9'!O349+'9'!P349</f>
        <v>6.8</v>
      </c>
      <c r="K349" s="11">
        <f>'9'!Y349</f>
        <v>0</v>
      </c>
      <c r="L349" s="56">
        <f t="shared" si="10"/>
        <v>103.8</v>
      </c>
      <c r="M349" s="57">
        <f t="shared" si="11"/>
        <v>0.31938461538461538</v>
      </c>
    </row>
    <row r="350" spans="1:13" ht="14.25" customHeight="1" x14ac:dyDescent="0.2">
      <c r="A350" s="9" t="str">
        <f>'3'!A350</f>
        <v>Pottsgrove SD</v>
      </c>
      <c r="B350" s="29" t="str">
        <f>'3'!B350</f>
        <v>Montgomery</v>
      </c>
      <c r="C350" s="84">
        <f>'3'!C350</f>
        <v>922</v>
      </c>
      <c r="D350" s="84">
        <f>'3'!D350</f>
        <v>603</v>
      </c>
      <c r="E350" s="84">
        <f>'3'!E350</f>
        <v>1525</v>
      </c>
      <c r="F350" s="11">
        <f>'5'!O350</f>
        <v>0</v>
      </c>
      <c r="G350" s="13">
        <f>'6'!H350</f>
        <v>0</v>
      </c>
      <c r="H350" s="11">
        <f>'7'!F350</f>
        <v>0</v>
      </c>
      <c r="I350" s="11">
        <f>'8'!M350</f>
        <v>163</v>
      </c>
      <c r="J350" s="11">
        <f>'9'!O350+'9'!P350</f>
        <v>0</v>
      </c>
      <c r="K350" s="11">
        <f>'9'!Y350</f>
        <v>0</v>
      </c>
      <c r="L350" s="56">
        <f t="shared" si="10"/>
        <v>163</v>
      </c>
      <c r="M350" s="57">
        <f t="shared" si="11"/>
        <v>0.10688524590163935</v>
      </c>
    </row>
    <row r="351" spans="1:13" ht="14.25" customHeight="1" x14ac:dyDescent="0.2">
      <c r="A351" s="9" t="str">
        <f>'3'!A351</f>
        <v>Pottstown SD</v>
      </c>
      <c r="B351" s="29" t="str">
        <f>'3'!B351</f>
        <v>Montgomery</v>
      </c>
      <c r="C351" s="84">
        <f>'3'!C351</f>
        <v>1078</v>
      </c>
      <c r="D351" s="84">
        <f>'3'!D351</f>
        <v>638</v>
      </c>
      <c r="E351" s="84">
        <f>'3'!E351</f>
        <v>1716</v>
      </c>
      <c r="F351" s="11">
        <f>'5'!O351</f>
        <v>60</v>
      </c>
      <c r="G351" s="13">
        <f>'6'!H351</f>
        <v>105</v>
      </c>
      <c r="H351" s="11">
        <f>'7'!F351</f>
        <v>119</v>
      </c>
      <c r="I351" s="11">
        <f>'8'!M351</f>
        <v>236</v>
      </c>
      <c r="J351" s="11">
        <f>'9'!O351+'9'!P351</f>
        <v>573.4</v>
      </c>
      <c r="K351" s="11">
        <f>'9'!Y351</f>
        <v>158.4</v>
      </c>
      <c r="L351" s="56">
        <f t="shared" si="10"/>
        <v>1093.4000000000001</v>
      </c>
      <c r="M351" s="57">
        <f t="shared" si="11"/>
        <v>0.63717948717948725</v>
      </c>
    </row>
    <row r="352" spans="1:13" ht="14.25" customHeight="1" x14ac:dyDescent="0.2">
      <c r="A352" s="9" t="str">
        <f>'3'!A352</f>
        <v>Pottsville Area SD</v>
      </c>
      <c r="B352" s="29" t="str">
        <f>'3'!B352</f>
        <v>Schuylkill</v>
      </c>
      <c r="C352" s="84">
        <f>'3'!C352</f>
        <v>656</v>
      </c>
      <c r="D352" s="84">
        <f>'3'!D352</f>
        <v>438</v>
      </c>
      <c r="E352" s="84">
        <f>'3'!E352</f>
        <v>1094</v>
      </c>
      <c r="F352" s="11">
        <f>'5'!O352</f>
        <v>210</v>
      </c>
      <c r="G352" s="13">
        <f>'6'!H352</f>
        <v>17</v>
      </c>
      <c r="H352" s="11">
        <f>'7'!F352</f>
        <v>0</v>
      </c>
      <c r="I352" s="11">
        <f>'8'!M352</f>
        <v>167</v>
      </c>
      <c r="J352" s="11">
        <f>'9'!O352+'9'!P352</f>
        <v>163.39999999999998</v>
      </c>
      <c r="K352" s="11">
        <f>'9'!Y352</f>
        <v>67.2</v>
      </c>
      <c r="L352" s="56">
        <f t="shared" si="10"/>
        <v>557.4</v>
      </c>
      <c r="M352" s="57">
        <f t="shared" si="11"/>
        <v>0.50950639853747715</v>
      </c>
    </row>
    <row r="353" spans="1:13" ht="14.25" customHeight="1" x14ac:dyDescent="0.2">
      <c r="A353" s="9" t="str">
        <f>'3'!A353</f>
        <v>Punxsutawney Area SD</v>
      </c>
      <c r="B353" s="29" t="str">
        <f>'3'!B353</f>
        <v>Jefferson</v>
      </c>
      <c r="C353" s="84">
        <f>'3'!C353</f>
        <v>771</v>
      </c>
      <c r="D353" s="84">
        <f>'3'!D353</f>
        <v>502</v>
      </c>
      <c r="E353" s="84">
        <f>'3'!E353</f>
        <v>1273</v>
      </c>
      <c r="F353" s="11">
        <f>'5'!O353</f>
        <v>66</v>
      </c>
      <c r="G353" s="13">
        <f>'6'!H353</f>
        <v>48</v>
      </c>
      <c r="H353" s="11">
        <f>'7'!F353</f>
        <v>0</v>
      </c>
      <c r="I353" s="11">
        <f>'8'!M353</f>
        <v>150</v>
      </c>
      <c r="J353" s="11">
        <f>'9'!O353+'9'!P353</f>
        <v>125.3</v>
      </c>
      <c r="K353" s="11">
        <f>'9'!Y353</f>
        <v>66.099999999999994</v>
      </c>
      <c r="L353" s="56">
        <f t="shared" si="10"/>
        <v>389.3</v>
      </c>
      <c r="M353" s="57">
        <f t="shared" si="11"/>
        <v>0.30581304006284371</v>
      </c>
    </row>
    <row r="354" spans="1:13" ht="14.25" customHeight="1" x14ac:dyDescent="0.2">
      <c r="A354" s="9" t="str">
        <f>'3'!A354</f>
        <v>Purchase Line SD</v>
      </c>
      <c r="B354" s="29" t="str">
        <f>'3'!B354</f>
        <v>Indiana</v>
      </c>
      <c r="C354" s="84">
        <f>'3'!C354</f>
        <v>229</v>
      </c>
      <c r="D354" s="84">
        <f>'3'!D354</f>
        <v>148</v>
      </c>
      <c r="E354" s="84">
        <f>'3'!E354</f>
        <v>377</v>
      </c>
      <c r="F354" s="11">
        <f>'5'!O354</f>
        <v>4</v>
      </c>
      <c r="G354" s="13">
        <f>'6'!H354</f>
        <v>0</v>
      </c>
      <c r="H354" s="11">
        <f>'7'!F354</f>
        <v>0</v>
      </c>
      <c r="I354" s="11">
        <f>'8'!M354</f>
        <v>52</v>
      </c>
      <c r="J354" s="11">
        <f>'9'!O354+'9'!P354</f>
        <v>9</v>
      </c>
      <c r="K354" s="11">
        <f>'9'!Y354</f>
        <v>0</v>
      </c>
      <c r="L354" s="56">
        <f t="shared" si="10"/>
        <v>65</v>
      </c>
      <c r="M354" s="57">
        <f t="shared" si="11"/>
        <v>0.17241379310344829</v>
      </c>
    </row>
    <row r="355" spans="1:13" ht="14.25" customHeight="1" x14ac:dyDescent="0.2">
      <c r="A355" s="9" t="str">
        <f>'3'!A355</f>
        <v>Quaker Valley SD</v>
      </c>
      <c r="B355" s="29" t="str">
        <f>'3'!B355</f>
        <v>Allegheny</v>
      </c>
      <c r="C355" s="84">
        <f>'3'!C355</f>
        <v>360</v>
      </c>
      <c r="D355" s="84">
        <f>'3'!D355</f>
        <v>275</v>
      </c>
      <c r="E355" s="84">
        <f>'3'!E355</f>
        <v>635</v>
      </c>
      <c r="F355" s="11">
        <f>'5'!O355</f>
        <v>0</v>
      </c>
      <c r="G355" s="13">
        <f>'6'!H355</f>
        <v>0</v>
      </c>
      <c r="H355" s="11">
        <f>'7'!F355</f>
        <v>0</v>
      </c>
      <c r="I355" s="11">
        <f>'8'!M355</f>
        <v>55</v>
      </c>
      <c r="J355" s="11">
        <f>'9'!O355+'9'!P355</f>
        <v>135.39999999999998</v>
      </c>
      <c r="K355" s="11">
        <f>'9'!Y355</f>
        <v>33.9</v>
      </c>
      <c r="L355" s="56">
        <f t="shared" si="10"/>
        <v>190.39999999999998</v>
      </c>
      <c r="M355" s="57">
        <f t="shared" si="11"/>
        <v>0.29984251968503933</v>
      </c>
    </row>
    <row r="356" spans="1:13" ht="14.25" customHeight="1" x14ac:dyDescent="0.2">
      <c r="A356" s="9" t="str">
        <f>'3'!A356</f>
        <v>Quakertown Community SD</v>
      </c>
      <c r="B356" s="29" t="str">
        <f>'3'!B356</f>
        <v>Bucks</v>
      </c>
      <c r="C356" s="84">
        <f>'3'!C356</f>
        <v>1388</v>
      </c>
      <c r="D356" s="84">
        <f>'3'!D356</f>
        <v>1009</v>
      </c>
      <c r="E356" s="84">
        <f>'3'!E356</f>
        <v>2397</v>
      </c>
      <c r="F356" s="11">
        <f>'5'!O356</f>
        <v>0</v>
      </c>
      <c r="G356" s="13">
        <f>'6'!H356</f>
        <v>24</v>
      </c>
      <c r="H356" s="11">
        <f>'7'!F356</f>
        <v>0</v>
      </c>
      <c r="I356" s="11">
        <f>'8'!M356</f>
        <v>337</v>
      </c>
      <c r="J356" s="11">
        <f>'9'!O356+'9'!P356</f>
        <v>440.9</v>
      </c>
      <c r="K356" s="11">
        <f>'9'!Y356</f>
        <v>251.9</v>
      </c>
      <c r="L356" s="56">
        <f t="shared" si="10"/>
        <v>801.9</v>
      </c>
      <c r="M356" s="57">
        <f t="shared" si="11"/>
        <v>0.33454317897371716</v>
      </c>
    </row>
    <row r="357" spans="1:13" ht="14.25" customHeight="1" x14ac:dyDescent="0.2">
      <c r="A357" s="9" t="str">
        <f>'3'!A357</f>
        <v>Radnor Township SD</v>
      </c>
      <c r="B357" s="29" t="str">
        <f>'3'!B357</f>
        <v>Delaware</v>
      </c>
      <c r="C357" s="84">
        <f>'3'!C357</f>
        <v>691</v>
      </c>
      <c r="D357" s="84">
        <f>'3'!D357</f>
        <v>585</v>
      </c>
      <c r="E357" s="84">
        <f>'3'!E357</f>
        <v>1276</v>
      </c>
      <c r="F357" s="11">
        <f>'5'!O357</f>
        <v>0</v>
      </c>
      <c r="G357" s="13">
        <f>'6'!H357</f>
        <v>0</v>
      </c>
      <c r="H357" s="11">
        <f>'7'!F357</f>
        <v>0</v>
      </c>
      <c r="I357" s="11">
        <f>'8'!M357</f>
        <v>146</v>
      </c>
      <c r="J357" s="11">
        <f>'9'!O357+'9'!P357</f>
        <v>0</v>
      </c>
      <c r="K357" s="11">
        <f>'9'!Y357</f>
        <v>0</v>
      </c>
      <c r="L357" s="56">
        <f t="shared" si="10"/>
        <v>146</v>
      </c>
      <c r="M357" s="57">
        <f t="shared" si="11"/>
        <v>0.11442006269592477</v>
      </c>
    </row>
    <row r="358" spans="1:13" ht="14.25" customHeight="1" x14ac:dyDescent="0.2">
      <c r="A358" s="9" t="str">
        <f>'3'!A358</f>
        <v>Reading SD</v>
      </c>
      <c r="B358" s="29" t="str">
        <f>'3'!B358</f>
        <v>Berks</v>
      </c>
      <c r="C358" s="84">
        <f>'3'!C358</f>
        <v>5005</v>
      </c>
      <c r="D358" s="84">
        <f>'3'!D358</f>
        <v>3370</v>
      </c>
      <c r="E358" s="84">
        <f>'3'!E358</f>
        <v>8375</v>
      </c>
      <c r="F358" s="11">
        <f>'5'!O358</f>
        <v>574</v>
      </c>
      <c r="G358" s="13">
        <f>'6'!H358</f>
        <v>150</v>
      </c>
      <c r="H358" s="11">
        <f>'7'!F358</f>
        <v>458</v>
      </c>
      <c r="I358" s="11">
        <f>'8'!M358</f>
        <v>1572</v>
      </c>
      <c r="J358" s="11">
        <f>'9'!O358+'9'!P358</f>
        <v>610.70000000000005</v>
      </c>
      <c r="K358" s="11">
        <f>'9'!Y358</f>
        <v>119.2</v>
      </c>
      <c r="L358" s="56">
        <f t="shared" si="10"/>
        <v>3364.7</v>
      </c>
      <c r="M358" s="57">
        <f t="shared" si="11"/>
        <v>0.40175522388059698</v>
      </c>
    </row>
    <row r="359" spans="1:13" ht="14.25" customHeight="1" x14ac:dyDescent="0.2">
      <c r="A359" s="9" t="str">
        <f>'3'!A359</f>
        <v>Red Lion Area SD</v>
      </c>
      <c r="B359" s="29" t="str">
        <f>'3'!B359</f>
        <v>York</v>
      </c>
      <c r="C359" s="84">
        <f>'3'!C359</f>
        <v>1417</v>
      </c>
      <c r="D359" s="84">
        <f>'3'!D359</f>
        <v>941</v>
      </c>
      <c r="E359" s="84">
        <f>'3'!E359</f>
        <v>2358</v>
      </c>
      <c r="F359" s="11">
        <f>'5'!O359</f>
        <v>35</v>
      </c>
      <c r="G359" s="13">
        <f>'6'!H359</f>
        <v>0</v>
      </c>
      <c r="H359" s="11">
        <f>'7'!F359</f>
        <v>0</v>
      </c>
      <c r="I359" s="11">
        <f>'8'!M359</f>
        <v>189</v>
      </c>
      <c r="J359" s="11">
        <f>'9'!O359+'9'!P359</f>
        <v>169.3</v>
      </c>
      <c r="K359" s="11">
        <f>'9'!Y359</f>
        <v>5.8</v>
      </c>
      <c r="L359" s="56">
        <f t="shared" si="10"/>
        <v>393.3</v>
      </c>
      <c r="M359" s="57">
        <f t="shared" si="11"/>
        <v>0.166793893129771</v>
      </c>
    </row>
    <row r="360" spans="1:13" ht="14.25" customHeight="1" x14ac:dyDescent="0.2">
      <c r="A360" s="9" t="str">
        <f>'3'!A360</f>
        <v>Redbank Valley SD</v>
      </c>
      <c r="B360" s="29" t="str">
        <f>'3'!B360</f>
        <v>Clarion</v>
      </c>
      <c r="C360" s="84">
        <f>'3'!C360</f>
        <v>277</v>
      </c>
      <c r="D360" s="84">
        <f>'3'!D360</f>
        <v>180</v>
      </c>
      <c r="E360" s="84">
        <f>'3'!E360</f>
        <v>457</v>
      </c>
      <c r="F360" s="11">
        <f>'5'!O360</f>
        <v>19</v>
      </c>
      <c r="G360" s="13">
        <f>'6'!H360</f>
        <v>18</v>
      </c>
      <c r="H360" s="11">
        <f>'7'!F360</f>
        <v>0</v>
      </c>
      <c r="I360" s="11">
        <f>'8'!M360</f>
        <v>73</v>
      </c>
      <c r="J360" s="11">
        <f>'9'!O360+'9'!P360</f>
        <v>35</v>
      </c>
      <c r="K360" s="11">
        <f>'9'!Y360</f>
        <v>0</v>
      </c>
      <c r="L360" s="56">
        <f t="shared" si="10"/>
        <v>145</v>
      </c>
      <c r="M360" s="57">
        <f t="shared" si="11"/>
        <v>0.3172866520787746</v>
      </c>
    </row>
    <row r="361" spans="1:13" ht="14.25" customHeight="1" x14ac:dyDescent="0.2">
      <c r="A361" s="9" t="str">
        <f>'3'!A361</f>
        <v>Reynolds SD</v>
      </c>
      <c r="B361" s="29" t="str">
        <f>'3'!B361</f>
        <v>Mercer</v>
      </c>
      <c r="C361" s="84">
        <f>'3'!C361</f>
        <v>268</v>
      </c>
      <c r="D361" s="84">
        <f>'3'!D361</f>
        <v>194</v>
      </c>
      <c r="E361" s="84">
        <f>'3'!E361</f>
        <v>462</v>
      </c>
      <c r="F361" s="11">
        <f>'5'!O361</f>
        <v>18</v>
      </c>
      <c r="G361" s="13">
        <f>'6'!H361</f>
        <v>14</v>
      </c>
      <c r="H361" s="11">
        <f>'7'!F361</f>
        <v>0</v>
      </c>
      <c r="I361" s="11">
        <f>'8'!M361</f>
        <v>50</v>
      </c>
      <c r="J361" s="11">
        <f>'9'!O361+'9'!P361</f>
        <v>0</v>
      </c>
      <c r="K361" s="11">
        <f>'9'!Y361</f>
        <v>0</v>
      </c>
      <c r="L361" s="56">
        <f t="shared" si="10"/>
        <v>82</v>
      </c>
      <c r="M361" s="57">
        <f t="shared" si="11"/>
        <v>0.1774891774891775</v>
      </c>
    </row>
    <row r="362" spans="1:13" ht="14.25" customHeight="1" x14ac:dyDescent="0.2">
      <c r="A362" s="9" t="str">
        <f>'3'!A362</f>
        <v>Richland SD</v>
      </c>
      <c r="B362" s="29" t="str">
        <f>'3'!B362</f>
        <v>Cambria</v>
      </c>
      <c r="C362" s="84">
        <f>'3'!C362</f>
        <v>334</v>
      </c>
      <c r="D362" s="84">
        <f>'3'!D362</f>
        <v>249</v>
      </c>
      <c r="E362" s="84">
        <f>'3'!E362</f>
        <v>583</v>
      </c>
      <c r="F362" s="11">
        <f>'5'!O362</f>
        <v>0</v>
      </c>
      <c r="G362" s="13">
        <f>'6'!H362</f>
        <v>0</v>
      </c>
      <c r="H362" s="11">
        <f>'7'!F362</f>
        <v>0</v>
      </c>
      <c r="I362" s="11">
        <f>'8'!M362</f>
        <v>56</v>
      </c>
      <c r="J362" s="11">
        <f>'9'!O362+'9'!P362</f>
        <v>137.9</v>
      </c>
      <c r="K362" s="11">
        <f>'9'!Y362</f>
        <v>32.799999999999997</v>
      </c>
      <c r="L362" s="56">
        <f t="shared" si="10"/>
        <v>193.9</v>
      </c>
      <c r="M362" s="57">
        <f t="shared" si="11"/>
        <v>0.33259005145797599</v>
      </c>
    </row>
    <row r="363" spans="1:13" ht="14.25" customHeight="1" x14ac:dyDescent="0.2">
      <c r="A363" s="9" t="str">
        <f>'3'!A363</f>
        <v>Ridgway Area SD</v>
      </c>
      <c r="B363" s="29" t="str">
        <f>'3'!B363</f>
        <v>Elk</v>
      </c>
      <c r="C363" s="84">
        <f>'3'!C363</f>
        <v>219</v>
      </c>
      <c r="D363" s="84">
        <f>'3'!D363</f>
        <v>154</v>
      </c>
      <c r="E363" s="84">
        <f>'3'!E363</f>
        <v>373</v>
      </c>
      <c r="F363" s="11">
        <f>'5'!O363</f>
        <v>17</v>
      </c>
      <c r="G363" s="13">
        <f>'6'!H363</f>
        <v>0</v>
      </c>
      <c r="H363" s="11">
        <f>'7'!F363</f>
        <v>0</v>
      </c>
      <c r="I363" s="11">
        <f>'8'!M363</f>
        <v>51</v>
      </c>
      <c r="J363" s="11">
        <f>'9'!O363+'9'!P363</f>
        <v>50.4</v>
      </c>
      <c r="K363" s="11">
        <f>'9'!Y363</f>
        <v>0</v>
      </c>
      <c r="L363" s="56">
        <f t="shared" si="10"/>
        <v>118.4</v>
      </c>
      <c r="M363" s="57">
        <f t="shared" si="11"/>
        <v>0.31742627345844504</v>
      </c>
    </row>
    <row r="364" spans="1:13" ht="14.25" customHeight="1" x14ac:dyDescent="0.2">
      <c r="A364" s="9" t="str">
        <f>'3'!A364</f>
        <v>Ridley SD</v>
      </c>
      <c r="B364" s="29" t="str">
        <f>'3'!B364</f>
        <v>Delaware</v>
      </c>
      <c r="C364" s="84">
        <f>'3'!C364</f>
        <v>1317</v>
      </c>
      <c r="D364" s="84">
        <f>'3'!D364</f>
        <v>895</v>
      </c>
      <c r="E364" s="84">
        <f>'3'!E364</f>
        <v>2212</v>
      </c>
      <c r="F364" s="11">
        <f>'5'!O364</f>
        <v>38</v>
      </c>
      <c r="G364" s="13">
        <f>'6'!H364</f>
        <v>0</v>
      </c>
      <c r="H364" s="11">
        <f>'7'!F364</f>
        <v>0</v>
      </c>
      <c r="I364" s="11">
        <f>'8'!M364</f>
        <v>225</v>
      </c>
      <c r="J364" s="11">
        <f>'9'!O364+'9'!P364</f>
        <v>192.9</v>
      </c>
      <c r="K364" s="11">
        <f>'9'!Y364</f>
        <v>160.69999999999999</v>
      </c>
      <c r="L364" s="56">
        <f t="shared" si="10"/>
        <v>455.9</v>
      </c>
      <c r="M364" s="57">
        <f t="shared" si="11"/>
        <v>0.20610307414104881</v>
      </c>
    </row>
    <row r="365" spans="1:13" ht="14.25" customHeight="1" x14ac:dyDescent="0.2">
      <c r="A365" s="9" t="str">
        <f>'3'!A365</f>
        <v>Ringgold SD</v>
      </c>
      <c r="B365" s="29" t="str">
        <f>'3'!B365</f>
        <v>Washington</v>
      </c>
      <c r="C365" s="84">
        <f>'3'!C365</f>
        <v>748</v>
      </c>
      <c r="D365" s="84">
        <f>'3'!D365</f>
        <v>511</v>
      </c>
      <c r="E365" s="84">
        <f>'3'!E365</f>
        <v>1259</v>
      </c>
      <c r="F365" s="11">
        <f>'5'!O365</f>
        <v>82</v>
      </c>
      <c r="G365" s="13">
        <f>'6'!H365</f>
        <v>28</v>
      </c>
      <c r="H365" s="11">
        <f>'7'!F365</f>
        <v>0</v>
      </c>
      <c r="I365" s="11">
        <f>'8'!M365</f>
        <v>166</v>
      </c>
      <c r="J365" s="11">
        <f>'9'!O365+'9'!P365</f>
        <v>198.10000000000002</v>
      </c>
      <c r="K365" s="11">
        <f>'9'!Y365</f>
        <v>99</v>
      </c>
      <c r="L365" s="56">
        <f t="shared" si="10"/>
        <v>474.1</v>
      </c>
      <c r="M365" s="57">
        <f t="shared" si="11"/>
        <v>0.37656870532168391</v>
      </c>
    </row>
    <row r="366" spans="1:13" ht="14.25" customHeight="1" x14ac:dyDescent="0.2">
      <c r="A366" s="9" t="str">
        <f>'3'!A366</f>
        <v>Riverside Beaver County SD</v>
      </c>
      <c r="B366" s="29" t="str">
        <f>'3'!B366</f>
        <v>Beaver</v>
      </c>
      <c r="C366" s="84">
        <f>'3'!C366</f>
        <v>276</v>
      </c>
      <c r="D366" s="84">
        <f>'3'!D366</f>
        <v>222</v>
      </c>
      <c r="E366" s="84">
        <f>'3'!E366</f>
        <v>498</v>
      </c>
      <c r="F366" s="11">
        <f>'5'!O366</f>
        <v>4</v>
      </c>
      <c r="G366" s="13">
        <f>'6'!H366</f>
        <v>19</v>
      </c>
      <c r="H366" s="11">
        <f>'7'!F366</f>
        <v>0</v>
      </c>
      <c r="I366" s="11">
        <f>'8'!M366</f>
        <v>58</v>
      </c>
      <c r="J366" s="11">
        <f>'9'!O366+'9'!P366</f>
        <v>0</v>
      </c>
      <c r="K366" s="11">
        <f>'9'!Y366</f>
        <v>0</v>
      </c>
      <c r="L366" s="56">
        <f t="shared" si="10"/>
        <v>81</v>
      </c>
      <c r="M366" s="57">
        <f t="shared" si="11"/>
        <v>0.16265060240963855</v>
      </c>
    </row>
    <row r="367" spans="1:13" ht="14.25" customHeight="1" x14ac:dyDescent="0.2">
      <c r="A367" s="9" t="str">
        <f>'3'!A367</f>
        <v>Riverside SD</v>
      </c>
      <c r="B367" s="29" t="str">
        <f>'3'!B367</f>
        <v>Lackawanna</v>
      </c>
      <c r="C367" s="84">
        <f>'3'!C367</f>
        <v>335</v>
      </c>
      <c r="D367" s="84">
        <f>'3'!D367</f>
        <v>283</v>
      </c>
      <c r="E367" s="84">
        <f>'3'!E367</f>
        <v>618</v>
      </c>
      <c r="F367" s="11">
        <f>'5'!O367</f>
        <v>73</v>
      </c>
      <c r="G367" s="13">
        <f>'6'!H367</f>
        <v>28</v>
      </c>
      <c r="H367" s="11">
        <f>'7'!F367</f>
        <v>0</v>
      </c>
      <c r="I367" s="11">
        <f>'8'!M367</f>
        <v>84</v>
      </c>
      <c r="J367" s="11">
        <f>'9'!O367+'9'!P367</f>
        <v>114.1</v>
      </c>
      <c r="K367" s="11">
        <f>'9'!Y367</f>
        <v>85.6</v>
      </c>
      <c r="L367" s="56">
        <f t="shared" si="10"/>
        <v>299.10000000000002</v>
      </c>
      <c r="M367" s="57">
        <f t="shared" si="11"/>
        <v>0.4839805825242719</v>
      </c>
    </row>
    <row r="368" spans="1:13" ht="14.25" customHeight="1" x14ac:dyDescent="0.2">
      <c r="A368" s="9" t="str">
        <f>'3'!A368</f>
        <v>Riverview SD</v>
      </c>
      <c r="B368" s="29" t="str">
        <f>'3'!B368</f>
        <v>Allegheny</v>
      </c>
      <c r="C368" s="84">
        <f>'3'!C368</f>
        <v>254</v>
      </c>
      <c r="D368" s="84">
        <f>'3'!D368</f>
        <v>173</v>
      </c>
      <c r="E368" s="84">
        <f>'3'!E368</f>
        <v>427</v>
      </c>
      <c r="F368" s="11">
        <f>'5'!O368</f>
        <v>15</v>
      </c>
      <c r="G368" s="13">
        <f>'6'!H368</f>
        <v>65</v>
      </c>
      <c r="H368" s="11">
        <f>'7'!F368</f>
        <v>0</v>
      </c>
      <c r="I368" s="11">
        <f>'8'!M368</f>
        <v>53</v>
      </c>
      <c r="J368" s="11">
        <f>'9'!O368+'9'!P368</f>
        <v>33.799999999999997</v>
      </c>
      <c r="K368" s="11">
        <f>'9'!Y368</f>
        <v>0</v>
      </c>
      <c r="L368" s="56">
        <f t="shared" si="10"/>
        <v>166.8</v>
      </c>
      <c r="M368" s="57">
        <f t="shared" si="11"/>
        <v>0.39063231850117097</v>
      </c>
    </row>
    <row r="369" spans="1:13" ht="14.25" customHeight="1" x14ac:dyDescent="0.2">
      <c r="A369" s="9" t="str">
        <f>'3'!A369</f>
        <v>Rochester Area SD</v>
      </c>
      <c r="B369" s="29" t="str">
        <f>'3'!B369</f>
        <v>Beaver</v>
      </c>
      <c r="C369" s="84">
        <f>'3'!C369</f>
        <v>237</v>
      </c>
      <c r="D369" s="84">
        <f>'3'!D369</f>
        <v>154</v>
      </c>
      <c r="E369" s="84">
        <f>'3'!E369</f>
        <v>391</v>
      </c>
      <c r="F369" s="11">
        <f>'5'!O369</f>
        <v>6</v>
      </c>
      <c r="G369" s="13">
        <f>'6'!H369</f>
        <v>23</v>
      </c>
      <c r="H369" s="11">
        <f>'7'!F369</f>
        <v>0</v>
      </c>
      <c r="I369" s="11">
        <f>'8'!M369</f>
        <v>63</v>
      </c>
      <c r="J369" s="11">
        <f>'9'!O369+'9'!P369</f>
        <v>92.4</v>
      </c>
      <c r="K369" s="11">
        <f>'9'!Y369</f>
        <v>30.8</v>
      </c>
      <c r="L369" s="56">
        <f t="shared" si="10"/>
        <v>184.4</v>
      </c>
      <c r="M369" s="57">
        <f t="shared" si="11"/>
        <v>0.47161125319693098</v>
      </c>
    </row>
    <row r="370" spans="1:13" ht="14.25" customHeight="1" x14ac:dyDescent="0.2">
      <c r="A370" s="9" t="str">
        <f>'3'!A370</f>
        <v>Rockwood Area SD</v>
      </c>
      <c r="B370" s="29" t="str">
        <f>'3'!B370</f>
        <v>Somerset</v>
      </c>
      <c r="C370" s="84">
        <f>'3'!C370</f>
        <v>133</v>
      </c>
      <c r="D370" s="84">
        <f>'3'!D370</f>
        <v>146</v>
      </c>
      <c r="E370" s="84">
        <f>'3'!E370</f>
        <v>279</v>
      </c>
      <c r="F370" s="11">
        <f>'5'!O370</f>
        <v>1</v>
      </c>
      <c r="G370" s="13">
        <f>'6'!H370</f>
        <v>0</v>
      </c>
      <c r="H370" s="11">
        <f>'7'!F370</f>
        <v>0</v>
      </c>
      <c r="I370" s="11">
        <f>'8'!M370</f>
        <v>21</v>
      </c>
      <c r="J370" s="11">
        <f>'9'!O370+'9'!P370</f>
        <v>0</v>
      </c>
      <c r="K370" s="11">
        <f>'9'!Y370</f>
        <v>0</v>
      </c>
      <c r="L370" s="56">
        <f t="shared" si="10"/>
        <v>22</v>
      </c>
      <c r="M370" s="57">
        <f t="shared" si="11"/>
        <v>7.8853046594982074E-2</v>
      </c>
    </row>
    <row r="371" spans="1:13" ht="14.25" customHeight="1" x14ac:dyDescent="0.2">
      <c r="A371" s="9" t="str">
        <f>'3'!A371</f>
        <v>Rose Tree Media SD</v>
      </c>
      <c r="B371" s="29" t="str">
        <f>'3'!B371</f>
        <v>Delaware</v>
      </c>
      <c r="C371" s="84">
        <f>'3'!C371</f>
        <v>877</v>
      </c>
      <c r="D371" s="84">
        <f>'3'!D371</f>
        <v>646</v>
      </c>
      <c r="E371" s="84">
        <f>'3'!E371</f>
        <v>1523</v>
      </c>
      <c r="F371" s="11">
        <f>'5'!O371</f>
        <v>0</v>
      </c>
      <c r="G371" s="13">
        <f>'6'!H371</f>
        <v>0</v>
      </c>
      <c r="H371" s="11">
        <f>'7'!F371</f>
        <v>0</v>
      </c>
      <c r="I371" s="11">
        <f>'8'!M371</f>
        <v>189</v>
      </c>
      <c r="J371" s="11">
        <f>'9'!O371+'9'!P371</f>
        <v>225</v>
      </c>
      <c r="K371" s="11">
        <f>'9'!Y371</f>
        <v>192.8</v>
      </c>
      <c r="L371" s="56">
        <f t="shared" si="10"/>
        <v>414</v>
      </c>
      <c r="M371" s="57">
        <f t="shared" si="11"/>
        <v>0.27183191070256074</v>
      </c>
    </row>
    <row r="372" spans="1:13" ht="14.25" customHeight="1" x14ac:dyDescent="0.2">
      <c r="A372" s="9" t="str">
        <f>'3'!A372</f>
        <v>Saint Clair Area SD</v>
      </c>
      <c r="B372" s="29" t="str">
        <f>'3'!B372</f>
        <v>Schuylkill</v>
      </c>
      <c r="C372" s="84">
        <f>'3'!C372</f>
        <v>191</v>
      </c>
      <c r="D372" s="84">
        <f>'3'!D372</f>
        <v>146</v>
      </c>
      <c r="E372" s="84">
        <f>'3'!E372</f>
        <v>337</v>
      </c>
      <c r="F372" s="11">
        <f>'5'!O372</f>
        <v>15</v>
      </c>
      <c r="G372" s="13">
        <f>'6'!H372</f>
        <v>0</v>
      </c>
      <c r="H372" s="11">
        <f>'7'!F372</f>
        <v>0</v>
      </c>
      <c r="I372" s="11">
        <f>'8'!M372</f>
        <v>64</v>
      </c>
      <c r="J372" s="11">
        <f>'9'!O372+'9'!P372</f>
        <v>0</v>
      </c>
      <c r="K372" s="11">
        <f>'9'!Y372</f>
        <v>0</v>
      </c>
      <c r="L372" s="56">
        <f t="shared" si="10"/>
        <v>79</v>
      </c>
      <c r="M372" s="57">
        <f t="shared" si="11"/>
        <v>0.23442136498516319</v>
      </c>
    </row>
    <row r="373" spans="1:13" ht="14.25" customHeight="1" x14ac:dyDescent="0.2">
      <c r="A373" s="9" t="str">
        <f>'3'!A373</f>
        <v>Salisbury Township SD</v>
      </c>
      <c r="B373" s="29" t="str">
        <f>'3'!B373</f>
        <v>Lehigh</v>
      </c>
      <c r="C373" s="84">
        <f>'3'!C373</f>
        <v>305</v>
      </c>
      <c r="D373" s="84">
        <f>'3'!D373</f>
        <v>247</v>
      </c>
      <c r="E373" s="84">
        <f>'3'!E373</f>
        <v>552</v>
      </c>
      <c r="F373" s="11">
        <f>'5'!O373</f>
        <v>18</v>
      </c>
      <c r="G373" s="13">
        <f>'6'!H373</f>
        <v>0</v>
      </c>
      <c r="H373" s="11">
        <f>'7'!F373</f>
        <v>0</v>
      </c>
      <c r="I373" s="11">
        <f>'8'!M373</f>
        <v>89</v>
      </c>
      <c r="J373" s="11">
        <f>'9'!O373+'9'!P373</f>
        <v>0</v>
      </c>
      <c r="K373" s="11">
        <f>'9'!Y373</f>
        <v>0</v>
      </c>
      <c r="L373" s="56">
        <f t="shared" si="10"/>
        <v>107</v>
      </c>
      <c r="M373" s="57">
        <f t="shared" si="11"/>
        <v>0.19384057971014493</v>
      </c>
    </row>
    <row r="374" spans="1:13" ht="14.25" customHeight="1" x14ac:dyDescent="0.2">
      <c r="A374" s="9" t="str">
        <f>'3'!A374</f>
        <v>Salisbury-Elk Lick SD</v>
      </c>
      <c r="B374" s="29" t="str">
        <f>'3'!B374</f>
        <v>Somerset</v>
      </c>
      <c r="C374" s="84">
        <f>'3'!C374</f>
        <v>143</v>
      </c>
      <c r="D374" s="84">
        <f>'3'!D374</f>
        <v>84</v>
      </c>
      <c r="E374" s="84">
        <f>'3'!E374</f>
        <v>227</v>
      </c>
      <c r="F374" s="11">
        <f>'5'!O374</f>
        <v>7</v>
      </c>
      <c r="G374" s="13">
        <f>'6'!H374</f>
        <v>11</v>
      </c>
      <c r="H374" s="11">
        <f>'7'!F374</f>
        <v>0</v>
      </c>
      <c r="I374" s="11">
        <f>'8'!M374</f>
        <v>8</v>
      </c>
      <c r="J374" s="11">
        <f>'9'!O374+'9'!P374</f>
        <v>6.9</v>
      </c>
      <c r="K374" s="11">
        <f>'9'!Y374</f>
        <v>0</v>
      </c>
      <c r="L374" s="56">
        <f t="shared" si="10"/>
        <v>32.9</v>
      </c>
      <c r="M374" s="57">
        <f t="shared" si="11"/>
        <v>0.14493392070484581</v>
      </c>
    </row>
    <row r="375" spans="1:13" ht="14.25" customHeight="1" x14ac:dyDescent="0.2">
      <c r="A375" s="9" t="str">
        <f>'3'!A375</f>
        <v>Saucon Valley SD</v>
      </c>
      <c r="B375" s="29" t="str">
        <f>'3'!B375</f>
        <v>Northampton</v>
      </c>
      <c r="C375" s="84">
        <f>'3'!C375</f>
        <v>468</v>
      </c>
      <c r="D375" s="84">
        <f>'3'!D375</f>
        <v>321</v>
      </c>
      <c r="E375" s="84">
        <f>'3'!E375</f>
        <v>789</v>
      </c>
      <c r="F375" s="11">
        <f>'5'!O375</f>
        <v>0</v>
      </c>
      <c r="G375" s="13">
        <f>'6'!H375</f>
        <v>0</v>
      </c>
      <c r="H375" s="11">
        <f>'7'!F375</f>
        <v>0</v>
      </c>
      <c r="I375" s="11">
        <f>'8'!M375</f>
        <v>98</v>
      </c>
      <c r="J375" s="11">
        <f>'9'!O375+'9'!P375</f>
        <v>325.70000000000005</v>
      </c>
      <c r="K375" s="11">
        <f>'9'!Y375</f>
        <v>146.80000000000001</v>
      </c>
      <c r="L375" s="56">
        <f t="shared" si="10"/>
        <v>423.70000000000005</v>
      </c>
      <c r="M375" s="57">
        <f t="shared" si="11"/>
        <v>0.53700887198986069</v>
      </c>
    </row>
    <row r="376" spans="1:13" ht="14.25" customHeight="1" x14ac:dyDescent="0.2">
      <c r="A376" s="9" t="str">
        <f>'3'!A376</f>
        <v>Sayre Area SD</v>
      </c>
      <c r="B376" s="29" t="str">
        <f>'3'!B376</f>
        <v>Bradford</v>
      </c>
      <c r="C376" s="84">
        <f>'3'!C376</f>
        <v>277</v>
      </c>
      <c r="D376" s="84">
        <f>'3'!D376</f>
        <v>185</v>
      </c>
      <c r="E376" s="84">
        <f>'3'!E376</f>
        <v>462</v>
      </c>
      <c r="F376" s="11">
        <f>'5'!O376</f>
        <v>8</v>
      </c>
      <c r="G376" s="13">
        <f>'6'!H376</f>
        <v>0</v>
      </c>
      <c r="H376" s="11">
        <f>'7'!F376</f>
        <v>30</v>
      </c>
      <c r="I376" s="11">
        <f>'8'!M376</f>
        <v>52</v>
      </c>
      <c r="J376" s="11">
        <f>'9'!O376+'9'!P376</f>
        <v>140.69999999999999</v>
      </c>
      <c r="K376" s="11">
        <f>'9'!Y376</f>
        <v>0</v>
      </c>
      <c r="L376" s="56">
        <f t="shared" si="10"/>
        <v>230.7</v>
      </c>
      <c r="M376" s="57">
        <f t="shared" si="11"/>
        <v>0.49935064935064932</v>
      </c>
    </row>
    <row r="377" spans="1:13" ht="14.25" customHeight="1" x14ac:dyDescent="0.2">
      <c r="A377" s="9" t="str">
        <f>'3'!A377</f>
        <v>Schuylkill Haven Area SD</v>
      </c>
      <c r="B377" s="29" t="str">
        <f>'3'!B377</f>
        <v>Schuylkill</v>
      </c>
      <c r="C377" s="84">
        <f>'3'!C377</f>
        <v>258</v>
      </c>
      <c r="D377" s="84">
        <f>'3'!D377</f>
        <v>186</v>
      </c>
      <c r="E377" s="84">
        <f>'3'!E377</f>
        <v>444</v>
      </c>
      <c r="F377" s="11">
        <f>'5'!O377</f>
        <v>1</v>
      </c>
      <c r="G377" s="13">
        <f>'6'!H377</f>
        <v>0</v>
      </c>
      <c r="H377" s="11">
        <f>'7'!F377</f>
        <v>0</v>
      </c>
      <c r="I377" s="11">
        <f>'8'!M377</f>
        <v>50</v>
      </c>
      <c r="J377" s="11">
        <f>'9'!O377+'9'!P377</f>
        <v>67.2</v>
      </c>
      <c r="K377" s="11">
        <f>'9'!Y377</f>
        <v>32.1</v>
      </c>
      <c r="L377" s="56">
        <f t="shared" si="10"/>
        <v>118.2</v>
      </c>
      <c r="M377" s="57">
        <f t="shared" si="11"/>
        <v>0.26621621621621622</v>
      </c>
    </row>
    <row r="378" spans="1:13" ht="14.25" customHeight="1" x14ac:dyDescent="0.2">
      <c r="A378" s="9" t="str">
        <f>'3'!A378</f>
        <v>Schuylkill Valley SD</v>
      </c>
      <c r="B378" s="29" t="str">
        <f>'3'!B378</f>
        <v>Berks</v>
      </c>
      <c r="C378" s="84">
        <f>'3'!C378</f>
        <v>396</v>
      </c>
      <c r="D378" s="84">
        <f>'3'!D378</f>
        <v>313</v>
      </c>
      <c r="E378" s="84">
        <f>'3'!E378</f>
        <v>709</v>
      </c>
      <c r="F378" s="11">
        <f>'5'!O378</f>
        <v>12</v>
      </c>
      <c r="G378" s="13">
        <f>'6'!H378</f>
        <v>0</v>
      </c>
      <c r="H378" s="11">
        <f>'7'!F378</f>
        <v>0</v>
      </c>
      <c r="I378" s="11">
        <f>'8'!M378</f>
        <v>82</v>
      </c>
      <c r="J378" s="11">
        <f>'9'!O378+'9'!P378</f>
        <v>59.6</v>
      </c>
      <c r="K378" s="11">
        <f>'9'!Y378</f>
        <v>29.8</v>
      </c>
      <c r="L378" s="56">
        <f t="shared" si="10"/>
        <v>153.6</v>
      </c>
      <c r="M378" s="57">
        <f t="shared" si="11"/>
        <v>0.21664315937940762</v>
      </c>
    </row>
    <row r="379" spans="1:13" ht="14.25" customHeight="1" x14ac:dyDescent="0.2">
      <c r="A379" s="9" t="str">
        <f>'3'!A379</f>
        <v>Scranton SD</v>
      </c>
      <c r="B379" s="29" t="str">
        <f>'3'!B379</f>
        <v>Lackawanna</v>
      </c>
      <c r="C379" s="84">
        <f>'3'!C379</f>
        <v>2795</v>
      </c>
      <c r="D379" s="84">
        <f>'3'!D379</f>
        <v>1818</v>
      </c>
      <c r="E379" s="84">
        <f>'3'!E379</f>
        <v>4613</v>
      </c>
      <c r="F379" s="11">
        <f>'5'!O379</f>
        <v>679</v>
      </c>
      <c r="G379" s="13">
        <f>'6'!H379</f>
        <v>27</v>
      </c>
      <c r="H379" s="11">
        <f>'7'!F379</f>
        <v>533</v>
      </c>
      <c r="I379" s="11">
        <f>'8'!M379</f>
        <v>621</v>
      </c>
      <c r="J379" s="11">
        <f>'9'!O379+'9'!P379</f>
        <v>465.2</v>
      </c>
      <c r="K379" s="11">
        <f>'9'!Y379</f>
        <v>313.89999999999998</v>
      </c>
      <c r="L379" s="56">
        <f t="shared" si="10"/>
        <v>2325.1999999999998</v>
      </c>
      <c r="M379" s="57">
        <f t="shared" si="11"/>
        <v>0.50405376110990674</v>
      </c>
    </row>
    <row r="380" spans="1:13" ht="14.25" customHeight="1" x14ac:dyDescent="0.2">
      <c r="A380" s="9" t="str">
        <f>'3'!A380</f>
        <v>Selinsgrove Area SD</v>
      </c>
      <c r="B380" s="29" t="str">
        <f>'3'!B380</f>
        <v>Snyder</v>
      </c>
      <c r="C380" s="84">
        <f>'3'!C380</f>
        <v>672</v>
      </c>
      <c r="D380" s="84">
        <f>'3'!D380</f>
        <v>533</v>
      </c>
      <c r="E380" s="84">
        <f>'3'!E380</f>
        <v>1205</v>
      </c>
      <c r="F380" s="11">
        <f>'5'!O380</f>
        <v>78</v>
      </c>
      <c r="G380" s="13">
        <f>'6'!H380</f>
        <v>0</v>
      </c>
      <c r="H380" s="11">
        <f>'7'!F380</f>
        <v>0</v>
      </c>
      <c r="I380" s="11">
        <f>'8'!M380</f>
        <v>99</v>
      </c>
      <c r="J380" s="11">
        <f>'9'!O380+'9'!P380</f>
        <v>172.1</v>
      </c>
      <c r="K380" s="11">
        <f>'9'!Y380</f>
        <v>103.3</v>
      </c>
      <c r="L380" s="56">
        <f t="shared" si="10"/>
        <v>349.1</v>
      </c>
      <c r="M380" s="57">
        <f t="shared" si="11"/>
        <v>0.28970954356846473</v>
      </c>
    </row>
    <row r="381" spans="1:13" ht="14.25" customHeight="1" x14ac:dyDescent="0.2">
      <c r="A381" s="9" t="str">
        <f>'3'!A381</f>
        <v>Seneca Valley SD</v>
      </c>
      <c r="B381" s="29" t="str">
        <f>'3'!B381</f>
        <v>Butler</v>
      </c>
      <c r="C381" s="84">
        <f>'3'!C381</f>
        <v>1713</v>
      </c>
      <c r="D381" s="84">
        <f>'3'!D381</f>
        <v>1293</v>
      </c>
      <c r="E381" s="84">
        <f>'3'!E381</f>
        <v>3006</v>
      </c>
      <c r="F381" s="11">
        <f>'5'!O381</f>
        <v>30</v>
      </c>
      <c r="G381" s="13">
        <f>'6'!H381</f>
        <v>0</v>
      </c>
      <c r="H381" s="11">
        <f>'7'!F381</f>
        <v>0</v>
      </c>
      <c r="I381" s="11">
        <f>'8'!M381</f>
        <v>315</v>
      </c>
      <c r="J381" s="11">
        <f>'9'!O381+'9'!P381</f>
        <v>233.7</v>
      </c>
      <c r="K381" s="11">
        <f>'9'!Y381</f>
        <v>32.9</v>
      </c>
      <c r="L381" s="56">
        <f t="shared" si="10"/>
        <v>578.70000000000005</v>
      </c>
      <c r="M381" s="57">
        <f t="shared" si="11"/>
        <v>0.19251497005988025</v>
      </c>
    </row>
    <row r="382" spans="1:13" ht="14.25" customHeight="1" x14ac:dyDescent="0.2">
      <c r="A382" s="9" t="str">
        <f>'3'!A382</f>
        <v>Shade-Central City SD</v>
      </c>
      <c r="B382" s="29" t="str">
        <f>'3'!B382</f>
        <v>Somerset</v>
      </c>
      <c r="C382" s="84">
        <f>'3'!C382</f>
        <v>87</v>
      </c>
      <c r="D382" s="84">
        <f>'3'!D382</f>
        <v>71</v>
      </c>
      <c r="E382" s="84">
        <f>'3'!E382</f>
        <v>158</v>
      </c>
      <c r="F382" s="11">
        <f>'5'!O382</f>
        <v>8</v>
      </c>
      <c r="G382" s="13">
        <f>'6'!H382</f>
        <v>10</v>
      </c>
      <c r="H382" s="11">
        <f>'7'!F382</f>
        <v>0</v>
      </c>
      <c r="I382" s="11">
        <f>'8'!M382</f>
        <v>20</v>
      </c>
      <c r="J382" s="11">
        <f>'9'!O382+'9'!P382</f>
        <v>0</v>
      </c>
      <c r="K382" s="11">
        <f>'9'!Y382</f>
        <v>0</v>
      </c>
      <c r="L382" s="56">
        <f t="shared" si="10"/>
        <v>38</v>
      </c>
      <c r="M382" s="57">
        <f t="shared" si="11"/>
        <v>0.24050632911392406</v>
      </c>
    </row>
    <row r="383" spans="1:13" ht="14.25" customHeight="1" x14ac:dyDescent="0.2">
      <c r="A383" s="9" t="str">
        <f>'3'!A383</f>
        <v>Shaler Area SD</v>
      </c>
      <c r="B383" s="29" t="str">
        <f>'3'!B383</f>
        <v>Allegheny</v>
      </c>
      <c r="C383" s="84">
        <f>'3'!C383</f>
        <v>1224</v>
      </c>
      <c r="D383" s="84">
        <f>'3'!D383</f>
        <v>754</v>
      </c>
      <c r="E383" s="84">
        <f>'3'!E383</f>
        <v>1978</v>
      </c>
      <c r="F383" s="11">
        <f>'5'!O383</f>
        <v>27</v>
      </c>
      <c r="G383" s="13">
        <f>'6'!H383</f>
        <v>0</v>
      </c>
      <c r="H383" s="11">
        <f>'7'!F383</f>
        <v>0</v>
      </c>
      <c r="I383" s="11">
        <f>'8'!M383</f>
        <v>302</v>
      </c>
      <c r="J383" s="11">
        <f>'9'!O383+'9'!P383</f>
        <v>135.39999999999998</v>
      </c>
      <c r="K383" s="11">
        <f>'9'!Y383</f>
        <v>0</v>
      </c>
      <c r="L383" s="56">
        <f t="shared" si="10"/>
        <v>464.4</v>
      </c>
      <c r="M383" s="57">
        <f t="shared" si="11"/>
        <v>0.23478260869565215</v>
      </c>
    </row>
    <row r="384" spans="1:13" ht="14.25" customHeight="1" x14ac:dyDescent="0.2">
      <c r="A384" s="9" t="str">
        <f>'3'!A384</f>
        <v>Shamokin Area SD</v>
      </c>
      <c r="B384" s="29" t="str">
        <f>'3'!B384</f>
        <v>Northumberland</v>
      </c>
      <c r="C384" s="84">
        <f>'3'!C384</f>
        <v>613</v>
      </c>
      <c r="D384" s="84">
        <f>'3'!D384</f>
        <v>426</v>
      </c>
      <c r="E384" s="84">
        <f>'3'!E384</f>
        <v>1039</v>
      </c>
      <c r="F384" s="11">
        <f>'5'!O384</f>
        <v>88</v>
      </c>
      <c r="G384" s="13">
        <f>'6'!H384</f>
        <v>40</v>
      </c>
      <c r="H384" s="11">
        <f>'7'!F384</f>
        <v>38</v>
      </c>
      <c r="I384" s="11">
        <f>'8'!M384</f>
        <v>137</v>
      </c>
      <c r="J384" s="11">
        <f>'9'!O384+'9'!P384</f>
        <v>52.099999999999994</v>
      </c>
      <c r="K384" s="11">
        <f>'9'!Y384</f>
        <v>0</v>
      </c>
      <c r="L384" s="56">
        <f t="shared" si="10"/>
        <v>355.1</v>
      </c>
      <c r="M384" s="57">
        <f t="shared" si="11"/>
        <v>0.34177093358999039</v>
      </c>
    </row>
    <row r="385" spans="1:13" ht="14.25" customHeight="1" x14ac:dyDescent="0.2">
      <c r="A385" s="9" t="str">
        <f>'3'!A385</f>
        <v>Shanksville-Stonycreek SD</v>
      </c>
      <c r="B385" s="29" t="str">
        <f>'3'!B385</f>
        <v>Somerset</v>
      </c>
      <c r="C385" s="84">
        <f>'3'!C385</f>
        <v>77</v>
      </c>
      <c r="D385" s="84">
        <f>'3'!D385</f>
        <v>52</v>
      </c>
      <c r="E385" s="84">
        <f>'3'!E385</f>
        <v>129</v>
      </c>
      <c r="F385" s="11">
        <f>'5'!O385</f>
        <v>0</v>
      </c>
      <c r="G385" s="13">
        <f>'6'!H385</f>
        <v>0</v>
      </c>
      <c r="H385" s="11">
        <f>'7'!F385</f>
        <v>26</v>
      </c>
      <c r="I385" s="11">
        <f>'8'!M385</f>
        <v>6</v>
      </c>
      <c r="J385" s="11">
        <f>'9'!O385+'9'!P385</f>
        <v>0</v>
      </c>
      <c r="K385" s="11">
        <f>'9'!Y385</f>
        <v>0</v>
      </c>
      <c r="L385" s="56">
        <f t="shared" si="10"/>
        <v>32</v>
      </c>
      <c r="M385" s="57">
        <f t="shared" si="11"/>
        <v>0.24806201550387597</v>
      </c>
    </row>
    <row r="386" spans="1:13" ht="14.25" customHeight="1" x14ac:dyDescent="0.2">
      <c r="A386" s="9" t="str">
        <f>'3'!A386</f>
        <v>Sharon City SD</v>
      </c>
      <c r="B386" s="29" t="str">
        <f>'3'!B386</f>
        <v>Mercer</v>
      </c>
      <c r="C386" s="84">
        <f>'3'!C386</f>
        <v>580</v>
      </c>
      <c r="D386" s="84">
        <f>'3'!D386</f>
        <v>386</v>
      </c>
      <c r="E386" s="84">
        <f>'3'!E386</f>
        <v>966</v>
      </c>
      <c r="F386" s="11">
        <f>'5'!O386</f>
        <v>112</v>
      </c>
      <c r="G386" s="13">
        <f>'6'!H386</f>
        <v>15</v>
      </c>
      <c r="H386" s="11">
        <f>'7'!F386</f>
        <v>0</v>
      </c>
      <c r="I386" s="11">
        <f>'8'!M386</f>
        <v>120</v>
      </c>
      <c r="J386" s="11">
        <f>'9'!O386+'9'!P386</f>
        <v>96.2</v>
      </c>
      <c r="K386" s="11">
        <f>'9'!Y386</f>
        <v>36.700000000000003</v>
      </c>
      <c r="L386" s="56">
        <f t="shared" si="10"/>
        <v>343.2</v>
      </c>
      <c r="M386" s="57">
        <f t="shared" si="11"/>
        <v>0.35527950310559003</v>
      </c>
    </row>
    <row r="387" spans="1:13" ht="14.25" customHeight="1" x14ac:dyDescent="0.2">
      <c r="A387" s="9" t="str">
        <f>'3'!A387</f>
        <v>Sharpsville Area SD</v>
      </c>
      <c r="B387" s="29" t="str">
        <f>'3'!B387</f>
        <v>Mercer</v>
      </c>
      <c r="C387" s="84">
        <f>'3'!C387</f>
        <v>245</v>
      </c>
      <c r="D387" s="84">
        <f>'3'!D387</f>
        <v>165</v>
      </c>
      <c r="E387" s="84">
        <f>'3'!E387</f>
        <v>410</v>
      </c>
      <c r="F387" s="11">
        <f>'5'!O387</f>
        <v>17</v>
      </c>
      <c r="G387" s="13">
        <f>'6'!H387</f>
        <v>0</v>
      </c>
      <c r="H387" s="11">
        <f>'7'!F387</f>
        <v>0</v>
      </c>
      <c r="I387" s="11">
        <f>'8'!M387</f>
        <v>35</v>
      </c>
      <c r="J387" s="11">
        <f>'9'!O387+'9'!P387</f>
        <v>73.3</v>
      </c>
      <c r="K387" s="11">
        <f>'9'!Y387</f>
        <v>36.700000000000003</v>
      </c>
      <c r="L387" s="56">
        <f t="shared" si="10"/>
        <v>125.3</v>
      </c>
      <c r="M387" s="57">
        <f t="shared" si="11"/>
        <v>0.30560975609756097</v>
      </c>
    </row>
    <row r="388" spans="1:13" ht="14.25" customHeight="1" x14ac:dyDescent="0.2">
      <c r="A388" s="9" t="str">
        <f>'3'!A388</f>
        <v>Shenandoah Valley SD</v>
      </c>
      <c r="B388" s="29" t="str">
        <f>'3'!B388</f>
        <v>Schuylkill</v>
      </c>
      <c r="C388" s="84">
        <f>'3'!C388</f>
        <v>264</v>
      </c>
      <c r="D388" s="84">
        <f>'3'!D388</f>
        <v>185</v>
      </c>
      <c r="E388" s="84">
        <f>'3'!E388</f>
        <v>449</v>
      </c>
      <c r="F388" s="11">
        <f>'5'!O388</f>
        <v>17</v>
      </c>
      <c r="G388" s="13">
        <f>'6'!H388</f>
        <v>0</v>
      </c>
      <c r="H388" s="11">
        <f>'7'!F388</f>
        <v>46</v>
      </c>
      <c r="I388" s="11">
        <f>'8'!M388</f>
        <v>74</v>
      </c>
      <c r="J388" s="11">
        <f>'9'!O388+'9'!P388</f>
        <v>0</v>
      </c>
      <c r="K388" s="11">
        <f>'9'!Y388</f>
        <v>0</v>
      </c>
      <c r="L388" s="56">
        <f t="shared" ref="L388:L451" si="12">SUM(F388:J388)</f>
        <v>137</v>
      </c>
      <c r="M388" s="57">
        <f t="shared" ref="M388:M451" si="13">L388/E388</f>
        <v>0.30512249443207129</v>
      </c>
    </row>
    <row r="389" spans="1:13" ht="14.25" customHeight="1" x14ac:dyDescent="0.2">
      <c r="A389" s="9" t="str">
        <f>'3'!A389</f>
        <v>Shenango Area SD</v>
      </c>
      <c r="B389" s="29" t="str">
        <f>'3'!B389</f>
        <v>Lawrence</v>
      </c>
      <c r="C389" s="84">
        <f>'3'!C389</f>
        <v>215</v>
      </c>
      <c r="D389" s="84">
        <f>'3'!D389</f>
        <v>148</v>
      </c>
      <c r="E389" s="84">
        <f>'3'!E389</f>
        <v>363</v>
      </c>
      <c r="F389" s="11">
        <f>'5'!O389</f>
        <v>1</v>
      </c>
      <c r="G389" s="13">
        <f>'6'!H389</f>
        <v>0</v>
      </c>
      <c r="H389" s="11">
        <f>'7'!F389</f>
        <v>0</v>
      </c>
      <c r="I389" s="11">
        <f>'8'!M389</f>
        <v>30</v>
      </c>
      <c r="J389" s="11">
        <f>'9'!O389+'9'!P389</f>
        <v>0</v>
      </c>
      <c r="K389" s="11">
        <f>'9'!Y389</f>
        <v>0</v>
      </c>
      <c r="L389" s="56">
        <f t="shared" si="12"/>
        <v>31</v>
      </c>
      <c r="M389" s="57">
        <f t="shared" si="13"/>
        <v>8.5399449035812675E-2</v>
      </c>
    </row>
    <row r="390" spans="1:13" ht="14.25" customHeight="1" x14ac:dyDescent="0.2">
      <c r="A390" s="9" t="str">
        <f>'3'!A390</f>
        <v>Shikellamy SD</v>
      </c>
      <c r="B390" s="29" t="str">
        <f>'3'!B390</f>
        <v>Northumberland</v>
      </c>
      <c r="C390" s="84">
        <f>'3'!C390</f>
        <v>833</v>
      </c>
      <c r="D390" s="84">
        <f>'3'!D390</f>
        <v>513</v>
      </c>
      <c r="E390" s="84">
        <f>'3'!E390</f>
        <v>1346</v>
      </c>
      <c r="F390" s="11">
        <f>'5'!O390</f>
        <v>136</v>
      </c>
      <c r="G390" s="13">
        <f>'6'!H390</f>
        <v>17</v>
      </c>
      <c r="H390" s="11">
        <f>'7'!F390</f>
        <v>0</v>
      </c>
      <c r="I390" s="11">
        <f>'8'!M390</f>
        <v>170</v>
      </c>
      <c r="J390" s="11">
        <f>'9'!O390+'9'!P390</f>
        <v>72.599999999999994</v>
      </c>
      <c r="K390" s="11">
        <f>'9'!Y390</f>
        <v>0</v>
      </c>
      <c r="L390" s="56">
        <f t="shared" si="12"/>
        <v>395.6</v>
      </c>
      <c r="M390" s="57">
        <f t="shared" si="13"/>
        <v>0.29390787518573552</v>
      </c>
    </row>
    <row r="391" spans="1:13" ht="14.25" customHeight="1" x14ac:dyDescent="0.2">
      <c r="A391" s="9" t="str">
        <f>'3'!A391</f>
        <v>Shippensburg Area SD</v>
      </c>
      <c r="B391" s="29" t="str">
        <f>'3'!B391</f>
        <v>Cumberland</v>
      </c>
      <c r="C391" s="84">
        <f>'3'!C391</f>
        <v>960</v>
      </c>
      <c r="D391" s="84">
        <f>'3'!D391</f>
        <v>684</v>
      </c>
      <c r="E391" s="84">
        <f>'3'!E391</f>
        <v>1644</v>
      </c>
      <c r="F391" s="11">
        <f>'5'!O391</f>
        <v>47</v>
      </c>
      <c r="G391" s="13">
        <f>'6'!H391</f>
        <v>18</v>
      </c>
      <c r="H391" s="11">
        <f>'7'!F391</f>
        <v>0</v>
      </c>
      <c r="I391" s="11">
        <f>'8'!M391</f>
        <v>131</v>
      </c>
      <c r="J391" s="11">
        <f>'9'!O391+'9'!P391</f>
        <v>206.60000000000002</v>
      </c>
      <c r="K391" s="11">
        <f>'9'!Y391</f>
        <v>67.8</v>
      </c>
      <c r="L391" s="56">
        <f t="shared" si="12"/>
        <v>402.6</v>
      </c>
      <c r="M391" s="57">
        <f t="shared" si="13"/>
        <v>0.24489051094890513</v>
      </c>
    </row>
    <row r="392" spans="1:13" ht="14.25" customHeight="1" x14ac:dyDescent="0.2">
      <c r="A392" s="9" t="str">
        <f>'3'!A392</f>
        <v>Slippery Rock Area SD</v>
      </c>
      <c r="B392" s="29" t="str">
        <f>'3'!B392</f>
        <v>Butler</v>
      </c>
      <c r="C392" s="84">
        <f>'3'!C392</f>
        <v>471</v>
      </c>
      <c r="D392" s="84">
        <f>'3'!D392</f>
        <v>311</v>
      </c>
      <c r="E392" s="84">
        <f>'3'!E392</f>
        <v>782</v>
      </c>
      <c r="F392" s="11">
        <f>'5'!O392</f>
        <v>53</v>
      </c>
      <c r="G392" s="13">
        <f>'6'!H392</f>
        <v>25</v>
      </c>
      <c r="H392" s="11">
        <f>'7'!F392</f>
        <v>0</v>
      </c>
      <c r="I392" s="11">
        <f>'8'!M392</f>
        <v>75</v>
      </c>
      <c r="J392" s="11">
        <f>'9'!O392+'9'!P392</f>
        <v>32.9</v>
      </c>
      <c r="K392" s="11">
        <f>'9'!Y392</f>
        <v>32.9</v>
      </c>
      <c r="L392" s="56">
        <f t="shared" si="12"/>
        <v>185.9</v>
      </c>
      <c r="M392" s="57">
        <f t="shared" si="13"/>
        <v>0.2377237851662404</v>
      </c>
    </row>
    <row r="393" spans="1:13" ht="14.25" customHeight="1" x14ac:dyDescent="0.2">
      <c r="A393" s="9" t="str">
        <f>'3'!A393</f>
        <v>Smethport Area SD</v>
      </c>
      <c r="B393" s="29" t="str">
        <f>'3'!B393</f>
        <v>McKean</v>
      </c>
      <c r="C393" s="84">
        <f>'3'!C393</f>
        <v>196</v>
      </c>
      <c r="D393" s="84">
        <f>'3'!D393</f>
        <v>152</v>
      </c>
      <c r="E393" s="84">
        <f>'3'!E393</f>
        <v>348</v>
      </c>
      <c r="F393" s="11">
        <f>'5'!O393</f>
        <v>16</v>
      </c>
      <c r="G393" s="13">
        <f>'6'!H393</f>
        <v>34</v>
      </c>
      <c r="H393" s="11">
        <f>'7'!F393</f>
        <v>34</v>
      </c>
      <c r="I393" s="11">
        <f>'8'!M393</f>
        <v>47</v>
      </c>
      <c r="J393" s="11">
        <f>'9'!O393+'9'!P393</f>
        <v>39.9</v>
      </c>
      <c r="K393" s="11">
        <f>'9'!Y393</f>
        <v>0</v>
      </c>
      <c r="L393" s="56">
        <f t="shared" si="12"/>
        <v>170.9</v>
      </c>
      <c r="M393" s="57">
        <f t="shared" si="13"/>
        <v>0.4910919540229885</v>
      </c>
    </row>
    <row r="394" spans="1:13" ht="14.25" customHeight="1" x14ac:dyDescent="0.2">
      <c r="A394" s="9" t="str">
        <f>'3'!A394</f>
        <v>Solanco SD</v>
      </c>
      <c r="B394" s="29" t="str">
        <f>'3'!B394</f>
        <v>Lancaster</v>
      </c>
      <c r="C394" s="84">
        <f>'3'!C394</f>
        <v>1616</v>
      </c>
      <c r="D394" s="84">
        <f>'3'!D394</f>
        <v>1103</v>
      </c>
      <c r="E394" s="84">
        <f>'3'!E394</f>
        <v>2719</v>
      </c>
      <c r="F394" s="11">
        <f>'5'!O394</f>
        <v>12</v>
      </c>
      <c r="G394" s="13">
        <f>'6'!H394</f>
        <v>0</v>
      </c>
      <c r="H394" s="11">
        <f>'7'!F394</f>
        <v>0</v>
      </c>
      <c r="I394" s="11">
        <f>'8'!M394</f>
        <v>163</v>
      </c>
      <c r="J394" s="11">
        <f>'9'!O394+'9'!P394</f>
        <v>37.4</v>
      </c>
      <c r="K394" s="11">
        <f>'9'!Y394</f>
        <v>0</v>
      </c>
      <c r="L394" s="56">
        <f t="shared" si="12"/>
        <v>212.4</v>
      </c>
      <c r="M394" s="57">
        <f t="shared" si="13"/>
        <v>7.8116954762780438E-2</v>
      </c>
    </row>
    <row r="395" spans="1:13" ht="14.25" customHeight="1" x14ac:dyDescent="0.2">
      <c r="A395" s="9" t="str">
        <f>'3'!A395</f>
        <v>Somerset Area SD</v>
      </c>
      <c r="B395" s="29" t="str">
        <f>'3'!B395</f>
        <v>Somerset</v>
      </c>
      <c r="C395" s="84">
        <f>'3'!C395</f>
        <v>542</v>
      </c>
      <c r="D395" s="84">
        <f>'3'!D395</f>
        <v>349</v>
      </c>
      <c r="E395" s="84">
        <f>'3'!E395</f>
        <v>891</v>
      </c>
      <c r="F395" s="11">
        <f>'5'!O395</f>
        <v>40</v>
      </c>
      <c r="G395" s="13">
        <f>'6'!H395</f>
        <v>34</v>
      </c>
      <c r="H395" s="11">
        <f>'7'!F395</f>
        <v>0</v>
      </c>
      <c r="I395" s="11">
        <f>'8'!M395</f>
        <v>129</v>
      </c>
      <c r="J395" s="11">
        <f>'9'!O395+'9'!P395</f>
        <v>135.4</v>
      </c>
      <c r="K395" s="11">
        <f>'9'!Y395</f>
        <v>0</v>
      </c>
      <c r="L395" s="56">
        <f t="shared" si="12"/>
        <v>338.4</v>
      </c>
      <c r="M395" s="57">
        <f t="shared" si="13"/>
        <v>0.37979797979797975</v>
      </c>
    </row>
    <row r="396" spans="1:13" ht="14.25" customHeight="1" x14ac:dyDescent="0.2">
      <c r="A396" s="9" t="str">
        <f>'3'!A396</f>
        <v>Souderton Area SD</v>
      </c>
      <c r="B396" s="29" t="str">
        <f>'3'!B396</f>
        <v>Montgomery</v>
      </c>
      <c r="C396" s="84">
        <f>'3'!C396</f>
        <v>1573</v>
      </c>
      <c r="D396" s="84">
        <f>'3'!D396</f>
        <v>1074</v>
      </c>
      <c r="E396" s="84">
        <f>'3'!E396</f>
        <v>2647</v>
      </c>
      <c r="F396" s="11">
        <f>'5'!O396</f>
        <v>0</v>
      </c>
      <c r="G396" s="13">
        <f>'6'!H396</f>
        <v>0</v>
      </c>
      <c r="H396" s="11">
        <f>'7'!F396</f>
        <v>0</v>
      </c>
      <c r="I396" s="11">
        <f>'8'!M396</f>
        <v>327</v>
      </c>
      <c r="J396" s="11">
        <f>'9'!O396+'9'!P396</f>
        <v>510</v>
      </c>
      <c r="K396" s="11">
        <f>'9'!Y396</f>
        <v>95.1</v>
      </c>
      <c r="L396" s="56">
        <f t="shared" si="12"/>
        <v>837</v>
      </c>
      <c r="M396" s="57">
        <f t="shared" si="13"/>
        <v>0.31620702682281826</v>
      </c>
    </row>
    <row r="397" spans="1:13" ht="14.25" customHeight="1" x14ac:dyDescent="0.2">
      <c r="A397" s="9" t="str">
        <f>'3'!A397</f>
        <v>South Allegheny SD</v>
      </c>
      <c r="B397" s="29" t="str">
        <f>'3'!B397</f>
        <v>Allegheny</v>
      </c>
      <c r="C397" s="84">
        <f>'3'!C397</f>
        <v>325</v>
      </c>
      <c r="D397" s="84">
        <f>'3'!D397</f>
        <v>236</v>
      </c>
      <c r="E397" s="84">
        <f>'3'!E397</f>
        <v>561</v>
      </c>
      <c r="F397" s="11">
        <f>'5'!O397</f>
        <v>3</v>
      </c>
      <c r="G397" s="13">
        <f>'6'!H397</f>
        <v>19</v>
      </c>
      <c r="H397" s="11">
        <f>'7'!F397</f>
        <v>0</v>
      </c>
      <c r="I397" s="11">
        <f>'8'!M397</f>
        <v>88</v>
      </c>
      <c r="J397" s="11">
        <f>'9'!O397+'9'!P397</f>
        <v>44.1</v>
      </c>
      <c r="K397" s="11">
        <f>'9'!Y397</f>
        <v>0</v>
      </c>
      <c r="L397" s="56">
        <f t="shared" si="12"/>
        <v>154.1</v>
      </c>
      <c r="M397" s="57">
        <f t="shared" si="13"/>
        <v>0.27468805704099819</v>
      </c>
    </row>
    <row r="398" spans="1:13" ht="14.25" customHeight="1" x14ac:dyDescent="0.2">
      <c r="A398" s="9" t="str">
        <f>'3'!A398</f>
        <v>South Butler County SD</v>
      </c>
      <c r="B398" s="29" t="str">
        <f>'3'!B398</f>
        <v>Butler</v>
      </c>
      <c r="C398" s="84">
        <f>'3'!C398</f>
        <v>417</v>
      </c>
      <c r="D398" s="84">
        <f>'3'!D398</f>
        <v>359</v>
      </c>
      <c r="E398" s="84">
        <f>'3'!E398</f>
        <v>776</v>
      </c>
      <c r="F398" s="11">
        <f>'5'!O398</f>
        <v>2</v>
      </c>
      <c r="G398" s="13">
        <f>'6'!H398</f>
        <v>0</v>
      </c>
      <c r="H398" s="11">
        <f>'7'!F398</f>
        <v>0</v>
      </c>
      <c r="I398" s="11">
        <f>'8'!M398</f>
        <v>73</v>
      </c>
      <c r="J398" s="11">
        <f>'9'!O398+'9'!P398</f>
        <v>164.8</v>
      </c>
      <c r="K398" s="11">
        <f>'9'!Y398</f>
        <v>65.900000000000006</v>
      </c>
      <c r="L398" s="56">
        <f t="shared" si="12"/>
        <v>239.8</v>
      </c>
      <c r="M398" s="57">
        <f t="shared" si="13"/>
        <v>0.30902061855670104</v>
      </c>
    </row>
    <row r="399" spans="1:13" ht="14.25" customHeight="1" x14ac:dyDescent="0.2">
      <c r="A399" s="9" t="str">
        <f>'3'!A399</f>
        <v>South Eastern SD</v>
      </c>
      <c r="B399" s="29" t="str">
        <f>'3'!B399</f>
        <v>York</v>
      </c>
      <c r="C399" s="84">
        <f>'3'!C399</f>
        <v>566</v>
      </c>
      <c r="D399" s="84">
        <f>'3'!D399</f>
        <v>455</v>
      </c>
      <c r="E399" s="84">
        <f>'3'!E399</f>
        <v>1021</v>
      </c>
      <c r="F399" s="11">
        <f>'5'!O399</f>
        <v>1</v>
      </c>
      <c r="G399" s="13">
        <f>'6'!H399</f>
        <v>0</v>
      </c>
      <c r="H399" s="11">
        <f>'7'!F399</f>
        <v>23</v>
      </c>
      <c r="I399" s="11">
        <f>'8'!M399</f>
        <v>83</v>
      </c>
      <c r="J399" s="11">
        <f>'9'!O399+'9'!P399</f>
        <v>123.4</v>
      </c>
      <c r="K399" s="11">
        <f>'9'!Y399</f>
        <v>92.5</v>
      </c>
      <c r="L399" s="56">
        <f t="shared" si="12"/>
        <v>230.4</v>
      </c>
      <c r="M399" s="57">
        <f t="shared" si="13"/>
        <v>0.22566111655239962</v>
      </c>
    </row>
    <row r="400" spans="1:13" ht="14.25" customHeight="1" x14ac:dyDescent="0.2">
      <c r="A400" s="9" t="str">
        <f>'3'!A400</f>
        <v>South Fayette Township SD</v>
      </c>
      <c r="B400" s="29" t="str">
        <f>'3'!B400</f>
        <v>Allegheny</v>
      </c>
      <c r="C400" s="84">
        <f>'3'!C400</f>
        <v>483</v>
      </c>
      <c r="D400" s="84">
        <f>'3'!D400</f>
        <v>416</v>
      </c>
      <c r="E400" s="84">
        <f>'3'!E400</f>
        <v>899</v>
      </c>
      <c r="F400" s="11">
        <f>'5'!O400</f>
        <v>1</v>
      </c>
      <c r="G400" s="13">
        <f>'6'!H400</f>
        <v>0</v>
      </c>
      <c r="H400" s="11">
        <f>'7'!F400</f>
        <v>0</v>
      </c>
      <c r="I400" s="11">
        <f>'8'!M400</f>
        <v>136</v>
      </c>
      <c r="J400" s="11">
        <f>'9'!O400+'9'!P400</f>
        <v>0</v>
      </c>
      <c r="K400" s="11">
        <f>'9'!Y400</f>
        <v>0</v>
      </c>
      <c r="L400" s="56">
        <f t="shared" si="12"/>
        <v>137</v>
      </c>
      <c r="M400" s="57">
        <f t="shared" si="13"/>
        <v>0.15239154616240266</v>
      </c>
    </row>
    <row r="401" spans="1:13" ht="14.25" customHeight="1" x14ac:dyDescent="0.2">
      <c r="A401" s="9" t="str">
        <f>'3'!A401</f>
        <v>South Middleton SD</v>
      </c>
      <c r="B401" s="29" t="str">
        <f>'3'!B401</f>
        <v>Cumberland</v>
      </c>
      <c r="C401" s="84">
        <f>'3'!C401</f>
        <v>397</v>
      </c>
      <c r="D401" s="84">
        <f>'3'!D401</f>
        <v>339</v>
      </c>
      <c r="E401" s="84">
        <f>'3'!E401</f>
        <v>736</v>
      </c>
      <c r="F401" s="11">
        <f>'5'!O401</f>
        <v>3</v>
      </c>
      <c r="G401" s="13">
        <f>'6'!H401</f>
        <v>0</v>
      </c>
      <c r="H401" s="11">
        <f>'7'!F401</f>
        <v>0</v>
      </c>
      <c r="I401" s="11">
        <f>'8'!M401</f>
        <v>58</v>
      </c>
      <c r="J401" s="11">
        <f>'9'!O401+'9'!P401</f>
        <v>142.6</v>
      </c>
      <c r="K401" s="11">
        <f>'9'!Y401</f>
        <v>67.8</v>
      </c>
      <c r="L401" s="56">
        <f t="shared" si="12"/>
        <v>203.6</v>
      </c>
      <c r="M401" s="57">
        <f t="shared" si="13"/>
        <v>0.27663043478260868</v>
      </c>
    </row>
    <row r="402" spans="1:13" ht="14.25" customHeight="1" x14ac:dyDescent="0.2">
      <c r="A402" s="9" t="str">
        <f>'3'!A402</f>
        <v>South Park SD</v>
      </c>
      <c r="B402" s="29" t="str">
        <f>'3'!B402</f>
        <v>Allegheny</v>
      </c>
      <c r="C402" s="84">
        <f>'3'!C402</f>
        <v>405</v>
      </c>
      <c r="D402" s="84">
        <f>'3'!D402</f>
        <v>263</v>
      </c>
      <c r="E402" s="84">
        <f>'3'!E402</f>
        <v>668</v>
      </c>
      <c r="F402" s="11">
        <f>'5'!O402</f>
        <v>3</v>
      </c>
      <c r="G402" s="13">
        <f>'6'!H402</f>
        <v>0</v>
      </c>
      <c r="H402" s="11">
        <f>'7'!F402</f>
        <v>0</v>
      </c>
      <c r="I402" s="11">
        <f>'8'!M402</f>
        <v>92</v>
      </c>
      <c r="J402" s="11">
        <f>'9'!O402+'9'!P402</f>
        <v>67.7</v>
      </c>
      <c r="K402" s="11">
        <f>'9'!Y402</f>
        <v>33.9</v>
      </c>
      <c r="L402" s="56">
        <f t="shared" si="12"/>
        <v>162.69999999999999</v>
      </c>
      <c r="M402" s="57">
        <f t="shared" si="13"/>
        <v>0.243562874251497</v>
      </c>
    </row>
    <row r="403" spans="1:13" ht="14.25" customHeight="1" x14ac:dyDescent="0.2">
      <c r="A403" s="9" t="str">
        <f>'3'!A403</f>
        <v>South Side Area SD</v>
      </c>
      <c r="B403" s="29" t="str">
        <f>'3'!B403</f>
        <v>Beaver</v>
      </c>
      <c r="C403" s="84">
        <f>'3'!C403</f>
        <v>192</v>
      </c>
      <c r="D403" s="84">
        <f>'3'!D403</f>
        <v>135</v>
      </c>
      <c r="E403" s="84">
        <f>'3'!E403</f>
        <v>327</v>
      </c>
      <c r="F403" s="11">
        <f>'5'!O403</f>
        <v>0</v>
      </c>
      <c r="G403" s="13">
        <f>'6'!H403</f>
        <v>0</v>
      </c>
      <c r="H403" s="11">
        <f>'7'!F403</f>
        <v>20</v>
      </c>
      <c r="I403" s="11">
        <f>'8'!M403</f>
        <v>26</v>
      </c>
      <c r="J403" s="11">
        <f>'9'!O403+'9'!P403</f>
        <v>30.8</v>
      </c>
      <c r="K403" s="11">
        <f>'9'!Y403</f>
        <v>30.8</v>
      </c>
      <c r="L403" s="56">
        <f t="shared" si="12"/>
        <v>76.8</v>
      </c>
      <c r="M403" s="57">
        <f t="shared" si="13"/>
        <v>0.2348623853211009</v>
      </c>
    </row>
    <row r="404" spans="1:13" ht="14.25" customHeight="1" x14ac:dyDescent="0.2">
      <c r="A404" s="9" t="str">
        <f>'3'!A404</f>
        <v>South Western SD</v>
      </c>
      <c r="B404" s="29" t="str">
        <f>'3'!B404</f>
        <v>York</v>
      </c>
      <c r="C404" s="84">
        <f>'3'!C404</f>
        <v>948</v>
      </c>
      <c r="D404" s="84">
        <f>'3'!D404</f>
        <v>655</v>
      </c>
      <c r="E404" s="84">
        <f>'3'!E404</f>
        <v>1603</v>
      </c>
      <c r="F404" s="11">
        <f>'5'!O404</f>
        <v>2</v>
      </c>
      <c r="G404" s="13">
        <f>'6'!H404</f>
        <v>0</v>
      </c>
      <c r="H404" s="11">
        <f>'7'!F404</f>
        <v>0</v>
      </c>
      <c r="I404" s="11">
        <f>'8'!M404</f>
        <v>136</v>
      </c>
      <c r="J404" s="11">
        <f>'9'!O404+'9'!P404</f>
        <v>0</v>
      </c>
      <c r="K404" s="11">
        <f>'9'!Y404</f>
        <v>0</v>
      </c>
      <c r="L404" s="56">
        <f t="shared" si="12"/>
        <v>138</v>
      </c>
      <c r="M404" s="57">
        <f t="shared" si="13"/>
        <v>8.608858390517779E-2</v>
      </c>
    </row>
    <row r="405" spans="1:13" ht="14.25" customHeight="1" x14ac:dyDescent="0.2">
      <c r="A405" s="9" t="str">
        <f>'3'!A405</f>
        <v>South Williamsport Area SD</v>
      </c>
      <c r="B405" s="29" t="str">
        <f>'3'!B405</f>
        <v>Lycoming</v>
      </c>
      <c r="C405" s="84">
        <f>'3'!C405</f>
        <v>291</v>
      </c>
      <c r="D405" s="84">
        <f>'3'!D405</f>
        <v>212</v>
      </c>
      <c r="E405" s="84">
        <f>'3'!E405</f>
        <v>503</v>
      </c>
      <c r="F405" s="11">
        <f>'5'!O405</f>
        <v>0</v>
      </c>
      <c r="G405" s="13">
        <f>'6'!H405</f>
        <v>0</v>
      </c>
      <c r="H405" s="11">
        <f>'7'!F405</f>
        <v>0</v>
      </c>
      <c r="I405" s="11">
        <f>'8'!M405</f>
        <v>57</v>
      </c>
      <c r="J405" s="11">
        <f>'9'!O405+'9'!P405</f>
        <v>95</v>
      </c>
      <c r="K405" s="11">
        <f>'9'!Y405</f>
        <v>0</v>
      </c>
      <c r="L405" s="56">
        <f t="shared" si="12"/>
        <v>152</v>
      </c>
      <c r="M405" s="57">
        <f t="shared" si="13"/>
        <v>0.30218687872763417</v>
      </c>
    </row>
    <row r="406" spans="1:13" ht="14.25" customHeight="1" x14ac:dyDescent="0.2">
      <c r="A406" s="9" t="str">
        <f>'3'!A406</f>
        <v>Southeast Delco SD</v>
      </c>
      <c r="B406" s="29" t="str">
        <f>'3'!B406</f>
        <v>Delaware</v>
      </c>
      <c r="C406" s="84">
        <f>'3'!C406</f>
        <v>1396</v>
      </c>
      <c r="D406" s="84">
        <f>'3'!D406</f>
        <v>917</v>
      </c>
      <c r="E406" s="84">
        <f>'3'!E406</f>
        <v>2313</v>
      </c>
      <c r="F406" s="11">
        <f>'5'!O406</f>
        <v>170</v>
      </c>
      <c r="G406" s="13">
        <f>'6'!H406</f>
        <v>71</v>
      </c>
      <c r="H406" s="11">
        <f>'7'!F406</f>
        <v>0</v>
      </c>
      <c r="I406" s="11">
        <f>'8'!M406</f>
        <v>238</v>
      </c>
      <c r="J406" s="11">
        <f>'9'!O406+'9'!P406</f>
        <v>719.2</v>
      </c>
      <c r="K406" s="11">
        <f>'9'!Y406</f>
        <v>257.10000000000002</v>
      </c>
      <c r="L406" s="56">
        <f t="shared" si="12"/>
        <v>1198.2</v>
      </c>
      <c r="M406" s="57">
        <f t="shared" si="13"/>
        <v>0.51802853437094687</v>
      </c>
    </row>
    <row r="407" spans="1:13" ht="14.25" customHeight="1" x14ac:dyDescent="0.2">
      <c r="A407" s="9" t="str">
        <f>'3'!A407</f>
        <v>Southeastern Greene SD</v>
      </c>
      <c r="B407" s="29" t="str">
        <f>'3'!B407</f>
        <v>Greene</v>
      </c>
      <c r="C407" s="84">
        <f>'3'!C407</f>
        <v>143</v>
      </c>
      <c r="D407" s="84">
        <f>'3'!D407</f>
        <v>97</v>
      </c>
      <c r="E407" s="84">
        <f>'3'!E407</f>
        <v>240</v>
      </c>
      <c r="F407" s="11">
        <f>'5'!O407</f>
        <v>0</v>
      </c>
      <c r="G407" s="13">
        <f>'6'!H407</f>
        <v>0</v>
      </c>
      <c r="H407" s="11">
        <f>'7'!F407</f>
        <v>0</v>
      </c>
      <c r="I407" s="11">
        <f>'8'!M407</f>
        <v>47</v>
      </c>
      <c r="J407" s="11">
        <f>'9'!O407+'9'!P407</f>
        <v>0</v>
      </c>
      <c r="K407" s="11">
        <f>'9'!Y407</f>
        <v>0</v>
      </c>
      <c r="L407" s="56">
        <f t="shared" si="12"/>
        <v>47</v>
      </c>
      <c r="M407" s="57">
        <f t="shared" si="13"/>
        <v>0.19583333333333333</v>
      </c>
    </row>
    <row r="408" spans="1:13" ht="14.25" customHeight="1" x14ac:dyDescent="0.2">
      <c r="A408" s="9" t="str">
        <f>'3'!A408</f>
        <v>Southern Columbia Area SD</v>
      </c>
      <c r="B408" s="29" t="str">
        <f>'3'!B408</f>
        <v>Columbia</v>
      </c>
      <c r="C408" s="84">
        <f>'3'!C408</f>
        <v>285</v>
      </c>
      <c r="D408" s="84">
        <f>'3'!D408</f>
        <v>242</v>
      </c>
      <c r="E408" s="84">
        <f>'3'!E408</f>
        <v>527</v>
      </c>
      <c r="F408" s="11">
        <f>'5'!O408</f>
        <v>10</v>
      </c>
      <c r="G408" s="13">
        <f>'6'!H408</f>
        <v>0</v>
      </c>
      <c r="H408" s="11">
        <f>'7'!F408</f>
        <v>0</v>
      </c>
      <c r="I408" s="11">
        <f>'8'!M408</f>
        <v>42</v>
      </c>
      <c r="J408" s="11">
        <f>'9'!O408+'9'!P408</f>
        <v>24.799999999999997</v>
      </c>
      <c r="K408" s="11">
        <f>'9'!Y408</f>
        <v>0</v>
      </c>
      <c r="L408" s="56">
        <f t="shared" si="12"/>
        <v>76.8</v>
      </c>
      <c r="M408" s="57">
        <f t="shared" si="13"/>
        <v>0.14573055028462997</v>
      </c>
    </row>
    <row r="409" spans="1:13" ht="14.25" customHeight="1" x14ac:dyDescent="0.2">
      <c r="A409" s="9" t="str">
        <f>'3'!A409</f>
        <v>Southern Fulton SD</v>
      </c>
      <c r="B409" s="29" t="str">
        <f>'3'!B409</f>
        <v>Fulton</v>
      </c>
      <c r="C409" s="84">
        <f>'3'!C409</f>
        <v>178</v>
      </c>
      <c r="D409" s="84">
        <f>'3'!D409</f>
        <v>125</v>
      </c>
      <c r="E409" s="84">
        <f>'3'!E409</f>
        <v>303</v>
      </c>
      <c r="F409" s="11">
        <f>'5'!O409</f>
        <v>30</v>
      </c>
      <c r="G409" s="13">
        <f>'6'!H409</f>
        <v>0</v>
      </c>
      <c r="H409" s="11">
        <f>'7'!F409</f>
        <v>0</v>
      </c>
      <c r="I409" s="11">
        <f>'8'!M409</f>
        <v>35</v>
      </c>
      <c r="J409" s="11">
        <f>'9'!O409+'9'!P409</f>
        <v>0</v>
      </c>
      <c r="K409" s="11">
        <f>'9'!Y409</f>
        <v>0</v>
      </c>
      <c r="L409" s="56">
        <f t="shared" si="12"/>
        <v>65</v>
      </c>
      <c r="M409" s="57">
        <f t="shared" si="13"/>
        <v>0.21452145214521451</v>
      </c>
    </row>
    <row r="410" spans="1:13" ht="14.25" customHeight="1" x14ac:dyDescent="0.2">
      <c r="A410" s="9" t="str">
        <f>'3'!A410</f>
        <v>Southern Huntingdon County SD</v>
      </c>
      <c r="B410" s="29" t="str">
        <f>'3'!B410</f>
        <v>Huntingdon</v>
      </c>
      <c r="C410" s="84">
        <f>'3'!C410</f>
        <v>278</v>
      </c>
      <c r="D410" s="84">
        <f>'3'!D410</f>
        <v>209</v>
      </c>
      <c r="E410" s="84">
        <f>'3'!E410</f>
        <v>487</v>
      </c>
      <c r="F410" s="11">
        <f>'5'!O410</f>
        <v>56</v>
      </c>
      <c r="G410" s="13">
        <f>'6'!H410</f>
        <v>0</v>
      </c>
      <c r="H410" s="11">
        <f>'7'!F410</f>
        <v>0</v>
      </c>
      <c r="I410" s="11">
        <f>'8'!M410</f>
        <v>52</v>
      </c>
      <c r="J410" s="11">
        <f>'9'!O410+'9'!P410</f>
        <v>40.700000000000003</v>
      </c>
      <c r="K410" s="11">
        <f>'9'!Y410</f>
        <v>0</v>
      </c>
      <c r="L410" s="56">
        <f t="shared" si="12"/>
        <v>148.69999999999999</v>
      </c>
      <c r="M410" s="57">
        <f t="shared" si="13"/>
        <v>0.30533880903490757</v>
      </c>
    </row>
    <row r="411" spans="1:13" ht="14.25" customHeight="1" x14ac:dyDescent="0.2">
      <c r="A411" s="9" t="str">
        <f>'3'!A411</f>
        <v>Southern Lehigh SD</v>
      </c>
      <c r="B411" s="29" t="str">
        <f>'3'!B411</f>
        <v>Lehigh</v>
      </c>
      <c r="C411" s="84">
        <f>'3'!C411</f>
        <v>579</v>
      </c>
      <c r="D411" s="84">
        <f>'3'!D411</f>
        <v>470</v>
      </c>
      <c r="E411" s="84">
        <f>'3'!E411</f>
        <v>1049</v>
      </c>
      <c r="F411" s="11">
        <f>'5'!O411</f>
        <v>0</v>
      </c>
      <c r="G411" s="13">
        <f>'6'!H411</f>
        <v>0</v>
      </c>
      <c r="H411" s="11">
        <f>'7'!F411</f>
        <v>0</v>
      </c>
      <c r="I411" s="11">
        <f>'8'!M411</f>
        <v>145</v>
      </c>
      <c r="J411" s="11">
        <f>'9'!O411+'9'!P411</f>
        <v>65.5</v>
      </c>
      <c r="K411" s="11">
        <f>'9'!Y411</f>
        <v>29.7</v>
      </c>
      <c r="L411" s="56">
        <f t="shared" si="12"/>
        <v>210.5</v>
      </c>
      <c r="M411" s="57">
        <f t="shared" si="13"/>
        <v>0.20066730219256435</v>
      </c>
    </row>
    <row r="412" spans="1:13" ht="14.25" customHeight="1" x14ac:dyDescent="0.2">
      <c r="A412" s="9" t="str">
        <f>'3'!A412</f>
        <v>Southern Tioga SD</v>
      </c>
      <c r="B412" s="29" t="str">
        <f>'3'!B412</f>
        <v>Tioga</v>
      </c>
      <c r="C412" s="84">
        <f>'3'!C412</f>
        <v>477</v>
      </c>
      <c r="D412" s="84">
        <f>'3'!D412</f>
        <v>310</v>
      </c>
      <c r="E412" s="84">
        <f>'3'!E412</f>
        <v>787</v>
      </c>
      <c r="F412" s="11">
        <f>'5'!O412</f>
        <v>38</v>
      </c>
      <c r="G412" s="13">
        <f>'6'!H412</f>
        <v>91</v>
      </c>
      <c r="H412" s="11">
        <f>'7'!F412</f>
        <v>0</v>
      </c>
      <c r="I412" s="11">
        <f>'8'!M412</f>
        <v>91</v>
      </c>
      <c r="J412" s="11">
        <f>'9'!O412+'9'!P412</f>
        <v>307.8</v>
      </c>
      <c r="K412" s="11">
        <f>'9'!Y412</f>
        <v>240.7</v>
      </c>
      <c r="L412" s="56">
        <f t="shared" si="12"/>
        <v>527.79999999999995</v>
      </c>
      <c r="M412" s="57">
        <f t="shared" si="13"/>
        <v>0.67064803049555266</v>
      </c>
    </row>
    <row r="413" spans="1:13" ht="14.25" customHeight="1" x14ac:dyDescent="0.2">
      <c r="A413" s="9" t="str">
        <f>'3'!A413</f>
        <v>Southern York County SD</v>
      </c>
      <c r="B413" s="29" t="str">
        <f>'3'!B413</f>
        <v>York</v>
      </c>
      <c r="C413" s="84">
        <f>'3'!C413</f>
        <v>618</v>
      </c>
      <c r="D413" s="84">
        <f>'3'!D413</f>
        <v>462</v>
      </c>
      <c r="E413" s="84">
        <f>'3'!E413</f>
        <v>1080</v>
      </c>
      <c r="F413" s="11">
        <f>'5'!O413</f>
        <v>4</v>
      </c>
      <c r="G413" s="13">
        <f>'6'!H413</f>
        <v>0</v>
      </c>
      <c r="H413" s="11">
        <f>'7'!F413</f>
        <v>0</v>
      </c>
      <c r="I413" s="11">
        <f>'8'!M413</f>
        <v>121</v>
      </c>
      <c r="J413" s="11">
        <f>'9'!O413+'9'!P413</f>
        <v>160.6</v>
      </c>
      <c r="K413" s="11">
        <f>'9'!Y413</f>
        <v>30.8</v>
      </c>
      <c r="L413" s="56">
        <f t="shared" si="12"/>
        <v>285.60000000000002</v>
      </c>
      <c r="M413" s="57">
        <f t="shared" si="13"/>
        <v>0.26444444444444448</v>
      </c>
    </row>
    <row r="414" spans="1:13" ht="14.25" customHeight="1" x14ac:dyDescent="0.2">
      <c r="A414" s="9" t="str">
        <f>'3'!A414</f>
        <v>Southmoreland SD</v>
      </c>
      <c r="B414" s="29" t="str">
        <f>'3'!B414</f>
        <v>Westmoreland</v>
      </c>
      <c r="C414" s="84">
        <f>'3'!C414</f>
        <v>478</v>
      </c>
      <c r="D414" s="84">
        <f>'3'!D414</f>
        <v>320</v>
      </c>
      <c r="E414" s="84">
        <f>'3'!E414</f>
        <v>798</v>
      </c>
      <c r="F414" s="11">
        <f>'5'!O414</f>
        <v>103</v>
      </c>
      <c r="G414" s="13">
        <f>'6'!H414</f>
        <v>0</v>
      </c>
      <c r="H414" s="11">
        <f>'7'!F414</f>
        <v>0</v>
      </c>
      <c r="I414" s="11">
        <f>'8'!M414</f>
        <v>103</v>
      </c>
      <c r="J414" s="11">
        <f>'9'!O414+'9'!P414</f>
        <v>64</v>
      </c>
      <c r="K414" s="11">
        <f>'9'!Y414</f>
        <v>32</v>
      </c>
      <c r="L414" s="56">
        <f t="shared" si="12"/>
        <v>270</v>
      </c>
      <c r="M414" s="57">
        <f t="shared" si="13"/>
        <v>0.33834586466165412</v>
      </c>
    </row>
    <row r="415" spans="1:13" ht="14.25" customHeight="1" x14ac:dyDescent="0.2">
      <c r="A415" s="9" t="str">
        <f>'3'!A415</f>
        <v>Spring Cove SD</v>
      </c>
      <c r="B415" s="29" t="str">
        <f>'3'!B415</f>
        <v>Blair</v>
      </c>
      <c r="C415" s="84">
        <f>'3'!C415</f>
        <v>496</v>
      </c>
      <c r="D415" s="84">
        <f>'3'!D415</f>
        <v>377</v>
      </c>
      <c r="E415" s="84">
        <f>'3'!E415</f>
        <v>873</v>
      </c>
      <c r="F415" s="11">
        <f>'5'!O415</f>
        <v>51</v>
      </c>
      <c r="G415" s="13">
        <f>'6'!H415</f>
        <v>17</v>
      </c>
      <c r="H415" s="11">
        <f>'7'!F415</f>
        <v>0</v>
      </c>
      <c r="I415" s="11">
        <f>'8'!M415</f>
        <v>100</v>
      </c>
      <c r="J415" s="11">
        <f>'9'!O415+'9'!P415</f>
        <v>70.2</v>
      </c>
      <c r="K415" s="11">
        <f>'9'!Y415</f>
        <v>0</v>
      </c>
      <c r="L415" s="56">
        <f t="shared" si="12"/>
        <v>238.2</v>
      </c>
      <c r="M415" s="57">
        <f t="shared" si="13"/>
        <v>0.27285223367697592</v>
      </c>
    </row>
    <row r="416" spans="1:13" ht="14.25" customHeight="1" x14ac:dyDescent="0.2">
      <c r="A416" s="9" t="str">
        <f>'3'!A416</f>
        <v>Spring Grove Area SD</v>
      </c>
      <c r="B416" s="29" t="str">
        <f>'3'!B416</f>
        <v>York</v>
      </c>
      <c r="C416" s="84">
        <f>'3'!C416</f>
        <v>901</v>
      </c>
      <c r="D416" s="84">
        <f>'3'!D416</f>
        <v>649</v>
      </c>
      <c r="E416" s="84">
        <f>'3'!E416</f>
        <v>1550</v>
      </c>
      <c r="F416" s="11">
        <f>'5'!O416</f>
        <v>3</v>
      </c>
      <c r="G416" s="13">
        <f>'6'!H416</f>
        <v>0</v>
      </c>
      <c r="H416" s="11">
        <f>'7'!F416</f>
        <v>0</v>
      </c>
      <c r="I416" s="11">
        <f>'8'!M416</f>
        <v>133</v>
      </c>
      <c r="J416" s="11">
        <f>'9'!O416+'9'!P416</f>
        <v>132.69999999999999</v>
      </c>
      <c r="K416" s="11">
        <f>'9'!Y416</f>
        <v>9.3000000000000007</v>
      </c>
      <c r="L416" s="56">
        <f t="shared" si="12"/>
        <v>268.7</v>
      </c>
      <c r="M416" s="57">
        <f t="shared" si="13"/>
        <v>0.17335483870967741</v>
      </c>
    </row>
    <row r="417" spans="1:13" ht="14.25" customHeight="1" x14ac:dyDescent="0.2">
      <c r="A417" s="9" t="str">
        <f>'3'!A417</f>
        <v>Springfield SD</v>
      </c>
      <c r="B417" s="29" t="str">
        <f>'3'!B417</f>
        <v>Delaware</v>
      </c>
      <c r="C417" s="84">
        <f>'3'!C417</f>
        <v>883</v>
      </c>
      <c r="D417" s="84">
        <f>'3'!D417</f>
        <v>650</v>
      </c>
      <c r="E417" s="84">
        <f>'3'!E417</f>
        <v>1533</v>
      </c>
      <c r="F417" s="11">
        <f>'5'!O417</f>
        <v>0</v>
      </c>
      <c r="G417" s="13">
        <f>'6'!H417</f>
        <v>0</v>
      </c>
      <c r="H417" s="11">
        <f>'7'!F417</f>
        <v>0</v>
      </c>
      <c r="I417" s="11">
        <f>'8'!M417</f>
        <v>173</v>
      </c>
      <c r="J417" s="11">
        <f>'9'!O417+'9'!P417</f>
        <v>160.69999999999999</v>
      </c>
      <c r="K417" s="11">
        <f>'9'!Y417</f>
        <v>0</v>
      </c>
      <c r="L417" s="56">
        <f t="shared" si="12"/>
        <v>333.7</v>
      </c>
      <c r="M417" s="57">
        <f t="shared" si="13"/>
        <v>0.21767775603392042</v>
      </c>
    </row>
    <row r="418" spans="1:13" ht="14.25" customHeight="1" x14ac:dyDescent="0.2">
      <c r="A418" s="9" t="str">
        <f>'3'!A418</f>
        <v>Springfield Township SD</v>
      </c>
      <c r="B418" s="29" t="str">
        <f>'3'!B418</f>
        <v>Montgomery</v>
      </c>
      <c r="C418" s="84">
        <f>'3'!C418</f>
        <v>689</v>
      </c>
      <c r="D418" s="84">
        <f>'3'!D418</f>
        <v>457</v>
      </c>
      <c r="E418" s="84">
        <f>'3'!E418</f>
        <v>1146</v>
      </c>
      <c r="F418" s="11">
        <f>'5'!O418</f>
        <v>0</v>
      </c>
      <c r="G418" s="13">
        <f>'6'!H418</f>
        <v>0</v>
      </c>
      <c r="H418" s="11">
        <f>'7'!F418</f>
        <v>0</v>
      </c>
      <c r="I418" s="11">
        <f>'8'!M418</f>
        <v>122</v>
      </c>
      <c r="J418" s="11">
        <f>'9'!O418+'9'!P418</f>
        <v>31.700000000000003</v>
      </c>
      <c r="K418" s="11">
        <f>'9'!Y418</f>
        <v>0</v>
      </c>
      <c r="L418" s="56">
        <f t="shared" si="12"/>
        <v>153.69999999999999</v>
      </c>
      <c r="M418" s="57">
        <f t="shared" si="13"/>
        <v>0.13411867364746946</v>
      </c>
    </row>
    <row r="419" spans="1:13" ht="14.25" customHeight="1" x14ac:dyDescent="0.2">
      <c r="A419" s="9" t="str">
        <f>'3'!A419</f>
        <v>Spring-Ford Area SD</v>
      </c>
      <c r="B419" s="29" t="str">
        <f>'3'!B419</f>
        <v>Montgomery</v>
      </c>
      <c r="C419" s="84">
        <f>'3'!C419</f>
        <v>1817</v>
      </c>
      <c r="D419" s="84">
        <f>'3'!D419</f>
        <v>1453</v>
      </c>
      <c r="E419" s="84">
        <f>'3'!E419</f>
        <v>3270</v>
      </c>
      <c r="F419" s="11">
        <f>'5'!O419</f>
        <v>0</v>
      </c>
      <c r="G419" s="13">
        <f>'6'!H419</f>
        <v>1</v>
      </c>
      <c r="H419" s="11">
        <f>'7'!F419</f>
        <v>0</v>
      </c>
      <c r="I419" s="11">
        <f>'8'!M419</f>
        <v>348</v>
      </c>
      <c r="J419" s="11">
        <f>'9'!O419+'9'!P419</f>
        <v>443.6</v>
      </c>
      <c r="K419" s="11">
        <f>'9'!Y419</f>
        <v>285.2</v>
      </c>
      <c r="L419" s="56">
        <f t="shared" si="12"/>
        <v>792.6</v>
      </c>
      <c r="M419" s="57">
        <f t="shared" si="13"/>
        <v>0.24238532110091743</v>
      </c>
    </row>
    <row r="420" spans="1:13" ht="14.25" customHeight="1" x14ac:dyDescent="0.2">
      <c r="A420" s="9" t="str">
        <f>'3'!A420</f>
        <v>St. Marys Area SD</v>
      </c>
      <c r="B420" s="29" t="str">
        <f>'3'!B420</f>
        <v>Elk</v>
      </c>
      <c r="C420" s="84">
        <f>'3'!C420</f>
        <v>469</v>
      </c>
      <c r="D420" s="84">
        <f>'3'!D420</f>
        <v>377</v>
      </c>
      <c r="E420" s="84">
        <f>'3'!E420</f>
        <v>846</v>
      </c>
      <c r="F420" s="11">
        <f>'5'!O420</f>
        <v>32</v>
      </c>
      <c r="G420" s="13">
        <f>'6'!H420</f>
        <v>0</v>
      </c>
      <c r="H420" s="11">
        <f>'7'!F420</f>
        <v>0</v>
      </c>
      <c r="I420" s="11">
        <f>'8'!M420</f>
        <v>135</v>
      </c>
      <c r="J420" s="11">
        <f>'9'!O420+'9'!P420</f>
        <v>158.6</v>
      </c>
      <c r="K420" s="11">
        <f>'9'!Y420</f>
        <v>42.4</v>
      </c>
      <c r="L420" s="56">
        <f t="shared" si="12"/>
        <v>325.60000000000002</v>
      </c>
      <c r="M420" s="57">
        <f t="shared" si="13"/>
        <v>0.38486997635933806</v>
      </c>
    </row>
    <row r="421" spans="1:13" ht="14.25" customHeight="1" x14ac:dyDescent="0.2">
      <c r="A421" s="9" t="str">
        <f>'3'!A421</f>
        <v>State College Area SD</v>
      </c>
      <c r="B421" s="29" t="str">
        <f>'3'!B421</f>
        <v>Centre</v>
      </c>
      <c r="C421" s="84">
        <f>'3'!C421</f>
        <v>1915</v>
      </c>
      <c r="D421" s="84">
        <f>'3'!D421</f>
        <v>1326</v>
      </c>
      <c r="E421" s="84">
        <f>'3'!E421</f>
        <v>3241</v>
      </c>
      <c r="F421" s="11">
        <f>'5'!O421</f>
        <v>49</v>
      </c>
      <c r="G421" s="13">
        <f>'6'!H421</f>
        <v>64</v>
      </c>
      <c r="H421" s="11">
        <f>'7'!F421</f>
        <v>0</v>
      </c>
      <c r="I421" s="11">
        <f>'8'!M421</f>
        <v>291</v>
      </c>
      <c r="J421" s="11">
        <f>'9'!O421+'9'!P421</f>
        <v>762.4</v>
      </c>
      <c r="K421" s="11">
        <f>'9'!Y421</f>
        <v>245</v>
      </c>
      <c r="L421" s="56">
        <f t="shared" si="12"/>
        <v>1166.4000000000001</v>
      </c>
      <c r="M421" s="57">
        <f t="shared" si="13"/>
        <v>0.35988892317186055</v>
      </c>
    </row>
    <row r="422" spans="1:13" ht="14.25" customHeight="1" x14ac:dyDescent="0.2">
      <c r="A422" s="9" t="str">
        <f>'3'!A422</f>
        <v>Steel Valley SD</v>
      </c>
      <c r="B422" s="29" t="str">
        <f>'3'!B422</f>
        <v>Allegheny</v>
      </c>
      <c r="C422" s="84">
        <f>'3'!C422</f>
        <v>513</v>
      </c>
      <c r="D422" s="84">
        <f>'3'!D422</f>
        <v>353</v>
      </c>
      <c r="E422" s="84">
        <f>'3'!E422</f>
        <v>866</v>
      </c>
      <c r="F422" s="11">
        <f>'5'!O422</f>
        <v>85</v>
      </c>
      <c r="G422" s="13">
        <f>'6'!H422</f>
        <v>30</v>
      </c>
      <c r="H422" s="11">
        <f>'7'!F422</f>
        <v>0</v>
      </c>
      <c r="I422" s="11">
        <f>'8'!M422</f>
        <v>149</v>
      </c>
      <c r="J422" s="11">
        <f>'9'!O422+'9'!P422</f>
        <v>234.39999999999998</v>
      </c>
      <c r="K422" s="11">
        <f>'9'!Y422</f>
        <v>0</v>
      </c>
      <c r="L422" s="56">
        <f t="shared" si="12"/>
        <v>498.4</v>
      </c>
      <c r="M422" s="57">
        <f t="shared" si="13"/>
        <v>0.57551963048498844</v>
      </c>
    </row>
    <row r="423" spans="1:13" ht="14.25" customHeight="1" x14ac:dyDescent="0.2">
      <c r="A423" s="9" t="str">
        <f>'3'!A423</f>
        <v>Steelton-Highspire SD</v>
      </c>
      <c r="B423" s="29" t="str">
        <f>'3'!B423</f>
        <v>Dauphin</v>
      </c>
      <c r="C423" s="84">
        <f>'3'!C423</f>
        <v>383</v>
      </c>
      <c r="D423" s="84">
        <f>'3'!D423</f>
        <v>263</v>
      </c>
      <c r="E423" s="84">
        <f>'3'!E423</f>
        <v>646</v>
      </c>
      <c r="F423" s="11">
        <f>'5'!O423</f>
        <v>48</v>
      </c>
      <c r="G423" s="13">
        <f>'6'!H423</f>
        <v>32</v>
      </c>
      <c r="H423" s="11">
        <f>'7'!F423</f>
        <v>0</v>
      </c>
      <c r="I423" s="11">
        <f>'8'!M423</f>
        <v>97</v>
      </c>
      <c r="J423" s="11">
        <f>'9'!O423+'9'!P423</f>
        <v>0</v>
      </c>
      <c r="K423" s="11">
        <f>'9'!Y423</f>
        <v>0</v>
      </c>
      <c r="L423" s="56">
        <f t="shared" si="12"/>
        <v>177</v>
      </c>
      <c r="M423" s="57">
        <f t="shared" si="13"/>
        <v>0.2739938080495356</v>
      </c>
    </row>
    <row r="424" spans="1:13" ht="14.25" customHeight="1" x14ac:dyDescent="0.2">
      <c r="A424" s="9" t="str">
        <f>'3'!A424</f>
        <v>Sto-Rox SD</v>
      </c>
      <c r="B424" s="29" t="str">
        <f>'3'!B424</f>
        <v>Allegheny</v>
      </c>
      <c r="C424" s="84">
        <f>'3'!C424</f>
        <v>542</v>
      </c>
      <c r="D424" s="84">
        <f>'3'!D424</f>
        <v>326</v>
      </c>
      <c r="E424" s="84">
        <f>'3'!E424</f>
        <v>868</v>
      </c>
      <c r="F424" s="11">
        <f>'5'!O424</f>
        <v>122</v>
      </c>
      <c r="G424" s="13">
        <f>'6'!H424</f>
        <v>18</v>
      </c>
      <c r="H424" s="11">
        <f>'7'!F424</f>
        <v>0</v>
      </c>
      <c r="I424" s="11">
        <f>'8'!M424</f>
        <v>145</v>
      </c>
      <c r="J424" s="11">
        <f>'9'!O424+'9'!P424</f>
        <v>272.10000000000002</v>
      </c>
      <c r="K424" s="11">
        <f>'9'!Y424</f>
        <v>40.9</v>
      </c>
      <c r="L424" s="56">
        <f t="shared" si="12"/>
        <v>557.1</v>
      </c>
      <c r="M424" s="57">
        <f t="shared" si="13"/>
        <v>0.64182027649769591</v>
      </c>
    </row>
    <row r="425" spans="1:13" ht="14.25" customHeight="1" x14ac:dyDescent="0.2">
      <c r="A425" s="9" t="str">
        <f>'3'!A425</f>
        <v>Stroudsburg Area SD</v>
      </c>
      <c r="B425" s="29" t="str">
        <f>'3'!B425</f>
        <v>Monroe</v>
      </c>
      <c r="C425" s="84">
        <f>'3'!C425</f>
        <v>1053</v>
      </c>
      <c r="D425" s="84">
        <f>'3'!D425</f>
        <v>783</v>
      </c>
      <c r="E425" s="84">
        <f>'3'!E425</f>
        <v>1836</v>
      </c>
      <c r="F425" s="11">
        <f>'5'!O425</f>
        <v>0</v>
      </c>
      <c r="G425" s="13">
        <f>'6'!H425</f>
        <v>0</v>
      </c>
      <c r="H425" s="11">
        <f>'7'!F425</f>
        <v>0</v>
      </c>
      <c r="I425" s="11">
        <f>'8'!M425</f>
        <v>134</v>
      </c>
      <c r="J425" s="11">
        <f>'9'!O425+'9'!P425</f>
        <v>183.9</v>
      </c>
      <c r="K425" s="11">
        <f>'9'!Y425</f>
        <v>61.3</v>
      </c>
      <c r="L425" s="56">
        <f t="shared" si="12"/>
        <v>317.89999999999998</v>
      </c>
      <c r="M425" s="57">
        <f t="shared" si="13"/>
        <v>0.17314814814814813</v>
      </c>
    </row>
    <row r="426" spans="1:13" ht="14.25" customHeight="1" x14ac:dyDescent="0.2">
      <c r="A426" s="9" t="str">
        <f>'3'!A426</f>
        <v>Sullivan County SD</v>
      </c>
      <c r="B426" s="29" t="str">
        <f>'3'!B426</f>
        <v>Sullivan</v>
      </c>
      <c r="C426" s="84">
        <f>'3'!C426</f>
        <v>153</v>
      </c>
      <c r="D426" s="84">
        <f>'3'!D426</f>
        <v>102</v>
      </c>
      <c r="E426" s="84">
        <f>'3'!E426</f>
        <v>255</v>
      </c>
      <c r="F426" s="11">
        <f>'5'!O426</f>
        <v>48</v>
      </c>
      <c r="G426" s="13">
        <f>'6'!H426</f>
        <v>0</v>
      </c>
      <c r="H426" s="11">
        <f>'7'!F426</f>
        <v>0</v>
      </c>
      <c r="I426" s="11">
        <f>'8'!M426</f>
        <v>40</v>
      </c>
      <c r="J426" s="11">
        <f>'9'!O426+'9'!P426</f>
        <v>0</v>
      </c>
      <c r="K426" s="11">
        <f>'9'!Y426</f>
        <v>0</v>
      </c>
      <c r="L426" s="56">
        <f t="shared" si="12"/>
        <v>88</v>
      </c>
      <c r="M426" s="57">
        <f t="shared" si="13"/>
        <v>0.34509803921568627</v>
      </c>
    </row>
    <row r="427" spans="1:13" ht="14.25" customHeight="1" x14ac:dyDescent="0.2">
      <c r="A427" s="9" t="str">
        <f>'3'!A427</f>
        <v>Susquehanna Community SD</v>
      </c>
      <c r="B427" s="29" t="str">
        <f>'3'!B427</f>
        <v>Susquehanna</v>
      </c>
      <c r="C427" s="84">
        <f>'3'!C427</f>
        <v>195</v>
      </c>
      <c r="D427" s="84">
        <f>'3'!D427</f>
        <v>122</v>
      </c>
      <c r="E427" s="84">
        <f>'3'!E427</f>
        <v>317</v>
      </c>
      <c r="F427" s="11">
        <f>'5'!O427</f>
        <v>27</v>
      </c>
      <c r="G427" s="13">
        <f>'6'!H427</f>
        <v>0</v>
      </c>
      <c r="H427" s="11">
        <f>'7'!F427</f>
        <v>57</v>
      </c>
      <c r="I427" s="11">
        <f>'8'!M427</f>
        <v>42</v>
      </c>
      <c r="J427" s="11">
        <f>'9'!O427+'9'!P427</f>
        <v>31.9</v>
      </c>
      <c r="K427" s="11">
        <f>'9'!Y427</f>
        <v>0</v>
      </c>
      <c r="L427" s="56">
        <f t="shared" si="12"/>
        <v>157.9</v>
      </c>
      <c r="M427" s="57">
        <f t="shared" si="13"/>
        <v>0.49810725552050478</v>
      </c>
    </row>
    <row r="428" spans="1:13" ht="14.25" customHeight="1" x14ac:dyDescent="0.2">
      <c r="A428" s="9" t="str">
        <f>'3'!A428</f>
        <v>Susquehanna Township SD</v>
      </c>
      <c r="B428" s="29" t="str">
        <f>'3'!B428</f>
        <v>Dauphin</v>
      </c>
      <c r="C428" s="84">
        <f>'3'!C428</f>
        <v>806</v>
      </c>
      <c r="D428" s="84">
        <f>'3'!D428</f>
        <v>465</v>
      </c>
      <c r="E428" s="84">
        <f>'3'!E428</f>
        <v>1271</v>
      </c>
      <c r="F428" s="11">
        <f>'5'!O428</f>
        <v>32</v>
      </c>
      <c r="G428" s="13">
        <f>'6'!H428</f>
        <v>20</v>
      </c>
      <c r="H428" s="11">
        <f>'7'!F428</f>
        <v>0</v>
      </c>
      <c r="I428" s="11">
        <f>'8'!M428</f>
        <v>155</v>
      </c>
      <c r="J428" s="11">
        <f>'9'!O428+'9'!P428</f>
        <v>0</v>
      </c>
      <c r="K428" s="11">
        <f>'9'!Y428</f>
        <v>0</v>
      </c>
      <c r="L428" s="56">
        <f t="shared" si="12"/>
        <v>207</v>
      </c>
      <c r="M428" s="57">
        <f t="shared" si="13"/>
        <v>0.16286388670338317</v>
      </c>
    </row>
    <row r="429" spans="1:13" ht="14.25" customHeight="1" x14ac:dyDescent="0.2">
      <c r="A429" s="9" t="str">
        <f>'3'!A429</f>
        <v>Susquenita SD</v>
      </c>
      <c r="B429" s="29" t="str">
        <f>'3'!B429</f>
        <v>Perry</v>
      </c>
      <c r="C429" s="84">
        <f>'3'!C429</f>
        <v>495</v>
      </c>
      <c r="D429" s="84">
        <f>'3'!D429</f>
        <v>315</v>
      </c>
      <c r="E429" s="84">
        <f>'3'!E429</f>
        <v>810</v>
      </c>
      <c r="F429" s="11">
        <f>'5'!O429</f>
        <v>11</v>
      </c>
      <c r="G429" s="13">
        <f>'6'!H429</f>
        <v>0</v>
      </c>
      <c r="H429" s="11">
        <f>'7'!F429</f>
        <v>0</v>
      </c>
      <c r="I429" s="11">
        <f>'8'!M429</f>
        <v>89</v>
      </c>
      <c r="J429" s="11">
        <f>'9'!O429+'9'!P429</f>
        <v>106</v>
      </c>
      <c r="K429" s="11">
        <f>'9'!Y429</f>
        <v>0</v>
      </c>
      <c r="L429" s="56">
        <f t="shared" si="12"/>
        <v>206</v>
      </c>
      <c r="M429" s="57">
        <f t="shared" si="13"/>
        <v>0.25432098765432098</v>
      </c>
    </row>
    <row r="430" spans="1:13" ht="14.25" customHeight="1" x14ac:dyDescent="0.2">
      <c r="A430" s="9" t="str">
        <f>'3'!A430</f>
        <v>Tamaqua Area SD</v>
      </c>
      <c r="B430" s="29" t="str">
        <f>'3'!B430</f>
        <v>Schuylkill</v>
      </c>
      <c r="C430" s="84">
        <f>'3'!C430</f>
        <v>510</v>
      </c>
      <c r="D430" s="84">
        <f>'3'!D430</f>
        <v>399</v>
      </c>
      <c r="E430" s="84">
        <f>'3'!E430</f>
        <v>909</v>
      </c>
      <c r="F430" s="11">
        <f>'5'!O430</f>
        <v>68</v>
      </c>
      <c r="G430" s="13">
        <f>'6'!H430</f>
        <v>0</v>
      </c>
      <c r="H430" s="11">
        <f>'7'!F430</f>
        <v>0</v>
      </c>
      <c r="I430" s="11">
        <f>'8'!M430</f>
        <v>115</v>
      </c>
      <c r="J430" s="11">
        <f>'9'!O430+'9'!P430</f>
        <v>0</v>
      </c>
      <c r="K430" s="11">
        <f>'9'!Y430</f>
        <v>0</v>
      </c>
      <c r="L430" s="56">
        <f t="shared" si="12"/>
        <v>183</v>
      </c>
      <c r="M430" s="57">
        <f t="shared" si="13"/>
        <v>0.20132013201320131</v>
      </c>
    </row>
    <row r="431" spans="1:13" ht="14.25" customHeight="1" x14ac:dyDescent="0.2">
      <c r="A431" s="9" t="str">
        <f>'3'!A431</f>
        <v>Titusville Area SD</v>
      </c>
      <c r="B431" s="29" t="str">
        <f>'3'!B431</f>
        <v>Venango</v>
      </c>
      <c r="C431" s="84">
        <f>'3'!C431</f>
        <v>527</v>
      </c>
      <c r="D431" s="84">
        <f>'3'!D431</f>
        <v>370</v>
      </c>
      <c r="E431" s="84">
        <f>'3'!E431</f>
        <v>897</v>
      </c>
      <c r="F431" s="11">
        <f>'5'!O431</f>
        <v>36</v>
      </c>
      <c r="G431" s="13">
        <f>'6'!H431</f>
        <v>37</v>
      </c>
      <c r="H431" s="11">
        <f>'7'!F431</f>
        <v>139</v>
      </c>
      <c r="I431" s="11">
        <f>'8'!M431</f>
        <v>120</v>
      </c>
      <c r="J431" s="11">
        <f>'9'!O431+'9'!P431</f>
        <v>103.4</v>
      </c>
      <c r="K431" s="11">
        <f>'9'!Y431</f>
        <v>0</v>
      </c>
      <c r="L431" s="56">
        <f t="shared" si="12"/>
        <v>435.4</v>
      </c>
      <c r="M431" s="57">
        <f t="shared" si="13"/>
        <v>0.48539576365663317</v>
      </c>
    </row>
    <row r="432" spans="1:13" ht="14.25" customHeight="1" x14ac:dyDescent="0.2">
      <c r="A432" s="9" t="str">
        <f>'3'!A432</f>
        <v>Towanda Area SD</v>
      </c>
      <c r="B432" s="29" t="str">
        <f>'3'!B432</f>
        <v>Bradford</v>
      </c>
      <c r="C432" s="84">
        <f>'3'!C432</f>
        <v>429</v>
      </c>
      <c r="D432" s="84">
        <f>'3'!D432</f>
        <v>270</v>
      </c>
      <c r="E432" s="84">
        <f>'3'!E432</f>
        <v>699</v>
      </c>
      <c r="F432" s="11">
        <f>'5'!O432</f>
        <v>4</v>
      </c>
      <c r="G432" s="13">
        <f>'6'!H432</f>
        <v>0</v>
      </c>
      <c r="H432" s="11">
        <f>'7'!F432</f>
        <v>72</v>
      </c>
      <c r="I432" s="11">
        <f>'8'!M432</f>
        <v>84</v>
      </c>
      <c r="J432" s="11">
        <f>'9'!O432+'9'!P432</f>
        <v>70.400000000000006</v>
      </c>
      <c r="K432" s="11">
        <f>'9'!Y432</f>
        <v>0</v>
      </c>
      <c r="L432" s="56">
        <f t="shared" si="12"/>
        <v>230.4</v>
      </c>
      <c r="M432" s="57">
        <f t="shared" si="13"/>
        <v>0.32961373390557941</v>
      </c>
    </row>
    <row r="433" spans="1:13" ht="14.25" customHeight="1" x14ac:dyDescent="0.2">
      <c r="A433" s="9" t="str">
        <f>'3'!A433</f>
        <v>Tredyffrin-Easttown SD</v>
      </c>
      <c r="B433" s="29" t="str">
        <f>'3'!B433</f>
        <v>Chester</v>
      </c>
      <c r="C433" s="84">
        <f>'3'!C433</f>
        <v>1201</v>
      </c>
      <c r="D433" s="84">
        <f>'3'!D433</f>
        <v>1017</v>
      </c>
      <c r="E433" s="84">
        <f>'3'!E433</f>
        <v>2218</v>
      </c>
      <c r="F433" s="11">
        <f>'5'!O433</f>
        <v>0</v>
      </c>
      <c r="G433" s="13">
        <f>'6'!H433</f>
        <v>0</v>
      </c>
      <c r="H433" s="11">
        <f>'7'!F433</f>
        <v>0</v>
      </c>
      <c r="I433" s="11">
        <f>'8'!M433</f>
        <v>270</v>
      </c>
      <c r="J433" s="11">
        <f>'9'!O433+'9'!P433</f>
        <v>427.6</v>
      </c>
      <c r="K433" s="11">
        <f>'9'!Y433</f>
        <v>98</v>
      </c>
      <c r="L433" s="56">
        <f t="shared" si="12"/>
        <v>697.6</v>
      </c>
      <c r="M433" s="57">
        <f t="shared" si="13"/>
        <v>0.31451758340847613</v>
      </c>
    </row>
    <row r="434" spans="1:13" ht="14.25" customHeight="1" x14ac:dyDescent="0.2">
      <c r="A434" s="9" t="str">
        <f>'3'!A434</f>
        <v>Trinity Area SD</v>
      </c>
      <c r="B434" s="29" t="str">
        <f>'3'!B434</f>
        <v>Washington</v>
      </c>
      <c r="C434" s="84">
        <f>'3'!C434</f>
        <v>785</v>
      </c>
      <c r="D434" s="84">
        <f>'3'!D434</f>
        <v>523</v>
      </c>
      <c r="E434" s="84">
        <f>'3'!E434</f>
        <v>1308</v>
      </c>
      <c r="F434" s="11">
        <f>'5'!O434</f>
        <v>16</v>
      </c>
      <c r="G434" s="13">
        <f>'6'!H434</f>
        <v>0</v>
      </c>
      <c r="H434" s="11">
        <f>'7'!F434</f>
        <v>0</v>
      </c>
      <c r="I434" s="11">
        <f>'8'!M434</f>
        <v>136</v>
      </c>
      <c r="J434" s="11">
        <f>'9'!O434+'9'!P434</f>
        <v>3.0999999999999996</v>
      </c>
      <c r="K434" s="11">
        <f>'9'!Y434</f>
        <v>0</v>
      </c>
      <c r="L434" s="56">
        <f t="shared" si="12"/>
        <v>155.1</v>
      </c>
      <c r="M434" s="57">
        <f t="shared" si="13"/>
        <v>0.11857798165137615</v>
      </c>
    </row>
    <row r="435" spans="1:13" ht="14.25" customHeight="1" x14ac:dyDescent="0.2">
      <c r="A435" s="9" t="str">
        <f>'3'!A435</f>
        <v>Tri-Valley SD</v>
      </c>
      <c r="B435" s="29" t="str">
        <f>'3'!B435</f>
        <v>Schuylkill</v>
      </c>
      <c r="C435" s="84">
        <f>'3'!C435</f>
        <v>237</v>
      </c>
      <c r="D435" s="84">
        <f>'3'!D435</f>
        <v>145</v>
      </c>
      <c r="E435" s="84">
        <f>'3'!E435</f>
        <v>382</v>
      </c>
      <c r="F435" s="11">
        <f>'5'!O435</f>
        <v>0</v>
      </c>
      <c r="G435" s="13">
        <f>'6'!H435</f>
        <v>0</v>
      </c>
      <c r="H435" s="11">
        <f>'7'!F435</f>
        <v>0</v>
      </c>
      <c r="I435" s="11">
        <f>'8'!M435</f>
        <v>34</v>
      </c>
      <c r="J435" s="11">
        <f>'9'!O435+'9'!P435</f>
        <v>64.2</v>
      </c>
      <c r="K435" s="11">
        <f>'9'!Y435</f>
        <v>0</v>
      </c>
      <c r="L435" s="56">
        <f t="shared" si="12"/>
        <v>98.2</v>
      </c>
      <c r="M435" s="57">
        <f t="shared" si="13"/>
        <v>0.25706806282722516</v>
      </c>
    </row>
    <row r="436" spans="1:13" ht="14.25" customHeight="1" x14ac:dyDescent="0.2">
      <c r="A436" s="9" t="str">
        <f>'3'!A436</f>
        <v>Troy Area SD</v>
      </c>
      <c r="B436" s="29" t="str">
        <f>'3'!B436</f>
        <v>Bradford</v>
      </c>
      <c r="C436" s="84">
        <f>'3'!C436</f>
        <v>344</v>
      </c>
      <c r="D436" s="84">
        <f>'3'!D436</f>
        <v>238</v>
      </c>
      <c r="E436" s="84">
        <f>'3'!E436</f>
        <v>582</v>
      </c>
      <c r="F436" s="11">
        <f>'5'!O436</f>
        <v>45</v>
      </c>
      <c r="G436" s="13">
        <f>'6'!H436</f>
        <v>0</v>
      </c>
      <c r="H436" s="11">
        <f>'7'!F436</f>
        <v>0</v>
      </c>
      <c r="I436" s="11">
        <f>'8'!M436</f>
        <v>66</v>
      </c>
      <c r="J436" s="11">
        <f>'9'!O436+'9'!P436</f>
        <v>112.8</v>
      </c>
      <c r="K436" s="11">
        <f>'9'!Y436</f>
        <v>0</v>
      </c>
      <c r="L436" s="56">
        <f t="shared" si="12"/>
        <v>223.8</v>
      </c>
      <c r="M436" s="57">
        <f t="shared" si="13"/>
        <v>0.38453608247422683</v>
      </c>
    </row>
    <row r="437" spans="1:13" ht="14.25" customHeight="1" x14ac:dyDescent="0.2">
      <c r="A437" s="9" t="str">
        <f>'3'!A437</f>
        <v>Tulpehocken Area SD</v>
      </c>
      <c r="B437" s="29" t="str">
        <f>'3'!B437</f>
        <v>Berks</v>
      </c>
      <c r="C437" s="84">
        <f>'3'!C437</f>
        <v>490</v>
      </c>
      <c r="D437" s="84">
        <f>'3'!D437</f>
        <v>340</v>
      </c>
      <c r="E437" s="84">
        <f>'3'!E437</f>
        <v>830</v>
      </c>
      <c r="F437" s="11">
        <f>'5'!O437</f>
        <v>7</v>
      </c>
      <c r="G437" s="13">
        <f>'6'!H437</f>
        <v>0</v>
      </c>
      <c r="H437" s="11">
        <f>'7'!F437</f>
        <v>0</v>
      </c>
      <c r="I437" s="11">
        <f>'8'!M437</f>
        <v>67</v>
      </c>
      <c r="J437" s="11">
        <f>'9'!O437+'9'!P437</f>
        <v>29.799999999999997</v>
      </c>
      <c r="K437" s="11">
        <f>'9'!Y437</f>
        <v>0</v>
      </c>
      <c r="L437" s="56">
        <f t="shared" si="12"/>
        <v>103.8</v>
      </c>
      <c r="M437" s="57">
        <f t="shared" si="13"/>
        <v>0.12506024096385543</v>
      </c>
    </row>
    <row r="438" spans="1:13" ht="14.25" customHeight="1" x14ac:dyDescent="0.2">
      <c r="A438" s="9" t="str">
        <f>'3'!A438</f>
        <v>Tunkhannock Area SD</v>
      </c>
      <c r="B438" s="29" t="str">
        <f>'3'!B438</f>
        <v>Wyoming</v>
      </c>
      <c r="C438" s="84">
        <f>'3'!C438</f>
        <v>558</v>
      </c>
      <c r="D438" s="84">
        <f>'3'!D438</f>
        <v>402</v>
      </c>
      <c r="E438" s="84">
        <f>'3'!E438</f>
        <v>960</v>
      </c>
      <c r="F438" s="11">
        <f>'5'!O438</f>
        <v>65</v>
      </c>
      <c r="G438" s="13">
        <f>'6'!H438</f>
        <v>51</v>
      </c>
      <c r="H438" s="11">
        <f>'7'!F438</f>
        <v>0</v>
      </c>
      <c r="I438" s="11">
        <f>'8'!M438</f>
        <v>83</v>
      </c>
      <c r="J438" s="11">
        <f>'9'!O438+'9'!P438</f>
        <v>95</v>
      </c>
      <c r="K438" s="11">
        <f>'9'!Y438</f>
        <v>45.5</v>
      </c>
      <c r="L438" s="56">
        <f t="shared" si="12"/>
        <v>294</v>
      </c>
      <c r="M438" s="57">
        <f t="shared" si="13"/>
        <v>0.30625000000000002</v>
      </c>
    </row>
    <row r="439" spans="1:13" ht="14.25" customHeight="1" x14ac:dyDescent="0.2">
      <c r="A439" s="9" t="str">
        <f>'3'!A439</f>
        <v>Turkeyfoot Valley Area SD</v>
      </c>
      <c r="B439" s="29" t="str">
        <f>'3'!B439</f>
        <v>Somerset</v>
      </c>
      <c r="C439" s="84">
        <f>'3'!C439</f>
        <v>100</v>
      </c>
      <c r="D439" s="84">
        <f>'3'!D439</f>
        <v>57</v>
      </c>
      <c r="E439" s="84">
        <f>'3'!E439</f>
        <v>157</v>
      </c>
      <c r="F439" s="11">
        <f>'5'!O439</f>
        <v>15</v>
      </c>
      <c r="G439" s="13">
        <f>'6'!H439</f>
        <v>0</v>
      </c>
      <c r="H439" s="11">
        <f>'7'!F439</f>
        <v>17</v>
      </c>
      <c r="I439" s="11">
        <f>'8'!M439</f>
        <v>9</v>
      </c>
      <c r="J439" s="11">
        <f>'9'!O439+'9'!P439</f>
        <v>3.2</v>
      </c>
      <c r="K439" s="11">
        <f>'9'!Y439</f>
        <v>0</v>
      </c>
      <c r="L439" s="56">
        <f t="shared" si="12"/>
        <v>44.2</v>
      </c>
      <c r="M439" s="57">
        <f t="shared" si="13"/>
        <v>0.28152866242038216</v>
      </c>
    </row>
    <row r="440" spans="1:13" ht="14.25" customHeight="1" x14ac:dyDescent="0.2">
      <c r="A440" s="9" t="str">
        <f>'3'!A440</f>
        <v>Tuscarora SD</v>
      </c>
      <c r="B440" s="29" t="str">
        <f>'3'!B440</f>
        <v>Franklin</v>
      </c>
      <c r="C440" s="84">
        <f>'3'!C440</f>
        <v>670</v>
      </c>
      <c r="D440" s="84">
        <f>'3'!D440</f>
        <v>461</v>
      </c>
      <c r="E440" s="84">
        <f>'3'!E440</f>
        <v>1131</v>
      </c>
      <c r="F440" s="11">
        <f>'5'!O440</f>
        <v>6</v>
      </c>
      <c r="G440" s="13">
        <f>'6'!H440</f>
        <v>37</v>
      </c>
      <c r="H440" s="11">
        <f>'7'!F440</f>
        <v>0</v>
      </c>
      <c r="I440" s="11">
        <f>'8'!M440</f>
        <v>74</v>
      </c>
      <c r="J440" s="11">
        <f>'9'!O440+'9'!P440</f>
        <v>117.6</v>
      </c>
      <c r="K440" s="11">
        <f>'9'!Y440</f>
        <v>0</v>
      </c>
      <c r="L440" s="56">
        <f t="shared" si="12"/>
        <v>234.6</v>
      </c>
      <c r="M440" s="57">
        <f t="shared" si="13"/>
        <v>0.20742705570291778</v>
      </c>
    </row>
    <row r="441" spans="1:13" ht="14.25" customHeight="1" x14ac:dyDescent="0.2">
      <c r="A441" s="9" t="str">
        <f>'3'!A441</f>
        <v>Tussey Mountain SD</v>
      </c>
      <c r="B441" s="29" t="str">
        <f>'3'!B441</f>
        <v>Bedford</v>
      </c>
      <c r="C441" s="84">
        <f>'3'!C441</f>
        <v>244</v>
      </c>
      <c r="D441" s="84">
        <f>'3'!D441</f>
        <v>163</v>
      </c>
      <c r="E441" s="84">
        <f>'3'!E441</f>
        <v>407</v>
      </c>
      <c r="F441" s="11">
        <f>'5'!O441</f>
        <v>38</v>
      </c>
      <c r="G441" s="13">
        <f>'6'!H441</f>
        <v>0</v>
      </c>
      <c r="H441" s="11">
        <f>'7'!F441</f>
        <v>112</v>
      </c>
      <c r="I441" s="11">
        <f>'8'!M441</f>
        <v>41</v>
      </c>
      <c r="J441" s="11">
        <f>'9'!O441+'9'!P441</f>
        <v>0</v>
      </c>
      <c r="K441" s="11">
        <f>'9'!Y441</f>
        <v>0</v>
      </c>
      <c r="L441" s="56">
        <f t="shared" si="12"/>
        <v>191</v>
      </c>
      <c r="M441" s="57">
        <f t="shared" si="13"/>
        <v>0.46928746928746928</v>
      </c>
    </row>
    <row r="442" spans="1:13" ht="14.25" customHeight="1" x14ac:dyDescent="0.2">
      <c r="A442" s="9" t="str">
        <f>'3'!A442</f>
        <v>Twin Valley SD</v>
      </c>
      <c r="B442" s="29" t="str">
        <f>'3'!B442</f>
        <v>Berks</v>
      </c>
      <c r="C442" s="84">
        <f>'3'!C442</f>
        <v>898</v>
      </c>
      <c r="D442" s="84">
        <f>'3'!D442</f>
        <v>654</v>
      </c>
      <c r="E442" s="84">
        <f>'3'!E442</f>
        <v>1552</v>
      </c>
      <c r="F442" s="11">
        <f>'5'!O442</f>
        <v>0</v>
      </c>
      <c r="G442" s="13">
        <f>'6'!H442</f>
        <v>0</v>
      </c>
      <c r="H442" s="11">
        <f>'7'!F442</f>
        <v>0</v>
      </c>
      <c r="I442" s="11">
        <f>'8'!M442</f>
        <v>159</v>
      </c>
      <c r="J442" s="11">
        <f>'9'!O442+'9'!P442</f>
        <v>155.19999999999999</v>
      </c>
      <c r="K442" s="11">
        <f>'9'!Y442</f>
        <v>59.6</v>
      </c>
      <c r="L442" s="56">
        <f t="shared" si="12"/>
        <v>314.2</v>
      </c>
      <c r="M442" s="57">
        <f t="shared" si="13"/>
        <v>0.20244845360824743</v>
      </c>
    </row>
    <row r="443" spans="1:13" ht="14.25" customHeight="1" x14ac:dyDescent="0.2">
      <c r="A443" s="9" t="str">
        <f>'3'!A443</f>
        <v>Tyrone Area SD</v>
      </c>
      <c r="B443" s="29" t="str">
        <f>'3'!B443</f>
        <v>Blair</v>
      </c>
      <c r="C443" s="84">
        <f>'3'!C443</f>
        <v>494</v>
      </c>
      <c r="D443" s="84">
        <f>'3'!D443</f>
        <v>311</v>
      </c>
      <c r="E443" s="84">
        <f>'3'!E443</f>
        <v>805</v>
      </c>
      <c r="F443" s="11">
        <f>'5'!O443</f>
        <v>34</v>
      </c>
      <c r="G443" s="13">
        <f>'6'!H443</f>
        <v>74</v>
      </c>
      <c r="H443" s="11">
        <f>'7'!F443</f>
        <v>147</v>
      </c>
      <c r="I443" s="11">
        <f>'8'!M443</f>
        <v>79</v>
      </c>
      <c r="J443" s="11">
        <f>'9'!O443+'9'!P443</f>
        <v>95.4</v>
      </c>
      <c r="K443" s="11">
        <f>'9'!Y443</f>
        <v>0</v>
      </c>
      <c r="L443" s="56">
        <f t="shared" si="12"/>
        <v>429.4</v>
      </c>
      <c r="M443" s="57">
        <f t="shared" si="13"/>
        <v>0.53341614906832291</v>
      </c>
    </row>
    <row r="444" spans="1:13" ht="14.25" customHeight="1" x14ac:dyDescent="0.2">
      <c r="A444" s="9" t="str">
        <f>'3'!A444</f>
        <v>Union Area SD</v>
      </c>
      <c r="B444" s="29" t="str">
        <f>'3'!B444</f>
        <v>Lawrence</v>
      </c>
      <c r="C444" s="84">
        <f>'3'!C444</f>
        <v>165</v>
      </c>
      <c r="D444" s="84">
        <f>'3'!D444</f>
        <v>95</v>
      </c>
      <c r="E444" s="84">
        <f>'3'!E444</f>
        <v>260</v>
      </c>
      <c r="F444" s="11">
        <f>'5'!O444</f>
        <v>0</v>
      </c>
      <c r="G444" s="13">
        <f>'6'!H444</f>
        <v>0</v>
      </c>
      <c r="H444" s="11">
        <f>'7'!F444</f>
        <v>36</v>
      </c>
      <c r="I444" s="11">
        <f>'8'!M444</f>
        <v>29</v>
      </c>
      <c r="J444" s="11">
        <f>'9'!O444+'9'!P444</f>
        <v>0</v>
      </c>
      <c r="K444" s="11">
        <f>'9'!Y444</f>
        <v>0</v>
      </c>
      <c r="L444" s="56">
        <f t="shared" si="12"/>
        <v>65</v>
      </c>
      <c r="M444" s="57">
        <f t="shared" si="13"/>
        <v>0.25</v>
      </c>
    </row>
    <row r="445" spans="1:13" ht="14.25" customHeight="1" x14ac:dyDescent="0.2">
      <c r="A445" s="9" t="str">
        <f>'3'!A445</f>
        <v>Union City Area SD</v>
      </c>
      <c r="B445" s="29" t="str">
        <f>'3'!B445</f>
        <v>Erie</v>
      </c>
      <c r="C445" s="84">
        <f>'3'!C445</f>
        <v>293</v>
      </c>
      <c r="D445" s="84">
        <f>'3'!D445</f>
        <v>186</v>
      </c>
      <c r="E445" s="84">
        <f>'3'!E445</f>
        <v>479</v>
      </c>
      <c r="F445" s="11">
        <f>'5'!O445</f>
        <v>42</v>
      </c>
      <c r="G445" s="13">
        <f>'6'!H445</f>
        <v>28</v>
      </c>
      <c r="H445" s="11">
        <f>'7'!F445</f>
        <v>55</v>
      </c>
      <c r="I445" s="11">
        <f>'8'!M445</f>
        <v>72</v>
      </c>
      <c r="J445" s="11">
        <f>'9'!O445+'9'!P445</f>
        <v>35</v>
      </c>
      <c r="K445" s="11">
        <f>'9'!Y445</f>
        <v>32</v>
      </c>
      <c r="L445" s="56">
        <f t="shared" si="12"/>
        <v>232</v>
      </c>
      <c r="M445" s="57">
        <f t="shared" si="13"/>
        <v>0.48434237995824636</v>
      </c>
    </row>
    <row r="446" spans="1:13" ht="14.25" customHeight="1" x14ac:dyDescent="0.2">
      <c r="A446" s="9" t="str">
        <f>'3'!A446</f>
        <v>Union SD</v>
      </c>
      <c r="B446" s="29" t="str">
        <f>'3'!B446</f>
        <v>Clarion</v>
      </c>
      <c r="C446" s="84">
        <f>'3'!C446</f>
        <v>159</v>
      </c>
      <c r="D446" s="84">
        <f>'3'!D446</f>
        <v>107</v>
      </c>
      <c r="E446" s="84">
        <f>'3'!E446</f>
        <v>266</v>
      </c>
      <c r="F446" s="11">
        <f>'5'!O446</f>
        <v>30</v>
      </c>
      <c r="G446" s="13">
        <f>'6'!H446</f>
        <v>18</v>
      </c>
      <c r="H446" s="11">
        <f>'7'!F446</f>
        <v>0</v>
      </c>
      <c r="I446" s="11">
        <f>'8'!M446</f>
        <v>37</v>
      </c>
      <c r="J446" s="11">
        <f>'9'!O446+'9'!P446</f>
        <v>0</v>
      </c>
      <c r="K446" s="11">
        <f>'9'!Y446</f>
        <v>0</v>
      </c>
      <c r="L446" s="56">
        <f t="shared" si="12"/>
        <v>85</v>
      </c>
      <c r="M446" s="57">
        <f t="shared" si="13"/>
        <v>0.31954887218045114</v>
      </c>
    </row>
    <row r="447" spans="1:13" ht="14.25" customHeight="1" x14ac:dyDescent="0.2">
      <c r="A447" s="9" t="str">
        <f>'3'!A447</f>
        <v>Uniontown Area SD</v>
      </c>
      <c r="B447" s="29" t="str">
        <f>'3'!B447</f>
        <v>Fayette</v>
      </c>
      <c r="C447" s="84">
        <f>'3'!C447</f>
        <v>771</v>
      </c>
      <c r="D447" s="84">
        <f>'3'!D447</f>
        <v>530</v>
      </c>
      <c r="E447" s="84">
        <f>'3'!E447</f>
        <v>1301</v>
      </c>
      <c r="F447" s="11">
        <f>'5'!O447</f>
        <v>129</v>
      </c>
      <c r="G447" s="13">
        <f>'6'!H447</f>
        <v>59</v>
      </c>
      <c r="H447" s="11">
        <f>'7'!F447</f>
        <v>0</v>
      </c>
      <c r="I447" s="11">
        <f>'8'!M447</f>
        <v>203</v>
      </c>
      <c r="J447" s="11">
        <f>'9'!O447+'9'!P447</f>
        <v>350.29999999999995</v>
      </c>
      <c r="K447" s="11">
        <f>'9'!Y447</f>
        <v>110</v>
      </c>
      <c r="L447" s="56">
        <f t="shared" si="12"/>
        <v>741.3</v>
      </c>
      <c r="M447" s="57">
        <f t="shared" si="13"/>
        <v>0.56979246733282085</v>
      </c>
    </row>
    <row r="448" spans="1:13" ht="14.25" customHeight="1" x14ac:dyDescent="0.2">
      <c r="A448" s="9" t="str">
        <f>'3'!A448</f>
        <v>Unionville-Chadds Ford SD</v>
      </c>
      <c r="B448" s="29" t="str">
        <f>'3'!B448</f>
        <v>Chester</v>
      </c>
      <c r="C448" s="84">
        <f>'3'!C448</f>
        <v>519</v>
      </c>
      <c r="D448" s="84">
        <f>'3'!D448</f>
        <v>435</v>
      </c>
      <c r="E448" s="84">
        <f>'3'!E448</f>
        <v>954</v>
      </c>
      <c r="F448" s="11">
        <f>'5'!O448</f>
        <v>0</v>
      </c>
      <c r="G448" s="13">
        <f>'6'!H448</f>
        <v>0</v>
      </c>
      <c r="H448" s="11">
        <f>'7'!F448</f>
        <v>0</v>
      </c>
      <c r="I448" s="11">
        <f>'8'!M448</f>
        <v>96</v>
      </c>
      <c r="J448" s="11">
        <f>'9'!O448+'9'!P448</f>
        <v>130.69999999999999</v>
      </c>
      <c r="K448" s="11">
        <f>'9'!Y448</f>
        <v>0</v>
      </c>
      <c r="L448" s="56">
        <f t="shared" si="12"/>
        <v>226.7</v>
      </c>
      <c r="M448" s="57">
        <f t="shared" si="13"/>
        <v>0.23763102725366875</v>
      </c>
    </row>
    <row r="449" spans="1:13" ht="14.25" customHeight="1" x14ac:dyDescent="0.2">
      <c r="A449" s="9" t="str">
        <f>'3'!A449</f>
        <v>United SD</v>
      </c>
      <c r="B449" s="29" t="str">
        <f>'3'!B449</f>
        <v>Indiana</v>
      </c>
      <c r="C449" s="84">
        <f>'3'!C449</f>
        <v>239</v>
      </c>
      <c r="D449" s="84">
        <f>'3'!D449</f>
        <v>187</v>
      </c>
      <c r="E449" s="84">
        <f>'3'!E449</f>
        <v>426</v>
      </c>
      <c r="F449" s="11">
        <f>'5'!O449</f>
        <v>1</v>
      </c>
      <c r="G449" s="13">
        <f>'6'!H449</f>
        <v>31</v>
      </c>
      <c r="H449" s="11">
        <f>'7'!F449</f>
        <v>28</v>
      </c>
      <c r="I449" s="11">
        <f>'8'!M449</f>
        <v>47</v>
      </c>
      <c r="J449" s="11">
        <f>'9'!O449+'9'!P449</f>
        <v>2.8</v>
      </c>
      <c r="K449" s="11">
        <f>'9'!Y449</f>
        <v>0</v>
      </c>
      <c r="L449" s="56">
        <f t="shared" si="12"/>
        <v>109.8</v>
      </c>
      <c r="M449" s="57">
        <f t="shared" si="13"/>
        <v>0.25774647887323943</v>
      </c>
    </row>
    <row r="450" spans="1:13" ht="14.25" customHeight="1" x14ac:dyDescent="0.2">
      <c r="A450" s="9" t="str">
        <f>'3'!A450</f>
        <v>Upper Adams SD</v>
      </c>
      <c r="B450" s="29" t="str">
        <f>'3'!B450</f>
        <v>Adams</v>
      </c>
      <c r="C450" s="84">
        <f>'3'!C450</f>
        <v>354</v>
      </c>
      <c r="D450" s="84">
        <f>'3'!D450</f>
        <v>290</v>
      </c>
      <c r="E450" s="84">
        <f>'3'!E450</f>
        <v>644</v>
      </c>
      <c r="F450" s="11">
        <f>'5'!O450</f>
        <v>98</v>
      </c>
      <c r="G450" s="13">
        <f>'6'!H450</f>
        <v>15</v>
      </c>
      <c r="H450" s="11">
        <f>'7'!F450</f>
        <v>0</v>
      </c>
      <c r="I450" s="11">
        <f>'8'!M450</f>
        <v>60</v>
      </c>
      <c r="J450" s="11">
        <f>'9'!O450+'9'!P450</f>
        <v>36.099999999999994</v>
      </c>
      <c r="K450" s="11">
        <f>'9'!Y450</f>
        <v>0</v>
      </c>
      <c r="L450" s="56">
        <f t="shared" si="12"/>
        <v>209.1</v>
      </c>
      <c r="M450" s="57">
        <f t="shared" si="13"/>
        <v>0.32468944099378882</v>
      </c>
    </row>
    <row r="451" spans="1:13" ht="14.25" customHeight="1" x14ac:dyDescent="0.2">
      <c r="A451" s="9" t="str">
        <f>'3'!A451</f>
        <v>Upper Darby SD</v>
      </c>
      <c r="B451" s="29" t="str">
        <f>'3'!B451</f>
        <v>Delaware</v>
      </c>
      <c r="C451" s="84">
        <f>'3'!C451</f>
        <v>4041</v>
      </c>
      <c r="D451" s="84">
        <f>'3'!D451</f>
        <v>2567</v>
      </c>
      <c r="E451" s="84">
        <f>'3'!E451</f>
        <v>6608</v>
      </c>
      <c r="F451" s="11">
        <f>'5'!O451</f>
        <v>95</v>
      </c>
      <c r="G451" s="13">
        <f>'6'!H451</f>
        <v>68</v>
      </c>
      <c r="H451" s="11">
        <f>'7'!F451</f>
        <v>0</v>
      </c>
      <c r="I451" s="11">
        <f>'8'!M451</f>
        <v>661</v>
      </c>
      <c r="J451" s="11">
        <f>'9'!O451+'9'!P451</f>
        <v>912.6</v>
      </c>
      <c r="K451" s="11">
        <f>'9'!Y451</f>
        <v>257.10000000000002</v>
      </c>
      <c r="L451" s="56">
        <f t="shared" si="12"/>
        <v>1736.6</v>
      </c>
      <c r="M451" s="57">
        <f t="shared" si="13"/>
        <v>0.26280266343825665</v>
      </c>
    </row>
    <row r="452" spans="1:13" ht="14.25" customHeight="1" x14ac:dyDescent="0.2">
      <c r="A452" s="9" t="str">
        <f>'3'!A452</f>
        <v>Upper Dauphin Area SD</v>
      </c>
      <c r="B452" s="29" t="str">
        <f>'3'!B452</f>
        <v>Dauphin</v>
      </c>
      <c r="C452" s="84">
        <f>'3'!C452</f>
        <v>401</v>
      </c>
      <c r="D452" s="84">
        <f>'3'!D452</f>
        <v>295</v>
      </c>
      <c r="E452" s="84">
        <f>'3'!E452</f>
        <v>696</v>
      </c>
      <c r="F452" s="11">
        <f>'5'!O452</f>
        <v>22</v>
      </c>
      <c r="G452" s="13">
        <f>'6'!H452</f>
        <v>0</v>
      </c>
      <c r="H452" s="11">
        <f>'7'!F452</f>
        <v>0</v>
      </c>
      <c r="I452" s="11">
        <f>'8'!M452</f>
        <v>51</v>
      </c>
      <c r="J452" s="11">
        <f>'9'!O452+'9'!P452</f>
        <v>31.1</v>
      </c>
      <c r="K452" s="11">
        <f>'9'!Y452</f>
        <v>0</v>
      </c>
      <c r="L452" s="56">
        <f t="shared" ref="L452:L504" si="14">SUM(F452:J452)</f>
        <v>104.1</v>
      </c>
      <c r="M452" s="57">
        <f t="shared" ref="M452:M504" si="15">L452/E452</f>
        <v>0.14956896551724136</v>
      </c>
    </row>
    <row r="453" spans="1:13" ht="14.25" customHeight="1" x14ac:dyDescent="0.2">
      <c r="A453" s="9" t="str">
        <f>'3'!A453</f>
        <v>Upper Dublin SD</v>
      </c>
      <c r="B453" s="29" t="str">
        <f>'3'!B453</f>
        <v>Montgomery</v>
      </c>
      <c r="C453" s="84">
        <f>'3'!C453</f>
        <v>735</v>
      </c>
      <c r="D453" s="84">
        <f>'3'!D453</f>
        <v>565</v>
      </c>
      <c r="E453" s="84">
        <f>'3'!E453</f>
        <v>1300</v>
      </c>
      <c r="F453" s="11">
        <f>'5'!O453</f>
        <v>0</v>
      </c>
      <c r="G453" s="13">
        <f>'6'!H453</f>
        <v>0</v>
      </c>
      <c r="H453" s="11">
        <f>'7'!F453</f>
        <v>0</v>
      </c>
      <c r="I453" s="11">
        <f>'8'!M453</f>
        <v>112</v>
      </c>
      <c r="J453" s="11">
        <f>'9'!O453+'9'!P453</f>
        <v>507</v>
      </c>
      <c r="K453" s="11">
        <f>'9'!Y453</f>
        <v>285.2</v>
      </c>
      <c r="L453" s="56">
        <f t="shared" si="14"/>
        <v>619</v>
      </c>
      <c r="M453" s="57">
        <f t="shared" si="15"/>
        <v>0.47615384615384615</v>
      </c>
    </row>
    <row r="454" spans="1:13" ht="14.25" customHeight="1" x14ac:dyDescent="0.2">
      <c r="A454" s="9" t="str">
        <f>'3'!A454</f>
        <v>Upper Merion Area SD</v>
      </c>
      <c r="B454" s="29" t="str">
        <f>'3'!B454</f>
        <v>Montgomery</v>
      </c>
      <c r="C454" s="84">
        <f>'3'!C454</f>
        <v>1297</v>
      </c>
      <c r="D454" s="84">
        <f>'3'!D454</f>
        <v>795</v>
      </c>
      <c r="E454" s="84">
        <f>'3'!E454</f>
        <v>2092</v>
      </c>
      <c r="F454" s="11">
        <f>'5'!O454</f>
        <v>0</v>
      </c>
      <c r="G454" s="13">
        <f>'6'!H454</f>
        <v>0</v>
      </c>
      <c r="H454" s="11">
        <f>'7'!F454</f>
        <v>26</v>
      </c>
      <c r="I454" s="11">
        <f>'8'!M454</f>
        <v>202</v>
      </c>
      <c r="J454" s="11">
        <f>'9'!O454+'9'!P454</f>
        <v>316.8</v>
      </c>
      <c r="K454" s="11">
        <f>'9'!Y454</f>
        <v>31.7</v>
      </c>
      <c r="L454" s="56">
        <f t="shared" si="14"/>
        <v>544.79999999999995</v>
      </c>
      <c r="M454" s="57">
        <f t="shared" si="15"/>
        <v>0.26042065009560228</v>
      </c>
    </row>
    <row r="455" spans="1:13" ht="14.25" customHeight="1" x14ac:dyDescent="0.2">
      <c r="A455" s="9" t="str">
        <f>'3'!A455</f>
        <v>Upper Moreland Township SD</v>
      </c>
      <c r="B455" s="29" t="str">
        <f>'3'!B455</f>
        <v>Montgomery</v>
      </c>
      <c r="C455" s="84">
        <f>'3'!C455</f>
        <v>806</v>
      </c>
      <c r="D455" s="84">
        <f>'3'!D455</f>
        <v>560</v>
      </c>
      <c r="E455" s="84">
        <f>'3'!E455</f>
        <v>1366</v>
      </c>
      <c r="F455" s="11">
        <f>'5'!O455</f>
        <v>0</v>
      </c>
      <c r="G455" s="13">
        <f>'6'!H455</f>
        <v>0</v>
      </c>
      <c r="H455" s="11">
        <f>'7'!F455</f>
        <v>0</v>
      </c>
      <c r="I455" s="11">
        <f>'8'!M455</f>
        <v>144</v>
      </c>
      <c r="J455" s="11">
        <f>'9'!O455+'9'!P455</f>
        <v>136.30000000000001</v>
      </c>
      <c r="K455" s="11">
        <f>'9'!Y455</f>
        <v>95.1</v>
      </c>
      <c r="L455" s="56">
        <f t="shared" si="14"/>
        <v>280.3</v>
      </c>
      <c r="M455" s="57">
        <f t="shared" si="15"/>
        <v>0.20519765739385068</v>
      </c>
    </row>
    <row r="456" spans="1:13" ht="14.25" customHeight="1" x14ac:dyDescent="0.2">
      <c r="A456" s="9" t="str">
        <f>'3'!A456</f>
        <v>Upper Perkiomen SD</v>
      </c>
      <c r="B456" s="29" t="str">
        <f>'3'!B456</f>
        <v>Montgomery</v>
      </c>
      <c r="C456" s="84">
        <f>'3'!C456</f>
        <v>840</v>
      </c>
      <c r="D456" s="84">
        <f>'3'!D456</f>
        <v>595</v>
      </c>
      <c r="E456" s="84">
        <f>'3'!E456</f>
        <v>1435</v>
      </c>
      <c r="F456" s="11">
        <f>'5'!O456</f>
        <v>0</v>
      </c>
      <c r="G456" s="13">
        <f>'6'!H456</f>
        <v>0</v>
      </c>
      <c r="H456" s="11">
        <f>'7'!F456</f>
        <v>0</v>
      </c>
      <c r="I456" s="11">
        <f>'8'!M456</f>
        <v>139</v>
      </c>
      <c r="J456" s="11">
        <f>'9'!O456+'9'!P456</f>
        <v>224.8</v>
      </c>
      <c r="K456" s="11">
        <f>'9'!Y456</f>
        <v>98</v>
      </c>
      <c r="L456" s="56">
        <f t="shared" si="14"/>
        <v>363.8</v>
      </c>
      <c r="M456" s="57">
        <f t="shared" si="15"/>
        <v>0.25351916376306621</v>
      </c>
    </row>
    <row r="457" spans="1:13" ht="14.25" customHeight="1" x14ac:dyDescent="0.2">
      <c r="A457" s="9" t="str">
        <f>'3'!A457</f>
        <v>Upper Saint Clair SD</v>
      </c>
      <c r="B457" s="29" t="str">
        <f>'3'!B457</f>
        <v>Allegheny</v>
      </c>
      <c r="C457" s="84">
        <f>'3'!C457</f>
        <v>543</v>
      </c>
      <c r="D457" s="84">
        <f>'3'!D457</f>
        <v>469</v>
      </c>
      <c r="E457" s="84">
        <f>'3'!E457</f>
        <v>1012</v>
      </c>
      <c r="F457" s="11">
        <f>'5'!O457</f>
        <v>0</v>
      </c>
      <c r="G457" s="13">
        <f>'6'!H457</f>
        <v>0</v>
      </c>
      <c r="H457" s="11">
        <f>'7'!F457</f>
        <v>0</v>
      </c>
      <c r="I457" s="11">
        <f>'8'!M457</f>
        <v>132</v>
      </c>
      <c r="J457" s="11">
        <f>'9'!O457+'9'!P457</f>
        <v>33.799999999999997</v>
      </c>
      <c r="K457" s="11">
        <f>'9'!Y457</f>
        <v>0</v>
      </c>
      <c r="L457" s="56">
        <f t="shared" si="14"/>
        <v>165.8</v>
      </c>
      <c r="M457" s="57">
        <f t="shared" si="15"/>
        <v>0.16383399209486166</v>
      </c>
    </row>
    <row r="458" spans="1:13" ht="14.25" customHeight="1" x14ac:dyDescent="0.2">
      <c r="A458" s="9" t="str">
        <f>'3'!A458</f>
        <v>Valley Grove SD</v>
      </c>
      <c r="B458" s="29" t="str">
        <f>'3'!B458</f>
        <v>Venango</v>
      </c>
      <c r="C458" s="84">
        <f>'3'!C458</f>
        <v>198</v>
      </c>
      <c r="D458" s="84">
        <f>'3'!D458</f>
        <v>167</v>
      </c>
      <c r="E458" s="84">
        <f>'3'!E458</f>
        <v>365</v>
      </c>
      <c r="F458" s="11">
        <f>'5'!O458</f>
        <v>5</v>
      </c>
      <c r="G458" s="13">
        <f>'6'!H458</f>
        <v>0</v>
      </c>
      <c r="H458" s="11">
        <f>'7'!F458</f>
        <v>0</v>
      </c>
      <c r="I458" s="11">
        <f>'8'!M458</f>
        <v>28</v>
      </c>
      <c r="J458" s="11">
        <f>'9'!O458+'9'!P458</f>
        <v>139.5</v>
      </c>
      <c r="K458" s="11">
        <f>'9'!Y458</f>
        <v>97.3</v>
      </c>
      <c r="L458" s="56">
        <f t="shared" si="14"/>
        <v>172.5</v>
      </c>
      <c r="M458" s="57">
        <f t="shared" si="15"/>
        <v>0.4726027397260274</v>
      </c>
    </row>
    <row r="459" spans="1:13" ht="14.25" customHeight="1" x14ac:dyDescent="0.2">
      <c r="A459" s="9" t="str">
        <f>'3'!A459</f>
        <v>Valley View SD</v>
      </c>
      <c r="B459" s="29" t="str">
        <f>'3'!B459</f>
        <v>Lackawanna</v>
      </c>
      <c r="C459" s="84">
        <f>'3'!C459</f>
        <v>522</v>
      </c>
      <c r="D459" s="84">
        <f>'3'!D459</f>
        <v>389</v>
      </c>
      <c r="E459" s="84">
        <f>'3'!E459</f>
        <v>911</v>
      </c>
      <c r="F459" s="11">
        <f>'5'!O459</f>
        <v>8</v>
      </c>
      <c r="G459" s="13">
        <f>'6'!H459</f>
        <v>21</v>
      </c>
      <c r="H459" s="11">
        <f>'7'!F459</f>
        <v>0</v>
      </c>
      <c r="I459" s="11">
        <f>'8'!M459</f>
        <v>123</v>
      </c>
      <c r="J459" s="11">
        <f>'9'!O459+'9'!P459</f>
        <v>114.1</v>
      </c>
      <c r="K459" s="11">
        <f>'9'!Y459</f>
        <v>57.1</v>
      </c>
      <c r="L459" s="56">
        <f t="shared" si="14"/>
        <v>266.10000000000002</v>
      </c>
      <c r="M459" s="57">
        <f t="shared" si="15"/>
        <v>0.29209659714599345</v>
      </c>
    </row>
    <row r="460" spans="1:13" ht="14.25" customHeight="1" x14ac:dyDescent="0.2">
      <c r="A460" s="9" t="str">
        <f>'3'!A460</f>
        <v>Wallenpaupack Area SD</v>
      </c>
      <c r="B460" s="29" t="str">
        <f>'3'!B460</f>
        <v>Pike</v>
      </c>
      <c r="C460" s="84">
        <f>'3'!C460</f>
        <v>559</v>
      </c>
      <c r="D460" s="84">
        <f>'3'!D460</f>
        <v>426</v>
      </c>
      <c r="E460" s="84">
        <f>'3'!E460</f>
        <v>985</v>
      </c>
      <c r="F460" s="11">
        <f>'5'!O460</f>
        <v>169</v>
      </c>
      <c r="G460" s="13">
        <f>'6'!H460</f>
        <v>51</v>
      </c>
      <c r="H460" s="11">
        <f>'7'!F460</f>
        <v>0</v>
      </c>
      <c r="I460" s="11">
        <f>'8'!M460</f>
        <v>174</v>
      </c>
      <c r="J460" s="11">
        <f>'9'!O460+'9'!P460</f>
        <v>137.1</v>
      </c>
      <c r="K460" s="11">
        <f>'9'!Y460</f>
        <v>34.299999999999997</v>
      </c>
      <c r="L460" s="56">
        <f t="shared" si="14"/>
        <v>531.1</v>
      </c>
      <c r="M460" s="57">
        <f t="shared" si="15"/>
        <v>0.53918781725888332</v>
      </c>
    </row>
    <row r="461" spans="1:13" ht="14.25" customHeight="1" x14ac:dyDescent="0.2">
      <c r="A461" s="9" t="str">
        <f>'3'!A461</f>
        <v>Wallingford-Swarthmore SD</v>
      </c>
      <c r="B461" s="29" t="str">
        <f>'3'!B461</f>
        <v>Delaware</v>
      </c>
      <c r="C461" s="84">
        <f>'3'!C461</f>
        <v>606</v>
      </c>
      <c r="D461" s="84">
        <f>'3'!D461</f>
        <v>497</v>
      </c>
      <c r="E461" s="84">
        <f>'3'!E461</f>
        <v>1103</v>
      </c>
      <c r="F461" s="11">
        <f>'5'!O461</f>
        <v>0</v>
      </c>
      <c r="G461" s="13">
        <f>'6'!H461</f>
        <v>0</v>
      </c>
      <c r="H461" s="11">
        <f>'7'!F461</f>
        <v>0</v>
      </c>
      <c r="I461" s="11">
        <f>'8'!M461</f>
        <v>129</v>
      </c>
      <c r="J461" s="11">
        <f>'9'!O461+'9'!P461</f>
        <v>128.6</v>
      </c>
      <c r="K461" s="11">
        <f>'9'!Y461</f>
        <v>96.4</v>
      </c>
      <c r="L461" s="56">
        <f t="shared" si="14"/>
        <v>257.60000000000002</v>
      </c>
      <c r="M461" s="57">
        <f t="shared" si="15"/>
        <v>0.23354487760652767</v>
      </c>
    </row>
    <row r="462" spans="1:13" ht="14.25" customHeight="1" x14ac:dyDescent="0.2">
      <c r="A462" s="9" t="str">
        <f>'3'!A462</f>
        <v>Warren County SD</v>
      </c>
      <c r="B462" s="29" t="str">
        <f>'3'!B462</f>
        <v>Warren</v>
      </c>
      <c r="C462" s="84">
        <f>'3'!C462</f>
        <v>1146</v>
      </c>
      <c r="D462" s="84">
        <f>'3'!D462</f>
        <v>760</v>
      </c>
      <c r="E462" s="84">
        <f>'3'!E462</f>
        <v>1906</v>
      </c>
      <c r="F462" s="11">
        <f>'5'!O462</f>
        <v>190</v>
      </c>
      <c r="G462" s="13">
        <f>'6'!H462</f>
        <v>26</v>
      </c>
      <c r="H462" s="11">
        <f>'7'!F462</f>
        <v>0</v>
      </c>
      <c r="I462" s="11">
        <f>'8'!M462</f>
        <v>323</v>
      </c>
      <c r="J462" s="11">
        <f>'9'!O462+'9'!P462</f>
        <v>155.69999999999999</v>
      </c>
      <c r="K462" s="11">
        <f>'9'!Y462</f>
        <v>65.5</v>
      </c>
      <c r="L462" s="56">
        <f t="shared" si="14"/>
        <v>694.7</v>
      </c>
      <c r="M462" s="57">
        <f t="shared" si="15"/>
        <v>0.3644805876180483</v>
      </c>
    </row>
    <row r="463" spans="1:13" ht="14.25" customHeight="1" x14ac:dyDescent="0.2">
      <c r="A463" s="9" t="str">
        <f>'3'!A463</f>
        <v>Warrior Run SD</v>
      </c>
      <c r="B463" s="29" t="str">
        <f>'3'!B463</f>
        <v>Northumberland</v>
      </c>
      <c r="C463" s="84">
        <f>'3'!C463</f>
        <v>464</v>
      </c>
      <c r="D463" s="84">
        <f>'3'!D463</f>
        <v>340</v>
      </c>
      <c r="E463" s="84">
        <f>'3'!E463</f>
        <v>804</v>
      </c>
      <c r="F463" s="11">
        <f>'5'!O463</f>
        <v>22</v>
      </c>
      <c r="G463" s="13">
        <f>'6'!H463</f>
        <v>0</v>
      </c>
      <c r="H463" s="11">
        <f>'7'!F463</f>
        <v>0</v>
      </c>
      <c r="I463" s="11">
        <f>'8'!M463</f>
        <v>77</v>
      </c>
      <c r="J463" s="11">
        <f>'9'!O463+'9'!P463</f>
        <v>121.3</v>
      </c>
      <c r="K463" s="11">
        <f>'9'!Y463</f>
        <v>0</v>
      </c>
      <c r="L463" s="56">
        <f t="shared" si="14"/>
        <v>220.3</v>
      </c>
      <c r="M463" s="57">
        <f t="shared" si="15"/>
        <v>0.2740049751243781</v>
      </c>
    </row>
    <row r="464" spans="1:13" ht="14.25" customHeight="1" x14ac:dyDescent="0.2">
      <c r="A464" s="9" t="str">
        <f>'3'!A464</f>
        <v>Warwick SD</v>
      </c>
      <c r="B464" s="29" t="str">
        <f>'3'!B464</f>
        <v>Lancaster</v>
      </c>
      <c r="C464" s="84">
        <f>'3'!C464</f>
        <v>1123</v>
      </c>
      <c r="D464" s="84">
        <f>'3'!D464</f>
        <v>765</v>
      </c>
      <c r="E464" s="84">
        <f>'3'!E464</f>
        <v>1888</v>
      </c>
      <c r="F464" s="11">
        <f>'5'!O464</f>
        <v>28</v>
      </c>
      <c r="G464" s="13">
        <f>'6'!H464</f>
        <v>16</v>
      </c>
      <c r="H464" s="11">
        <f>'7'!F464</f>
        <v>0</v>
      </c>
      <c r="I464" s="11">
        <f>'8'!M464</f>
        <v>165</v>
      </c>
      <c r="J464" s="11">
        <f>'9'!O464+'9'!P464</f>
        <v>286.3</v>
      </c>
      <c r="K464" s="11">
        <f>'9'!Y464</f>
        <v>188.8</v>
      </c>
      <c r="L464" s="56">
        <f t="shared" si="14"/>
        <v>495.3</v>
      </c>
      <c r="M464" s="57">
        <f t="shared" si="15"/>
        <v>0.26234110169491526</v>
      </c>
    </row>
    <row r="465" spans="1:13" ht="14.25" customHeight="1" x14ac:dyDescent="0.2">
      <c r="A465" s="9" t="str">
        <f>'3'!A465</f>
        <v>Washington SD</v>
      </c>
      <c r="B465" s="29" t="str">
        <f>'3'!B465</f>
        <v>Washington</v>
      </c>
      <c r="C465" s="84">
        <f>'3'!C465</f>
        <v>516</v>
      </c>
      <c r="D465" s="84">
        <f>'3'!D465</f>
        <v>316</v>
      </c>
      <c r="E465" s="84">
        <f>'3'!E465</f>
        <v>832</v>
      </c>
      <c r="F465" s="11">
        <f>'5'!O465</f>
        <v>197</v>
      </c>
      <c r="G465" s="13">
        <f>'6'!H465</f>
        <v>46</v>
      </c>
      <c r="H465" s="11">
        <f>'7'!F465</f>
        <v>0</v>
      </c>
      <c r="I465" s="11">
        <f>'8'!M465</f>
        <v>137</v>
      </c>
      <c r="J465" s="11">
        <f>'9'!O465+'9'!P465</f>
        <v>337</v>
      </c>
      <c r="K465" s="11">
        <f>'9'!Y465</f>
        <v>198.1</v>
      </c>
      <c r="L465" s="56">
        <f t="shared" si="14"/>
        <v>717</v>
      </c>
      <c r="M465" s="57">
        <f t="shared" si="15"/>
        <v>0.86177884615384615</v>
      </c>
    </row>
    <row r="466" spans="1:13" ht="14.25" customHeight="1" x14ac:dyDescent="0.2">
      <c r="A466" s="9" t="str">
        <f>'3'!A466</f>
        <v>Wattsburg Area SD</v>
      </c>
      <c r="B466" s="29" t="str">
        <f>'3'!B466</f>
        <v>Erie</v>
      </c>
      <c r="C466" s="84">
        <f>'3'!C466</f>
        <v>298</v>
      </c>
      <c r="D466" s="84">
        <f>'3'!D466</f>
        <v>223</v>
      </c>
      <c r="E466" s="84">
        <f>'3'!E466</f>
        <v>521</v>
      </c>
      <c r="F466" s="11">
        <f>'5'!O466</f>
        <v>0</v>
      </c>
      <c r="G466" s="13">
        <f>'6'!H466</f>
        <v>18</v>
      </c>
      <c r="H466" s="11">
        <f>'7'!F466</f>
        <v>0</v>
      </c>
      <c r="I466" s="11">
        <f>'8'!M466</f>
        <v>94</v>
      </c>
      <c r="J466" s="11">
        <f>'9'!O466+'9'!P466</f>
        <v>0</v>
      </c>
      <c r="K466" s="11">
        <f>'9'!Y466</f>
        <v>0</v>
      </c>
      <c r="L466" s="56">
        <f t="shared" si="14"/>
        <v>112</v>
      </c>
      <c r="M466" s="57">
        <f t="shared" si="15"/>
        <v>0.21497120921305182</v>
      </c>
    </row>
    <row r="467" spans="1:13" ht="14.25" customHeight="1" x14ac:dyDescent="0.2">
      <c r="A467" s="9" t="str">
        <f>'3'!A467</f>
        <v>Wayne Highlands SD</v>
      </c>
      <c r="B467" s="29" t="str">
        <f>'3'!B467</f>
        <v>Wayne</v>
      </c>
      <c r="C467" s="84">
        <f>'3'!C467</f>
        <v>573</v>
      </c>
      <c r="D467" s="84">
        <f>'3'!D467</f>
        <v>397</v>
      </c>
      <c r="E467" s="84">
        <f>'3'!E467</f>
        <v>970</v>
      </c>
      <c r="F467" s="11">
        <f>'5'!O467</f>
        <v>68</v>
      </c>
      <c r="G467" s="13">
        <f>'6'!H467</f>
        <v>14</v>
      </c>
      <c r="H467" s="11">
        <f>'7'!F467</f>
        <v>0</v>
      </c>
      <c r="I467" s="11">
        <f>'8'!M467</f>
        <v>173</v>
      </c>
      <c r="J467" s="11">
        <f>'9'!O467+'9'!P467</f>
        <v>77</v>
      </c>
      <c r="K467" s="11">
        <f>'9'!Y467</f>
        <v>77</v>
      </c>
      <c r="L467" s="56">
        <f t="shared" si="14"/>
        <v>332</v>
      </c>
      <c r="M467" s="57">
        <f t="shared" si="15"/>
        <v>0.34226804123711341</v>
      </c>
    </row>
    <row r="468" spans="1:13" ht="14.25" customHeight="1" x14ac:dyDescent="0.2">
      <c r="A468" s="9" t="str">
        <f>'3'!A468</f>
        <v>Waynesboro Area SD</v>
      </c>
      <c r="B468" s="29" t="str">
        <f>'3'!B468</f>
        <v>Franklin</v>
      </c>
      <c r="C468" s="84">
        <f>'3'!C468</f>
        <v>1268</v>
      </c>
      <c r="D468" s="84">
        <f>'3'!D468</f>
        <v>880</v>
      </c>
      <c r="E468" s="84">
        <f>'3'!E468</f>
        <v>2148</v>
      </c>
      <c r="F468" s="11">
        <f>'5'!O468</f>
        <v>102</v>
      </c>
      <c r="G468" s="13">
        <f>'6'!H468</f>
        <v>0</v>
      </c>
      <c r="H468" s="11">
        <f>'7'!F468</f>
        <v>0</v>
      </c>
      <c r="I468" s="11">
        <f>'8'!M468</f>
        <v>220</v>
      </c>
      <c r="J468" s="11">
        <f>'9'!O468+'9'!P468</f>
        <v>149.9</v>
      </c>
      <c r="K468" s="11">
        <f>'9'!Y468</f>
        <v>58.8</v>
      </c>
      <c r="L468" s="56">
        <f t="shared" si="14"/>
        <v>471.9</v>
      </c>
      <c r="M468" s="57">
        <f t="shared" si="15"/>
        <v>0.2196927374301676</v>
      </c>
    </row>
    <row r="469" spans="1:13" ht="14.25" customHeight="1" x14ac:dyDescent="0.2">
      <c r="A469" s="9" t="str">
        <f>'3'!A469</f>
        <v>Weatherly Area SD</v>
      </c>
      <c r="B469" s="29" t="str">
        <f>'3'!B469</f>
        <v>Carbon</v>
      </c>
      <c r="C469" s="84">
        <f>'3'!C469</f>
        <v>112</v>
      </c>
      <c r="D469" s="84">
        <f>'3'!D469</f>
        <v>87</v>
      </c>
      <c r="E469" s="84">
        <f>'3'!E469</f>
        <v>199</v>
      </c>
      <c r="F469" s="11">
        <f>'5'!O469</f>
        <v>0</v>
      </c>
      <c r="G469" s="13">
        <f>'6'!H469</f>
        <v>0</v>
      </c>
      <c r="H469" s="11">
        <f>'7'!F469</f>
        <v>0</v>
      </c>
      <c r="I469" s="11">
        <f>'8'!M469</f>
        <v>6</v>
      </c>
      <c r="J469" s="11">
        <f>'9'!O469+'9'!P469</f>
        <v>30.799999999999997</v>
      </c>
      <c r="K469" s="11">
        <f>'9'!Y469</f>
        <v>0</v>
      </c>
      <c r="L469" s="56">
        <f t="shared" si="14"/>
        <v>36.799999999999997</v>
      </c>
      <c r="M469" s="57">
        <f t="shared" si="15"/>
        <v>0.18492462311557786</v>
      </c>
    </row>
    <row r="470" spans="1:13" ht="14.25" customHeight="1" x14ac:dyDescent="0.2">
      <c r="A470" s="9" t="str">
        <f>'3'!A470</f>
        <v>Wellsboro Area SD</v>
      </c>
      <c r="B470" s="29" t="str">
        <f>'3'!B470</f>
        <v>Tioga</v>
      </c>
      <c r="C470" s="84">
        <f>'3'!C470</f>
        <v>353</v>
      </c>
      <c r="D470" s="84">
        <f>'3'!D470</f>
        <v>245</v>
      </c>
      <c r="E470" s="84">
        <f>'3'!E470</f>
        <v>598</v>
      </c>
      <c r="F470" s="11">
        <f>'5'!O470</f>
        <v>26</v>
      </c>
      <c r="G470" s="13">
        <f>'6'!H470</f>
        <v>0</v>
      </c>
      <c r="H470" s="11">
        <f>'7'!F470</f>
        <v>0</v>
      </c>
      <c r="I470" s="11">
        <f>'8'!M470</f>
        <v>57</v>
      </c>
      <c r="J470" s="11">
        <f>'9'!O470+'9'!P470</f>
        <v>26.8</v>
      </c>
      <c r="K470" s="11">
        <f>'9'!Y470</f>
        <v>0</v>
      </c>
      <c r="L470" s="56">
        <f t="shared" si="14"/>
        <v>109.8</v>
      </c>
      <c r="M470" s="57">
        <f t="shared" si="15"/>
        <v>0.18361204013377927</v>
      </c>
    </row>
    <row r="471" spans="1:13" ht="14.25" customHeight="1" x14ac:dyDescent="0.2">
      <c r="A471" s="9" t="str">
        <f>'3'!A471</f>
        <v>West Allegheny SD</v>
      </c>
      <c r="B471" s="29" t="str">
        <f>'3'!B471</f>
        <v>Allegheny</v>
      </c>
      <c r="C471" s="84">
        <f>'3'!C471</f>
        <v>711</v>
      </c>
      <c r="D471" s="84">
        <f>'3'!D471</f>
        <v>467</v>
      </c>
      <c r="E471" s="84">
        <f>'3'!E471</f>
        <v>1178</v>
      </c>
      <c r="F471" s="11">
        <f>'5'!O471</f>
        <v>1</v>
      </c>
      <c r="G471" s="13">
        <f>'6'!H471</f>
        <v>0</v>
      </c>
      <c r="H471" s="11">
        <f>'7'!F471</f>
        <v>0</v>
      </c>
      <c r="I471" s="11">
        <f>'8'!M471</f>
        <v>163</v>
      </c>
      <c r="J471" s="11">
        <f>'9'!O471+'9'!P471</f>
        <v>169.3</v>
      </c>
      <c r="K471" s="11">
        <f>'9'!Y471</f>
        <v>33.9</v>
      </c>
      <c r="L471" s="56">
        <f t="shared" si="14"/>
        <v>333.3</v>
      </c>
      <c r="M471" s="57">
        <f t="shared" si="15"/>
        <v>0.28293718166383702</v>
      </c>
    </row>
    <row r="472" spans="1:13" ht="14.25" customHeight="1" x14ac:dyDescent="0.2">
      <c r="A472" s="9" t="str">
        <f>'3'!A472</f>
        <v>West Branch Area SD</v>
      </c>
      <c r="B472" s="29" t="str">
        <f>'3'!B472</f>
        <v>Clearfield</v>
      </c>
      <c r="C472" s="84">
        <f>'3'!C472</f>
        <v>203</v>
      </c>
      <c r="D472" s="84">
        <f>'3'!D472</f>
        <v>154</v>
      </c>
      <c r="E472" s="84">
        <f>'3'!E472</f>
        <v>357</v>
      </c>
      <c r="F472" s="11">
        <f>'5'!O472</f>
        <v>38</v>
      </c>
      <c r="G472" s="13">
        <f>'6'!H472</f>
        <v>18</v>
      </c>
      <c r="H472" s="11">
        <f>'7'!F472</f>
        <v>0</v>
      </c>
      <c r="I472" s="11">
        <f>'8'!M472</f>
        <v>70</v>
      </c>
      <c r="J472" s="11">
        <f>'9'!O472+'9'!P472</f>
        <v>44.4</v>
      </c>
      <c r="K472" s="11">
        <f>'9'!Y472</f>
        <v>6.5</v>
      </c>
      <c r="L472" s="56">
        <f t="shared" si="14"/>
        <v>170.4</v>
      </c>
      <c r="M472" s="57">
        <f t="shared" si="15"/>
        <v>0.47731092436974792</v>
      </c>
    </row>
    <row r="473" spans="1:13" ht="14.25" customHeight="1" x14ac:dyDescent="0.2">
      <c r="A473" s="9" t="str">
        <f>'3'!A473</f>
        <v>West Chester Area SD</v>
      </c>
      <c r="B473" s="29" t="str">
        <f>'3'!B473</f>
        <v>Chester</v>
      </c>
      <c r="C473" s="84">
        <f>'3'!C473</f>
        <v>3285</v>
      </c>
      <c r="D473" s="84">
        <f>'3'!D473</f>
        <v>2356</v>
      </c>
      <c r="E473" s="84">
        <f>'3'!E473</f>
        <v>5641</v>
      </c>
      <c r="F473" s="11">
        <f>'5'!O473</f>
        <v>46</v>
      </c>
      <c r="G473" s="13">
        <f>'6'!H473</f>
        <v>0</v>
      </c>
      <c r="H473" s="11">
        <f>'7'!F473</f>
        <v>0</v>
      </c>
      <c r="I473" s="11">
        <f>'8'!M473</f>
        <v>761</v>
      </c>
      <c r="J473" s="11">
        <f>'9'!O473+'9'!P473</f>
        <v>492.9</v>
      </c>
      <c r="K473" s="11">
        <f>'9'!Y473</f>
        <v>163.30000000000001</v>
      </c>
      <c r="L473" s="56">
        <f t="shared" si="14"/>
        <v>1299.9000000000001</v>
      </c>
      <c r="M473" s="57">
        <f t="shared" si="15"/>
        <v>0.23043786562666196</v>
      </c>
    </row>
    <row r="474" spans="1:13" ht="14.25" customHeight="1" x14ac:dyDescent="0.2">
      <c r="A474" s="9" t="str">
        <f>'3'!A474</f>
        <v>West Greene SD</v>
      </c>
      <c r="B474" s="29" t="str">
        <f>'3'!B474</f>
        <v>Greene</v>
      </c>
      <c r="C474" s="84">
        <f>'3'!C474</f>
        <v>145</v>
      </c>
      <c r="D474" s="84">
        <f>'3'!D474</f>
        <v>110</v>
      </c>
      <c r="E474" s="84">
        <f>'3'!E474</f>
        <v>255</v>
      </c>
      <c r="F474" s="11">
        <f>'5'!O474</f>
        <v>12</v>
      </c>
      <c r="G474" s="13">
        <f>'6'!H474</f>
        <v>12</v>
      </c>
      <c r="H474" s="11">
        <f>'7'!F474</f>
        <v>0</v>
      </c>
      <c r="I474" s="11">
        <f>'8'!M474</f>
        <v>36</v>
      </c>
      <c r="J474" s="11">
        <f>'9'!O474+'9'!P474</f>
        <v>0</v>
      </c>
      <c r="K474" s="11">
        <f>'9'!Y474</f>
        <v>0</v>
      </c>
      <c r="L474" s="56">
        <f t="shared" si="14"/>
        <v>60</v>
      </c>
      <c r="M474" s="57">
        <f t="shared" si="15"/>
        <v>0.23529411764705882</v>
      </c>
    </row>
    <row r="475" spans="1:13" ht="14.25" customHeight="1" x14ac:dyDescent="0.2">
      <c r="A475" s="9" t="str">
        <f>'3'!A475</f>
        <v>West Jefferson Hills SD</v>
      </c>
      <c r="B475" s="29" t="str">
        <f>'3'!B475</f>
        <v>Allegheny</v>
      </c>
      <c r="C475" s="84">
        <f>'3'!C475</f>
        <v>549</v>
      </c>
      <c r="D475" s="84">
        <f>'3'!D475</f>
        <v>391</v>
      </c>
      <c r="E475" s="84">
        <f>'3'!E475</f>
        <v>940</v>
      </c>
      <c r="F475" s="11">
        <f>'5'!O475</f>
        <v>1</v>
      </c>
      <c r="G475" s="13">
        <f>'6'!H475</f>
        <v>0</v>
      </c>
      <c r="H475" s="11">
        <f>'7'!F475</f>
        <v>0</v>
      </c>
      <c r="I475" s="11">
        <f>'8'!M475</f>
        <v>117</v>
      </c>
      <c r="J475" s="11">
        <f>'9'!O475+'9'!P475</f>
        <v>54.9</v>
      </c>
      <c r="K475" s="11">
        <f>'9'!Y475</f>
        <v>40.9</v>
      </c>
      <c r="L475" s="56">
        <f t="shared" si="14"/>
        <v>172.9</v>
      </c>
      <c r="M475" s="57">
        <f t="shared" si="15"/>
        <v>0.18393617021276595</v>
      </c>
    </row>
    <row r="476" spans="1:13" ht="14.25" customHeight="1" x14ac:dyDescent="0.2">
      <c r="A476" s="9" t="str">
        <f>'3'!A476</f>
        <v>West Middlesex Area SD</v>
      </c>
      <c r="B476" s="29" t="str">
        <f>'3'!B476</f>
        <v>Mercer</v>
      </c>
      <c r="C476" s="84">
        <f>'3'!C476</f>
        <v>196</v>
      </c>
      <c r="D476" s="84">
        <f>'3'!D476</f>
        <v>155</v>
      </c>
      <c r="E476" s="84">
        <f>'3'!E476</f>
        <v>351</v>
      </c>
      <c r="F476" s="11">
        <f>'5'!O476</f>
        <v>16</v>
      </c>
      <c r="G476" s="13">
        <f>'6'!H476</f>
        <v>0</v>
      </c>
      <c r="H476" s="11">
        <f>'7'!F476</f>
        <v>0</v>
      </c>
      <c r="I476" s="11">
        <f>'8'!M476</f>
        <v>21</v>
      </c>
      <c r="J476" s="11">
        <f>'9'!O476+'9'!P476</f>
        <v>36.700000000000003</v>
      </c>
      <c r="K476" s="11">
        <f>'9'!Y476</f>
        <v>0</v>
      </c>
      <c r="L476" s="56">
        <f t="shared" si="14"/>
        <v>73.7</v>
      </c>
      <c r="M476" s="57">
        <f t="shared" si="15"/>
        <v>0.20997150997150998</v>
      </c>
    </row>
    <row r="477" spans="1:13" ht="14.25" customHeight="1" x14ac:dyDescent="0.2">
      <c r="A477" s="9" t="str">
        <f>'3'!A477</f>
        <v>West Mifflin Area SD</v>
      </c>
      <c r="B477" s="29" t="str">
        <f>'3'!B477</f>
        <v>Allegheny</v>
      </c>
      <c r="C477" s="84">
        <f>'3'!C477</f>
        <v>713</v>
      </c>
      <c r="D477" s="84">
        <f>'3'!D477</f>
        <v>458</v>
      </c>
      <c r="E477" s="84">
        <f>'3'!E477</f>
        <v>1171</v>
      </c>
      <c r="F477" s="11">
        <f>'5'!O477</f>
        <v>57</v>
      </c>
      <c r="G477" s="13">
        <f>'6'!H477</f>
        <v>68</v>
      </c>
      <c r="H477" s="11">
        <f>'7'!F477</f>
        <v>66</v>
      </c>
      <c r="I477" s="11">
        <f>'8'!M477</f>
        <v>162</v>
      </c>
      <c r="J477" s="11">
        <f>'9'!O477+'9'!P477</f>
        <v>70.900000000000006</v>
      </c>
      <c r="K477" s="11">
        <f>'9'!Y477</f>
        <v>33.9</v>
      </c>
      <c r="L477" s="56">
        <f t="shared" si="14"/>
        <v>423.9</v>
      </c>
      <c r="M477" s="57">
        <f t="shared" si="15"/>
        <v>0.36199829205806999</v>
      </c>
    </row>
    <row r="478" spans="1:13" ht="14.25" customHeight="1" x14ac:dyDescent="0.2">
      <c r="A478" s="9" t="str">
        <f>'3'!A478</f>
        <v>West Perry SD</v>
      </c>
      <c r="B478" s="29" t="str">
        <f>'3'!B478</f>
        <v>Perry</v>
      </c>
      <c r="C478" s="84">
        <f>'3'!C478</f>
        <v>712</v>
      </c>
      <c r="D478" s="84">
        <f>'3'!D478</f>
        <v>515</v>
      </c>
      <c r="E478" s="84">
        <f>'3'!E478</f>
        <v>1227</v>
      </c>
      <c r="F478" s="11">
        <f>'5'!O478</f>
        <v>22</v>
      </c>
      <c r="G478" s="13">
        <f>'6'!H478</f>
        <v>0</v>
      </c>
      <c r="H478" s="11">
        <f>'7'!F478</f>
        <v>0</v>
      </c>
      <c r="I478" s="11">
        <f>'8'!M478</f>
        <v>102</v>
      </c>
      <c r="J478" s="11">
        <f>'9'!O478+'9'!P478</f>
        <v>176.60000000000002</v>
      </c>
      <c r="K478" s="11">
        <f>'9'!Y478</f>
        <v>0</v>
      </c>
      <c r="L478" s="56">
        <f t="shared" si="14"/>
        <v>300.60000000000002</v>
      </c>
      <c r="M478" s="57">
        <f t="shared" si="15"/>
        <v>0.24498777506112471</v>
      </c>
    </row>
    <row r="479" spans="1:13" ht="14.25" customHeight="1" x14ac:dyDescent="0.2">
      <c r="A479" s="9" t="str">
        <f>'3'!A479</f>
        <v>West Shore SD</v>
      </c>
      <c r="B479" s="29" t="str">
        <f>'3'!B479</f>
        <v>York</v>
      </c>
      <c r="C479" s="84">
        <f>'3'!C479</f>
        <v>2051</v>
      </c>
      <c r="D479" s="84">
        <f>'3'!D479</f>
        <v>1365</v>
      </c>
      <c r="E479" s="84">
        <f>'3'!E479</f>
        <v>3416</v>
      </c>
      <c r="F479" s="11">
        <f>'5'!O479</f>
        <v>24</v>
      </c>
      <c r="G479" s="13">
        <f>'6'!H479</f>
        <v>0</v>
      </c>
      <c r="H479" s="11">
        <f>'7'!F479</f>
        <v>0</v>
      </c>
      <c r="I479" s="11">
        <f>'8'!M479</f>
        <v>303</v>
      </c>
      <c r="J479" s="11">
        <f>'9'!O479+'9'!P479</f>
        <v>126.2</v>
      </c>
      <c r="K479" s="11">
        <f>'9'!Y479</f>
        <v>30.8</v>
      </c>
      <c r="L479" s="56">
        <f t="shared" si="14"/>
        <v>453.2</v>
      </c>
      <c r="M479" s="57">
        <f t="shared" si="15"/>
        <v>0.13266978922716627</v>
      </c>
    </row>
    <row r="480" spans="1:13" ht="14.25" customHeight="1" x14ac:dyDescent="0.2">
      <c r="A480" s="9" t="str">
        <f>'3'!A480</f>
        <v>West York Area SD</v>
      </c>
      <c r="B480" s="29" t="str">
        <f>'3'!B480</f>
        <v>York</v>
      </c>
      <c r="C480" s="84">
        <f>'3'!C480</f>
        <v>736</v>
      </c>
      <c r="D480" s="84">
        <f>'3'!D480</f>
        <v>519</v>
      </c>
      <c r="E480" s="84">
        <f>'3'!E480</f>
        <v>1255</v>
      </c>
      <c r="F480" s="11">
        <f>'5'!O480</f>
        <v>23</v>
      </c>
      <c r="G480" s="13">
        <f>'6'!H480</f>
        <v>0</v>
      </c>
      <c r="H480" s="11">
        <f>'7'!F480</f>
        <v>0</v>
      </c>
      <c r="I480" s="11">
        <f>'8'!M480</f>
        <v>146</v>
      </c>
      <c r="J480" s="11">
        <f>'9'!O480+'9'!P480</f>
        <v>123.4</v>
      </c>
      <c r="K480" s="11">
        <f>'9'!Y480</f>
        <v>0</v>
      </c>
      <c r="L480" s="56">
        <f t="shared" si="14"/>
        <v>292.39999999999998</v>
      </c>
      <c r="M480" s="57">
        <f t="shared" si="15"/>
        <v>0.23298804780876492</v>
      </c>
    </row>
    <row r="481" spans="1:13" ht="14.25" customHeight="1" x14ac:dyDescent="0.2">
      <c r="A481" s="9" t="str">
        <f>'3'!A481</f>
        <v>Western Beaver County SD</v>
      </c>
      <c r="B481" s="29" t="str">
        <f>'3'!B481</f>
        <v>Beaver</v>
      </c>
      <c r="C481" s="84">
        <f>'3'!C481</f>
        <v>132</v>
      </c>
      <c r="D481" s="84">
        <f>'3'!D481</f>
        <v>94</v>
      </c>
      <c r="E481" s="84">
        <f>'3'!E481</f>
        <v>226</v>
      </c>
      <c r="F481" s="11">
        <f>'5'!O481</f>
        <v>1</v>
      </c>
      <c r="G481" s="13">
        <f>'6'!H481</f>
        <v>19</v>
      </c>
      <c r="H481" s="11">
        <f>'7'!F481</f>
        <v>40</v>
      </c>
      <c r="I481" s="11">
        <f>'8'!M481</f>
        <v>32</v>
      </c>
      <c r="J481" s="11">
        <f>'9'!O481+'9'!P481</f>
        <v>0</v>
      </c>
      <c r="K481" s="11">
        <f>'9'!Y481</f>
        <v>0</v>
      </c>
      <c r="L481" s="56">
        <f t="shared" si="14"/>
        <v>92</v>
      </c>
      <c r="M481" s="57">
        <f t="shared" si="15"/>
        <v>0.40707964601769914</v>
      </c>
    </row>
    <row r="482" spans="1:13" ht="14.25" customHeight="1" x14ac:dyDescent="0.2">
      <c r="A482" s="9" t="str">
        <f>'3'!A482</f>
        <v>Western Wayne SD</v>
      </c>
      <c r="B482" s="29" t="str">
        <f>'3'!B482</f>
        <v>Wayne</v>
      </c>
      <c r="C482" s="84">
        <f>'3'!C482</f>
        <v>373</v>
      </c>
      <c r="D482" s="84">
        <f>'3'!D482</f>
        <v>303</v>
      </c>
      <c r="E482" s="84">
        <f>'3'!E482</f>
        <v>676</v>
      </c>
      <c r="F482" s="11">
        <f>'5'!O482</f>
        <v>31</v>
      </c>
      <c r="G482" s="13">
        <f>'6'!H482</f>
        <v>0</v>
      </c>
      <c r="H482" s="11">
        <f>'7'!F482</f>
        <v>97</v>
      </c>
      <c r="I482" s="11">
        <f>'8'!M482</f>
        <v>112</v>
      </c>
      <c r="J482" s="11">
        <f>'9'!O482+'9'!P482</f>
        <v>154</v>
      </c>
      <c r="K482" s="11">
        <f>'9'!Y482</f>
        <v>69.8</v>
      </c>
      <c r="L482" s="56">
        <f t="shared" si="14"/>
        <v>394</v>
      </c>
      <c r="M482" s="57">
        <f t="shared" si="15"/>
        <v>0.58284023668639051</v>
      </c>
    </row>
    <row r="483" spans="1:13" ht="14.25" customHeight="1" x14ac:dyDescent="0.2">
      <c r="A483" s="9" t="str">
        <f>'3'!A483</f>
        <v>Westmont Hilltop SD</v>
      </c>
      <c r="B483" s="29" t="str">
        <f>'3'!B483</f>
        <v>Cambria</v>
      </c>
      <c r="C483" s="84">
        <f>'3'!C483</f>
        <v>299</v>
      </c>
      <c r="D483" s="84">
        <f>'3'!D483</f>
        <v>234</v>
      </c>
      <c r="E483" s="84">
        <f>'3'!E483</f>
        <v>533</v>
      </c>
      <c r="F483" s="11">
        <f>'5'!O483</f>
        <v>0</v>
      </c>
      <c r="G483" s="13">
        <f>'6'!H483</f>
        <v>0</v>
      </c>
      <c r="H483" s="11">
        <f>'7'!F483</f>
        <v>0</v>
      </c>
      <c r="I483" s="11">
        <f>'8'!M483</f>
        <v>64</v>
      </c>
      <c r="J483" s="11">
        <f>'9'!O483+'9'!P483</f>
        <v>239.5</v>
      </c>
      <c r="K483" s="11">
        <f>'9'!Y483</f>
        <v>131.19999999999999</v>
      </c>
      <c r="L483" s="56">
        <f t="shared" si="14"/>
        <v>303.5</v>
      </c>
      <c r="M483" s="57">
        <f t="shared" si="15"/>
        <v>0.56941838649155718</v>
      </c>
    </row>
    <row r="484" spans="1:13" ht="14.25" customHeight="1" x14ac:dyDescent="0.2">
      <c r="A484" s="9" t="str">
        <f>'3'!A484</f>
        <v>Whitehall-Coplay SD</v>
      </c>
      <c r="B484" s="29" t="str">
        <f>'3'!B484</f>
        <v>Lehigh</v>
      </c>
      <c r="C484" s="84">
        <f>'3'!C484</f>
        <v>941</v>
      </c>
      <c r="D484" s="84">
        <f>'3'!D484</f>
        <v>647</v>
      </c>
      <c r="E484" s="84">
        <f>'3'!E484</f>
        <v>1588</v>
      </c>
      <c r="F484" s="11">
        <f>'5'!O484</f>
        <v>30</v>
      </c>
      <c r="G484" s="13">
        <f>'6'!H484</f>
        <v>0</v>
      </c>
      <c r="H484" s="11">
        <f>'7'!F484</f>
        <v>0</v>
      </c>
      <c r="I484" s="11">
        <f>'8'!M484</f>
        <v>290</v>
      </c>
      <c r="J484" s="11">
        <f>'9'!O484+'9'!P484</f>
        <v>308.7</v>
      </c>
      <c r="K484" s="11">
        <f>'9'!Y484</f>
        <v>59.4</v>
      </c>
      <c r="L484" s="56">
        <f t="shared" si="14"/>
        <v>628.70000000000005</v>
      </c>
      <c r="M484" s="57">
        <f t="shared" si="15"/>
        <v>0.39590680100755671</v>
      </c>
    </row>
    <row r="485" spans="1:13" ht="14.25" customHeight="1" x14ac:dyDescent="0.2">
      <c r="A485" s="9" t="str">
        <f>'3'!A485</f>
        <v>Wilkes-Barre Area SD</v>
      </c>
      <c r="B485" s="29" t="str">
        <f>'3'!B485</f>
        <v>Luzerne</v>
      </c>
      <c r="C485" s="84">
        <f>'3'!C485</f>
        <v>1902</v>
      </c>
      <c r="D485" s="84">
        <f>'3'!D485</f>
        <v>1259</v>
      </c>
      <c r="E485" s="84">
        <f>'3'!E485</f>
        <v>3161</v>
      </c>
      <c r="F485" s="11">
        <f>'5'!O485</f>
        <v>332</v>
      </c>
      <c r="G485" s="13">
        <f>'6'!H485</f>
        <v>130</v>
      </c>
      <c r="H485" s="11">
        <f>'7'!F485</f>
        <v>0</v>
      </c>
      <c r="I485" s="11">
        <f>'8'!M485</f>
        <v>309</v>
      </c>
      <c r="J485" s="11">
        <f>'9'!O485+'9'!P485</f>
        <v>476.8</v>
      </c>
      <c r="K485" s="11">
        <f>'9'!Y485</f>
        <v>235.2</v>
      </c>
      <c r="L485" s="56">
        <f t="shared" si="14"/>
        <v>1247.8</v>
      </c>
      <c r="M485" s="57">
        <f t="shared" si="15"/>
        <v>0.3947484973109775</v>
      </c>
    </row>
    <row r="486" spans="1:13" ht="14.25" customHeight="1" x14ac:dyDescent="0.2">
      <c r="A486" s="9" t="str">
        <f>'3'!A486</f>
        <v>Wilkinsburg Borough SD</v>
      </c>
      <c r="B486" s="29" t="str">
        <f>'3'!B486</f>
        <v>Allegheny</v>
      </c>
      <c r="C486" s="84">
        <f>'3'!C486</f>
        <v>540</v>
      </c>
      <c r="D486" s="84">
        <f>'3'!D486</f>
        <v>368</v>
      </c>
      <c r="E486" s="84">
        <f>'3'!E486</f>
        <v>908</v>
      </c>
      <c r="F486" s="11">
        <f>'5'!O486</f>
        <v>74</v>
      </c>
      <c r="G486" s="13">
        <f>'6'!H486</f>
        <v>85</v>
      </c>
      <c r="H486" s="11">
        <f>'7'!F486</f>
        <v>52</v>
      </c>
      <c r="I486" s="11">
        <f>'8'!M486</f>
        <v>90</v>
      </c>
      <c r="J486" s="11">
        <f>'9'!O486+'9'!P486</f>
        <v>401.1</v>
      </c>
      <c r="K486" s="11">
        <f>'9'!Y486</f>
        <v>81.8</v>
      </c>
      <c r="L486" s="56">
        <f t="shared" si="14"/>
        <v>702.1</v>
      </c>
      <c r="M486" s="57">
        <f t="shared" si="15"/>
        <v>0.77323788546255512</v>
      </c>
    </row>
    <row r="487" spans="1:13" ht="14.25" customHeight="1" x14ac:dyDescent="0.2">
      <c r="A487" s="9" t="str">
        <f>'3'!A487</f>
        <v>William Penn SD</v>
      </c>
      <c r="B487" s="29" t="str">
        <f>'3'!B487</f>
        <v>Delaware</v>
      </c>
      <c r="C487" s="84">
        <f>'3'!C487</f>
        <v>1857</v>
      </c>
      <c r="D487" s="84">
        <f>'3'!D487</f>
        <v>1241</v>
      </c>
      <c r="E487" s="84">
        <f>'3'!E487</f>
        <v>3098</v>
      </c>
      <c r="F487" s="11">
        <f>'5'!O487</f>
        <v>260</v>
      </c>
      <c r="G487" s="13">
        <f>'6'!H487</f>
        <v>122</v>
      </c>
      <c r="H487" s="11">
        <f>'7'!F487</f>
        <v>0</v>
      </c>
      <c r="I487" s="11">
        <f>'8'!M487</f>
        <v>282</v>
      </c>
      <c r="J487" s="11">
        <f>'9'!O487+'9'!P487</f>
        <v>273.5</v>
      </c>
      <c r="K487" s="11">
        <f>'9'!Y487</f>
        <v>138.30000000000001</v>
      </c>
      <c r="L487" s="56">
        <f t="shared" si="14"/>
        <v>937.5</v>
      </c>
      <c r="M487" s="57">
        <f t="shared" si="15"/>
        <v>0.30261459005810198</v>
      </c>
    </row>
    <row r="488" spans="1:13" ht="14.25" customHeight="1" x14ac:dyDescent="0.2">
      <c r="A488" s="9" t="str">
        <f>'3'!A488</f>
        <v>Williams Valley SD</v>
      </c>
      <c r="B488" s="29" t="str">
        <f>'3'!B488</f>
        <v>Schuylkill</v>
      </c>
      <c r="C488" s="84">
        <f>'3'!C488</f>
        <v>248</v>
      </c>
      <c r="D488" s="84">
        <f>'3'!D488</f>
        <v>165</v>
      </c>
      <c r="E488" s="84">
        <f>'3'!E488</f>
        <v>413</v>
      </c>
      <c r="F488" s="11">
        <f>'5'!O488</f>
        <v>0</v>
      </c>
      <c r="G488" s="13">
        <f>'6'!H488</f>
        <v>0</v>
      </c>
      <c r="H488" s="11">
        <f>'7'!F488</f>
        <v>0</v>
      </c>
      <c r="I488" s="11">
        <f>'8'!M488</f>
        <v>47</v>
      </c>
      <c r="J488" s="11">
        <f>'9'!O488+'9'!P488</f>
        <v>0</v>
      </c>
      <c r="K488" s="11">
        <f>'9'!Y488</f>
        <v>0</v>
      </c>
      <c r="L488" s="56">
        <f t="shared" si="14"/>
        <v>47</v>
      </c>
      <c r="M488" s="57">
        <f t="shared" si="15"/>
        <v>0.11380145278450363</v>
      </c>
    </row>
    <row r="489" spans="1:13" ht="14.25" customHeight="1" x14ac:dyDescent="0.2">
      <c r="A489" s="9" t="str">
        <f>'3'!A489</f>
        <v>Williamsburg Community SD</v>
      </c>
      <c r="B489" s="29" t="str">
        <f>'3'!B489</f>
        <v>Blair</v>
      </c>
      <c r="C489" s="84">
        <f>'3'!C489</f>
        <v>118</v>
      </c>
      <c r="D489" s="84">
        <f>'3'!D489</f>
        <v>87</v>
      </c>
      <c r="E489" s="84">
        <f>'3'!E489</f>
        <v>205</v>
      </c>
      <c r="F489" s="11">
        <f>'5'!O489</f>
        <v>16</v>
      </c>
      <c r="G489" s="13">
        <f>'6'!H489</f>
        <v>0</v>
      </c>
      <c r="H489" s="11">
        <f>'7'!F489</f>
        <v>0</v>
      </c>
      <c r="I489" s="11">
        <f>'8'!M489</f>
        <v>20</v>
      </c>
      <c r="J489" s="11">
        <f>'9'!O489+'9'!P489</f>
        <v>0</v>
      </c>
      <c r="K489" s="11">
        <f>'9'!Y489</f>
        <v>0</v>
      </c>
      <c r="L489" s="56">
        <f t="shared" si="14"/>
        <v>36</v>
      </c>
      <c r="M489" s="57">
        <f t="shared" si="15"/>
        <v>0.17560975609756097</v>
      </c>
    </row>
    <row r="490" spans="1:13" ht="14.25" customHeight="1" x14ac:dyDescent="0.2">
      <c r="A490" s="9" t="str">
        <f>'3'!A490</f>
        <v>Williamsport Area SD</v>
      </c>
      <c r="B490" s="29" t="str">
        <f>'3'!B490</f>
        <v>Lycoming</v>
      </c>
      <c r="C490" s="84">
        <f>'3'!C490</f>
        <v>1510</v>
      </c>
      <c r="D490" s="84">
        <f>'3'!D490</f>
        <v>991</v>
      </c>
      <c r="E490" s="84">
        <f>'3'!E490</f>
        <v>2501</v>
      </c>
      <c r="F490" s="11">
        <f>'5'!O490</f>
        <v>273</v>
      </c>
      <c r="G490" s="13">
        <f>'6'!H490</f>
        <v>29</v>
      </c>
      <c r="H490" s="11">
        <f>'7'!F490</f>
        <v>0</v>
      </c>
      <c r="I490" s="11">
        <f>'8'!M490</f>
        <v>303</v>
      </c>
      <c r="J490" s="11">
        <f>'9'!O490+'9'!P490</f>
        <v>642.29999999999995</v>
      </c>
      <c r="K490" s="11">
        <f>'9'!Y490</f>
        <v>63.3</v>
      </c>
      <c r="L490" s="56">
        <f t="shared" si="14"/>
        <v>1247.3</v>
      </c>
      <c r="M490" s="57">
        <f t="shared" si="15"/>
        <v>0.49872051179528187</v>
      </c>
    </row>
    <row r="491" spans="1:13" ht="14.25" customHeight="1" x14ac:dyDescent="0.2">
      <c r="A491" s="9" t="str">
        <f>'3'!A491</f>
        <v>Wilmington Area SD</v>
      </c>
      <c r="B491" s="29" t="str">
        <f>'3'!B491</f>
        <v>Lawrence</v>
      </c>
      <c r="C491" s="84">
        <f>'3'!C491</f>
        <v>352</v>
      </c>
      <c r="D491" s="84">
        <f>'3'!D491</f>
        <v>255</v>
      </c>
      <c r="E491" s="84">
        <f>'3'!E491</f>
        <v>607</v>
      </c>
      <c r="F491" s="11">
        <f>'5'!O491</f>
        <v>24</v>
      </c>
      <c r="G491" s="13">
        <f>'6'!H491</f>
        <v>0</v>
      </c>
      <c r="H491" s="11">
        <f>'7'!F491</f>
        <v>0</v>
      </c>
      <c r="I491" s="11">
        <f>'8'!M491</f>
        <v>32</v>
      </c>
      <c r="J491" s="11">
        <f>'9'!O491+'9'!P491</f>
        <v>0</v>
      </c>
      <c r="K491" s="11">
        <f>'9'!Y491</f>
        <v>0</v>
      </c>
      <c r="L491" s="56">
        <f t="shared" si="14"/>
        <v>56</v>
      </c>
      <c r="M491" s="57">
        <f t="shared" si="15"/>
        <v>9.2257001647446463E-2</v>
      </c>
    </row>
    <row r="492" spans="1:13" ht="14.25" customHeight="1" x14ac:dyDescent="0.2">
      <c r="A492" s="9" t="str">
        <f>'3'!A492</f>
        <v>Wilson Area SD</v>
      </c>
      <c r="B492" s="29" t="str">
        <f>'3'!B492</f>
        <v>Northampton</v>
      </c>
      <c r="C492" s="84">
        <f>'3'!C492</f>
        <v>569</v>
      </c>
      <c r="D492" s="84">
        <f>'3'!D492</f>
        <v>377</v>
      </c>
      <c r="E492" s="84">
        <f>'3'!E492</f>
        <v>946</v>
      </c>
      <c r="F492" s="11">
        <f>'5'!O492</f>
        <v>0</v>
      </c>
      <c r="G492" s="13">
        <f>'6'!H492</f>
        <v>0</v>
      </c>
      <c r="H492" s="11">
        <f>'7'!F492</f>
        <v>0</v>
      </c>
      <c r="I492" s="11">
        <f>'8'!M492</f>
        <v>100</v>
      </c>
      <c r="J492" s="11">
        <f>'9'!O492+'9'!P492</f>
        <v>0</v>
      </c>
      <c r="K492" s="11">
        <f>'9'!Y492</f>
        <v>0</v>
      </c>
      <c r="L492" s="56">
        <f t="shared" si="14"/>
        <v>100</v>
      </c>
      <c r="M492" s="57">
        <f t="shared" si="15"/>
        <v>0.10570824524312897</v>
      </c>
    </row>
    <row r="493" spans="1:13" ht="14.25" customHeight="1" x14ac:dyDescent="0.2">
      <c r="A493" s="9" t="str">
        <f>'3'!A493</f>
        <v>Wilson SD</v>
      </c>
      <c r="B493" s="29" t="str">
        <f>'3'!B493</f>
        <v>Berks</v>
      </c>
      <c r="C493" s="84">
        <f>'3'!C493</f>
        <v>1189</v>
      </c>
      <c r="D493" s="84">
        <f>'3'!D493</f>
        <v>827</v>
      </c>
      <c r="E493" s="84">
        <f>'3'!E493</f>
        <v>2016</v>
      </c>
      <c r="F493" s="11">
        <f>'5'!O493</f>
        <v>21</v>
      </c>
      <c r="G493" s="13">
        <f>'6'!H493</f>
        <v>0</v>
      </c>
      <c r="H493" s="11">
        <f>'7'!F493</f>
        <v>0</v>
      </c>
      <c r="I493" s="11">
        <f>'8'!M493</f>
        <v>300</v>
      </c>
      <c r="J493" s="11">
        <f>'9'!O493+'9'!P493</f>
        <v>477</v>
      </c>
      <c r="K493" s="11">
        <f>'9'!Y493</f>
        <v>59.6</v>
      </c>
      <c r="L493" s="56">
        <f t="shared" si="14"/>
        <v>798</v>
      </c>
      <c r="M493" s="57">
        <f t="shared" si="15"/>
        <v>0.39583333333333331</v>
      </c>
    </row>
    <row r="494" spans="1:13" ht="14.25" customHeight="1" x14ac:dyDescent="0.2">
      <c r="A494" s="9" t="str">
        <f>'3'!A494</f>
        <v>Windber Area SD</v>
      </c>
      <c r="B494" s="29" t="str">
        <f>'3'!B494</f>
        <v>Somerset</v>
      </c>
      <c r="C494" s="84">
        <f>'3'!C494</f>
        <v>210</v>
      </c>
      <c r="D494" s="84">
        <f>'3'!D494</f>
        <v>175</v>
      </c>
      <c r="E494" s="84">
        <f>'3'!E494</f>
        <v>385</v>
      </c>
      <c r="F494" s="11">
        <f>'5'!O494</f>
        <v>2</v>
      </c>
      <c r="G494" s="13">
        <f>'6'!H494</f>
        <v>0</v>
      </c>
      <c r="H494" s="11">
        <f>'7'!F494</f>
        <v>58</v>
      </c>
      <c r="I494" s="11">
        <f>'8'!M494</f>
        <v>45</v>
      </c>
      <c r="J494" s="11">
        <f>'9'!O494+'9'!P494</f>
        <v>33.599999999999994</v>
      </c>
      <c r="K494" s="11">
        <f>'9'!Y494</f>
        <v>0</v>
      </c>
      <c r="L494" s="56">
        <f t="shared" si="14"/>
        <v>138.6</v>
      </c>
      <c r="M494" s="57">
        <f t="shared" si="15"/>
        <v>0.36</v>
      </c>
    </row>
    <row r="495" spans="1:13" ht="14.25" customHeight="1" x14ac:dyDescent="0.2">
      <c r="A495" s="9" t="str">
        <f>'3'!A495</f>
        <v>Wissahickon SD</v>
      </c>
      <c r="B495" s="29" t="str">
        <f>'3'!B495</f>
        <v>Montgomery</v>
      </c>
      <c r="C495" s="84">
        <f>'3'!C495</f>
        <v>996</v>
      </c>
      <c r="D495" s="84">
        <f>'3'!D495</f>
        <v>761</v>
      </c>
      <c r="E495" s="84">
        <f>'3'!E495</f>
        <v>1757</v>
      </c>
      <c r="F495" s="11">
        <f>'5'!O495</f>
        <v>0</v>
      </c>
      <c r="G495" s="13">
        <f>'6'!H495</f>
        <v>10</v>
      </c>
      <c r="H495" s="11">
        <f>'7'!F495</f>
        <v>0</v>
      </c>
      <c r="I495" s="11">
        <f>'8'!M495</f>
        <v>194</v>
      </c>
      <c r="J495" s="11">
        <f>'9'!O495+'9'!P495</f>
        <v>253.5</v>
      </c>
      <c r="K495" s="11">
        <f>'9'!Y495</f>
        <v>221.8</v>
      </c>
      <c r="L495" s="56">
        <f t="shared" si="14"/>
        <v>457.5</v>
      </c>
      <c r="M495" s="57">
        <f t="shared" si="15"/>
        <v>0.26038702333523051</v>
      </c>
    </row>
    <row r="496" spans="1:13" ht="14.25" customHeight="1" x14ac:dyDescent="0.2">
      <c r="A496" s="9" t="str">
        <f>'3'!A496</f>
        <v>Woodland Hills SD</v>
      </c>
      <c r="B496" s="29" t="str">
        <f>'3'!B496</f>
        <v>Allegheny</v>
      </c>
      <c r="C496" s="84">
        <f>'3'!C496</f>
        <v>1618</v>
      </c>
      <c r="D496" s="84">
        <f>'3'!D496</f>
        <v>1012</v>
      </c>
      <c r="E496" s="84">
        <f>'3'!E496</f>
        <v>2630</v>
      </c>
      <c r="F496" s="11">
        <f>'5'!O496</f>
        <v>157</v>
      </c>
      <c r="G496" s="13">
        <f>'6'!H496</f>
        <v>38</v>
      </c>
      <c r="H496" s="11">
        <f>'7'!F496</f>
        <v>33</v>
      </c>
      <c r="I496" s="11">
        <f>'8'!M496</f>
        <v>342</v>
      </c>
      <c r="J496" s="11">
        <f>'9'!O496+'9'!P496</f>
        <v>444.5</v>
      </c>
      <c r="K496" s="11">
        <f>'9'!Y496</f>
        <v>74.7</v>
      </c>
      <c r="L496" s="56">
        <f t="shared" si="14"/>
        <v>1014.5</v>
      </c>
      <c r="M496" s="57">
        <f t="shared" si="15"/>
        <v>0.38574144486692014</v>
      </c>
    </row>
    <row r="497" spans="1:13" ht="14.25" customHeight="1" x14ac:dyDescent="0.2">
      <c r="A497" s="9" t="str">
        <f>'3'!A497</f>
        <v>Wyalusing Area SD</v>
      </c>
      <c r="B497" s="29" t="str">
        <f>'3'!B497</f>
        <v>Bradford</v>
      </c>
      <c r="C497" s="84">
        <f>'3'!C497</f>
        <v>318</v>
      </c>
      <c r="D497" s="84">
        <f>'3'!D497</f>
        <v>247</v>
      </c>
      <c r="E497" s="84">
        <f>'3'!E497</f>
        <v>565</v>
      </c>
      <c r="F497" s="11">
        <f>'5'!O497</f>
        <v>23</v>
      </c>
      <c r="G497" s="13">
        <f>'6'!H497</f>
        <v>36</v>
      </c>
      <c r="H497" s="11">
        <f>'7'!F497</f>
        <v>0</v>
      </c>
      <c r="I497" s="11">
        <f>'8'!M497</f>
        <v>41</v>
      </c>
      <c r="J497" s="11">
        <f>'9'!O497+'9'!P497</f>
        <v>35.200000000000003</v>
      </c>
      <c r="K497" s="11">
        <f>'9'!Y497</f>
        <v>35.200000000000003</v>
      </c>
      <c r="L497" s="56">
        <f t="shared" si="14"/>
        <v>135.19999999999999</v>
      </c>
      <c r="M497" s="57">
        <f t="shared" si="15"/>
        <v>0.23929203539823007</v>
      </c>
    </row>
    <row r="498" spans="1:13" ht="14.25" customHeight="1" x14ac:dyDescent="0.2">
      <c r="A498" s="9" t="str">
        <f>'3'!A498</f>
        <v>Wyoming Area SD</v>
      </c>
      <c r="B498" s="29" t="str">
        <f>'3'!B498</f>
        <v>Luzerne</v>
      </c>
      <c r="C498" s="84">
        <f>'3'!C498</f>
        <v>477</v>
      </c>
      <c r="D498" s="84">
        <f>'3'!D498</f>
        <v>411</v>
      </c>
      <c r="E498" s="84">
        <f>'3'!E498</f>
        <v>888</v>
      </c>
      <c r="F498" s="11">
        <f>'5'!O498</f>
        <v>50</v>
      </c>
      <c r="G498" s="13">
        <f>'6'!H498</f>
        <v>0</v>
      </c>
      <c r="H498" s="11">
        <f>'7'!F498</f>
        <v>0</v>
      </c>
      <c r="I498" s="11">
        <f>'8'!M498</f>
        <v>85</v>
      </c>
      <c r="J498" s="11">
        <f>'9'!O498+'9'!P498</f>
        <v>74.2</v>
      </c>
      <c r="K498" s="11">
        <f>'9'!Y498</f>
        <v>0</v>
      </c>
      <c r="L498" s="56">
        <f t="shared" si="14"/>
        <v>209.2</v>
      </c>
      <c r="M498" s="57">
        <f t="shared" si="15"/>
        <v>0.23558558558558557</v>
      </c>
    </row>
    <row r="499" spans="1:13" ht="14.25" customHeight="1" x14ac:dyDescent="0.2">
      <c r="A499" s="9" t="str">
        <f>'3'!A499</f>
        <v>Wyoming Valley West SD</v>
      </c>
      <c r="B499" s="29" t="str">
        <f>'3'!B499</f>
        <v>Luzerne</v>
      </c>
      <c r="C499" s="84">
        <f>'3'!C499</f>
        <v>1409</v>
      </c>
      <c r="D499" s="84">
        <f>'3'!D499</f>
        <v>852</v>
      </c>
      <c r="E499" s="84">
        <f>'3'!E499</f>
        <v>2261</v>
      </c>
      <c r="F499" s="11">
        <f>'5'!O499</f>
        <v>152</v>
      </c>
      <c r="G499" s="13">
        <f>'6'!H499</f>
        <v>36</v>
      </c>
      <c r="H499" s="11">
        <f>'7'!F499</f>
        <v>0</v>
      </c>
      <c r="I499" s="11">
        <f>'8'!M499</f>
        <v>213</v>
      </c>
      <c r="J499" s="11">
        <f>'9'!O499+'9'!P499</f>
        <v>208.6</v>
      </c>
      <c r="K499" s="11">
        <f>'9'!Y499</f>
        <v>67.2</v>
      </c>
      <c r="L499" s="56">
        <f t="shared" si="14"/>
        <v>609.6</v>
      </c>
      <c r="M499" s="57">
        <f t="shared" si="15"/>
        <v>0.26961521450685538</v>
      </c>
    </row>
    <row r="500" spans="1:13" ht="14.25" customHeight="1" x14ac:dyDescent="0.2">
      <c r="A500" s="9" t="str">
        <f>'3'!A500</f>
        <v>Wyomissing Area SD</v>
      </c>
      <c r="B500" s="29" t="str">
        <f>'3'!B500</f>
        <v>Berks</v>
      </c>
      <c r="C500" s="84">
        <f>'3'!C500</f>
        <v>344</v>
      </c>
      <c r="D500" s="84">
        <f>'3'!D500</f>
        <v>247</v>
      </c>
      <c r="E500" s="84">
        <f>'3'!E500</f>
        <v>591</v>
      </c>
      <c r="F500" s="11">
        <f>'5'!O500</f>
        <v>7</v>
      </c>
      <c r="G500" s="13">
        <f>'6'!H500</f>
        <v>0</v>
      </c>
      <c r="H500" s="11">
        <f>'7'!F500</f>
        <v>0</v>
      </c>
      <c r="I500" s="11">
        <f>'8'!M500</f>
        <v>92</v>
      </c>
      <c r="J500" s="11">
        <f>'9'!O500+'9'!P500</f>
        <v>0</v>
      </c>
      <c r="K500" s="11">
        <f>'9'!Y500</f>
        <v>0</v>
      </c>
      <c r="L500" s="56">
        <f t="shared" si="14"/>
        <v>99</v>
      </c>
      <c r="M500" s="57">
        <f t="shared" si="15"/>
        <v>0.16751269035532995</v>
      </c>
    </row>
    <row r="501" spans="1:13" ht="14.25" customHeight="1" x14ac:dyDescent="0.2">
      <c r="A501" s="9" t="str">
        <f>'3'!A501</f>
        <v>York City SD</v>
      </c>
      <c r="B501" s="29" t="str">
        <f>'3'!B501</f>
        <v>York</v>
      </c>
      <c r="C501" s="84">
        <f>'3'!C501</f>
        <v>2492</v>
      </c>
      <c r="D501" s="84">
        <f>'3'!D501</f>
        <v>1533</v>
      </c>
      <c r="E501" s="84">
        <f>'3'!E501</f>
        <v>4025</v>
      </c>
      <c r="F501" s="11">
        <f>'5'!O501</f>
        <v>376</v>
      </c>
      <c r="G501" s="13">
        <f>'6'!H501</f>
        <v>218</v>
      </c>
      <c r="H501" s="11">
        <f>'7'!F501</f>
        <v>104</v>
      </c>
      <c r="I501" s="11">
        <f>'8'!M501</f>
        <v>509</v>
      </c>
      <c r="J501" s="11">
        <f>'9'!O501+'9'!P501</f>
        <v>505.09999999999997</v>
      </c>
      <c r="K501" s="11">
        <f>'9'!Y501</f>
        <v>185</v>
      </c>
      <c r="L501" s="56">
        <f t="shared" si="14"/>
        <v>1712.1</v>
      </c>
      <c r="M501" s="57">
        <f t="shared" si="15"/>
        <v>0.42536645962732916</v>
      </c>
    </row>
    <row r="502" spans="1:13" ht="14.25" customHeight="1" x14ac:dyDescent="0.2">
      <c r="A502" s="9" t="str">
        <f>'3'!A502</f>
        <v>York Suburban SD</v>
      </c>
      <c r="B502" s="29" t="str">
        <f>'3'!B502</f>
        <v>York</v>
      </c>
      <c r="C502" s="84">
        <f>'3'!C502</f>
        <v>562</v>
      </c>
      <c r="D502" s="84">
        <f>'3'!D502</f>
        <v>406</v>
      </c>
      <c r="E502" s="84">
        <f>'3'!E502</f>
        <v>968</v>
      </c>
      <c r="F502" s="11">
        <f>'5'!O502</f>
        <v>18</v>
      </c>
      <c r="G502" s="13">
        <f>'6'!H502</f>
        <v>39</v>
      </c>
      <c r="H502" s="11">
        <f>'7'!F502</f>
        <v>0</v>
      </c>
      <c r="I502" s="11">
        <f>'8'!M502</f>
        <v>93</v>
      </c>
      <c r="J502" s="11">
        <f>'9'!O502+'9'!P502</f>
        <v>601</v>
      </c>
      <c r="K502" s="11">
        <f>'9'!Y502</f>
        <v>249.6</v>
      </c>
      <c r="L502" s="56">
        <f t="shared" si="14"/>
        <v>751</v>
      </c>
      <c r="M502" s="57">
        <f t="shared" si="15"/>
        <v>0.77582644628099173</v>
      </c>
    </row>
    <row r="503" spans="1:13" ht="14.25" customHeight="1" x14ac:dyDescent="0.2">
      <c r="A503" s="9" t="str">
        <f>'3'!A503</f>
        <v>Yough SD</v>
      </c>
      <c r="B503" s="29" t="str">
        <f>'3'!B503</f>
        <v>Westmoreland</v>
      </c>
      <c r="C503" s="84">
        <f>'3'!C503</f>
        <v>429</v>
      </c>
      <c r="D503" s="84">
        <f>'3'!D503</f>
        <v>294</v>
      </c>
      <c r="E503" s="84">
        <f>'3'!E503</f>
        <v>723</v>
      </c>
      <c r="F503" s="11">
        <f>'5'!O503</f>
        <v>0</v>
      </c>
      <c r="G503" s="13">
        <f>'6'!H503</f>
        <v>0</v>
      </c>
      <c r="H503" s="11">
        <f>'7'!F503</f>
        <v>0</v>
      </c>
      <c r="I503" s="11">
        <f>'8'!M503</f>
        <v>97</v>
      </c>
      <c r="J503" s="11">
        <f>'9'!O503+'9'!P503</f>
        <v>12.7</v>
      </c>
      <c r="K503" s="11">
        <f>'9'!Y503</f>
        <v>3</v>
      </c>
      <c r="L503" s="56">
        <f t="shared" si="14"/>
        <v>109.7</v>
      </c>
      <c r="M503" s="57">
        <f t="shared" si="15"/>
        <v>0.1517289073305671</v>
      </c>
    </row>
    <row r="504" spans="1:13" ht="14.25" customHeight="1" x14ac:dyDescent="0.2">
      <c r="A504" s="178" t="s">
        <v>529</v>
      </c>
      <c r="B504" s="190"/>
      <c r="C504" s="28">
        <f>SUM(C4:C503)</f>
        <v>432581</v>
      </c>
      <c r="D504" s="28">
        <f t="shared" ref="D504:E504" si="16">SUM(D4:D503)</f>
        <v>296957</v>
      </c>
      <c r="E504" s="28">
        <f t="shared" si="16"/>
        <v>729538</v>
      </c>
      <c r="F504" s="28">
        <f t="shared" ref="F504" si="17">SUM(F4:F503)</f>
        <v>34872</v>
      </c>
      <c r="G504" s="28">
        <f t="shared" ref="G504" si="18">SUM(G4:G503)</f>
        <v>12131</v>
      </c>
      <c r="H504" s="28">
        <f t="shared" ref="H504" si="19">SUM(H4:H503)</f>
        <v>10009</v>
      </c>
      <c r="I504" s="28">
        <f t="shared" ref="I504" si="20">SUM(I4:I503)</f>
        <v>90766</v>
      </c>
      <c r="J504" s="28">
        <f t="shared" ref="J504" si="21">SUM(J4:J503)</f>
        <v>101465.99999999996</v>
      </c>
      <c r="K504" s="28">
        <f t="shared" ref="K504" si="22">SUM(K4:K503)</f>
        <v>33862.399999999994</v>
      </c>
      <c r="L504" s="28">
        <f t="shared" si="14"/>
        <v>249243.99999999994</v>
      </c>
      <c r="M504" s="58">
        <f t="shared" si="15"/>
        <v>0.34164635700950458</v>
      </c>
    </row>
    <row r="505" spans="1:13" x14ac:dyDescent="0.2">
      <c r="A505" s="5" t="str">
        <f>'1'!A505</f>
        <v>* 2010 School District population estimates from PA Data Center, Penn State University</v>
      </c>
    </row>
    <row r="506" spans="1:13" x14ac:dyDescent="0.2">
      <c r="A506" s="5" t="s">
        <v>661</v>
      </c>
    </row>
  </sheetData>
  <mergeCells count="2">
    <mergeCell ref="A1:L1"/>
    <mergeCell ref="A504:B504"/>
  </mergeCells>
  <pageMargins left="0.3" right="0.3" top="0.4" bottom="0.5" header="0.3" footer="0.3"/>
  <pageSetup orientation="landscape" verticalDpi="0" r:id="rId1"/>
  <headerFooter>
    <oddFooter>&amp;L&amp;8Prepared by:  Office of Child Development and Early Learning&amp;C&amp;8&amp;P&amp;R&amp;8Updated 11/1/2011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U513"/>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28.42578125" bestFit="1" customWidth="1"/>
    <col min="2" max="2" width="13.28515625" bestFit="1" customWidth="1"/>
    <col min="3" max="5" width="9.140625" style="96"/>
    <col min="6" max="6" width="40.7109375" style="101" customWidth="1"/>
    <col min="10" max="10" width="8.28515625" bestFit="1" customWidth="1"/>
    <col min="11" max="11" width="8.28515625" customWidth="1"/>
    <col min="12" max="12" width="11.140625" style="21" customWidth="1"/>
    <col min="13" max="13" width="9.7109375" customWidth="1"/>
    <col min="14" max="14" width="10.42578125" customWidth="1"/>
    <col min="15" max="21" width="9.140625" style="96"/>
  </cols>
  <sheetData>
    <row r="1" spans="1:21" x14ac:dyDescent="0.25">
      <c r="A1" s="196" t="str">
        <f>'Table of Contents'!B10&amp;": "&amp;'Table of Contents'!C10</f>
        <v>Tab 5: Head Start State and Federal Reach Data</v>
      </c>
      <c r="B1" s="197"/>
      <c r="C1" s="197"/>
      <c r="D1" s="197"/>
      <c r="E1" s="197"/>
      <c r="F1" s="197"/>
      <c r="G1" s="197"/>
      <c r="H1" s="197"/>
      <c r="I1" s="197"/>
      <c r="J1" s="197"/>
      <c r="K1" s="197"/>
      <c r="L1" s="197"/>
      <c r="M1" s="197"/>
      <c r="N1" s="197"/>
      <c r="O1" s="197"/>
      <c r="P1" s="197"/>
      <c r="Q1" s="197"/>
      <c r="R1" s="197"/>
      <c r="S1" s="197"/>
      <c r="T1" s="197"/>
      <c r="U1" s="198"/>
    </row>
    <row r="2" spans="1:21" x14ac:dyDescent="0.25">
      <c r="A2" s="192" t="s">
        <v>802</v>
      </c>
      <c r="B2" s="192"/>
      <c r="C2" s="192"/>
      <c r="D2" s="192"/>
      <c r="E2" s="192"/>
      <c r="F2" s="193" t="s">
        <v>530</v>
      </c>
      <c r="G2" s="194"/>
      <c r="H2" s="194"/>
      <c r="I2" s="194"/>
      <c r="J2" s="194"/>
      <c r="K2" s="194"/>
      <c r="L2" s="194"/>
      <c r="M2" s="194"/>
      <c r="N2" s="194"/>
      <c r="O2" s="194"/>
      <c r="P2" s="194"/>
      <c r="Q2" s="194"/>
      <c r="R2" s="194"/>
      <c r="S2" s="194"/>
      <c r="T2" s="194"/>
      <c r="U2" s="195"/>
    </row>
    <row r="3" spans="1:21" ht="72" x14ac:dyDescent="0.25">
      <c r="A3" s="162" t="str">
        <f>'1'!A3</f>
        <v>School District</v>
      </c>
      <c r="B3" s="156" t="str">
        <f>'1'!B3</f>
        <v>County</v>
      </c>
      <c r="C3" s="89" t="str">
        <f>'[2]12'!C2</f>
        <v># of Children Ages 0-2*</v>
      </c>
      <c r="D3" s="89" t="str">
        <f>'[2]12'!D2</f>
        <v># of Children Ages 3-4*</v>
      </c>
      <c r="E3" s="89" t="str">
        <f>'[2]12'!E2</f>
        <v># of Children Under 5*</v>
      </c>
      <c r="F3" s="6" t="s">
        <v>531</v>
      </c>
      <c r="G3" s="97" t="s">
        <v>559</v>
      </c>
      <c r="H3" s="97" t="s">
        <v>644</v>
      </c>
      <c r="I3" s="97" t="s">
        <v>645</v>
      </c>
      <c r="J3" s="7" t="s">
        <v>532</v>
      </c>
      <c r="K3" s="7" t="s">
        <v>646</v>
      </c>
      <c r="L3" s="7" t="s">
        <v>687</v>
      </c>
      <c r="M3" s="7" t="s">
        <v>533</v>
      </c>
      <c r="N3" s="7" t="s">
        <v>647</v>
      </c>
      <c r="O3" s="7" t="s">
        <v>648</v>
      </c>
      <c r="P3" s="7" t="s">
        <v>652</v>
      </c>
      <c r="Q3" s="8" t="s">
        <v>534</v>
      </c>
      <c r="R3" s="8" t="s">
        <v>535</v>
      </c>
      <c r="S3" s="8" t="s">
        <v>536</v>
      </c>
      <c r="T3" s="8" t="s">
        <v>649</v>
      </c>
      <c r="U3" s="8" t="s">
        <v>650</v>
      </c>
    </row>
    <row r="4" spans="1:21" x14ac:dyDescent="0.25">
      <c r="A4" s="18" t="s">
        <v>29</v>
      </c>
      <c r="B4" s="160" t="str">
        <f>'6'!B4</f>
        <v>Lackawanna</v>
      </c>
      <c r="C4" s="158">
        <f>'4'!C4</f>
        <v>665</v>
      </c>
      <c r="D4" s="158">
        <f>'4'!D4</f>
        <v>501</v>
      </c>
      <c r="E4" s="158">
        <f>'4'!E4</f>
        <v>1166</v>
      </c>
      <c r="F4" s="133" t="s">
        <v>764</v>
      </c>
      <c r="G4" s="133">
        <v>1</v>
      </c>
      <c r="H4" s="133">
        <v>27</v>
      </c>
      <c r="I4" s="133">
        <v>0</v>
      </c>
      <c r="J4" s="133">
        <f>SUM(H4:I4)</f>
        <v>27</v>
      </c>
      <c r="K4" s="133">
        <v>0</v>
      </c>
      <c r="L4" s="133">
        <v>0</v>
      </c>
      <c r="M4" s="133">
        <f>SUM(K4:L4)</f>
        <v>0</v>
      </c>
      <c r="N4" s="133">
        <v>27</v>
      </c>
      <c r="O4" s="133">
        <f>SUM(J4+M4)</f>
        <v>27</v>
      </c>
      <c r="P4" s="134">
        <v>2.3156089193825044E-2</v>
      </c>
      <c r="Q4" s="134">
        <v>0</v>
      </c>
      <c r="R4" s="144">
        <v>5.3892215568862277E-2</v>
      </c>
      <c r="S4" s="144">
        <v>2.3156089193825044E-2</v>
      </c>
      <c r="T4" s="133">
        <v>27</v>
      </c>
      <c r="U4" s="144">
        <v>1</v>
      </c>
    </row>
    <row r="5" spans="1:21" x14ac:dyDescent="0.25">
      <c r="A5" s="18" t="s">
        <v>30</v>
      </c>
      <c r="B5" s="160" t="str">
        <f>'6'!B5</f>
        <v>Montgomery</v>
      </c>
      <c r="C5" s="158">
        <f>'4'!C5</f>
        <v>1942</v>
      </c>
      <c r="D5" s="158">
        <f>'4'!D5</f>
        <v>1304</v>
      </c>
      <c r="E5" s="158">
        <f>'4'!E5</f>
        <v>3246</v>
      </c>
      <c r="F5" s="133"/>
      <c r="G5" s="133">
        <v>0</v>
      </c>
      <c r="H5" s="133">
        <v>0</v>
      </c>
      <c r="I5" s="133">
        <v>0</v>
      </c>
      <c r="J5" s="133">
        <f t="shared" ref="J5:J68" si="0">SUM(H5:I5)</f>
        <v>0</v>
      </c>
      <c r="K5" s="133">
        <v>0</v>
      </c>
      <c r="L5" s="133">
        <v>0</v>
      </c>
      <c r="M5" s="133">
        <f t="shared" ref="M5:M68" si="1">SUM(K5:L5)</f>
        <v>0</v>
      </c>
      <c r="N5" s="133">
        <v>0</v>
      </c>
      <c r="O5" s="133">
        <f t="shared" ref="O5:O68" si="2">SUM(J5+M5)</f>
        <v>0</v>
      </c>
      <c r="P5" s="134">
        <v>0</v>
      </c>
      <c r="Q5" s="134">
        <v>0</v>
      </c>
      <c r="R5" s="144">
        <v>0</v>
      </c>
      <c r="S5" s="144">
        <v>0</v>
      </c>
      <c r="T5" s="133">
        <v>68</v>
      </c>
      <c r="U5" s="144">
        <v>0</v>
      </c>
    </row>
    <row r="6" spans="1:21" x14ac:dyDescent="0.25">
      <c r="A6" s="129" t="s">
        <v>31</v>
      </c>
      <c r="B6" s="161" t="s">
        <v>566</v>
      </c>
      <c r="C6" s="158">
        <f>'4'!C6</f>
        <v>732</v>
      </c>
      <c r="D6" s="158">
        <f>'4'!D6</f>
        <v>512</v>
      </c>
      <c r="E6" s="158">
        <f>'4'!E6</f>
        <v>1244</v>
      </c>
      <c r="F6" s="133" t="s">
        <v>765</v>
      </c>
      <c r="G6" s="133">
        <v>1</v>
      </c>
      <c r="H6" s="133">
        <v>20</v>
      </c>
      <c r="I6" s="133">
        <v>0</v>
      </c>
      <c r="J6" s="133">
        <f t="shared" si="0"/>
        <v>20</v>
      </c>
      <c r="K6" s="133">
        <v>48</v>
      </c>
      <c r="L6" s="133">
        <v>104</v>
      </c>
      <c r="M6" s="133">
        <f t="shared" si="1"/>
        <v>152</v>
      </c>
      <c r="N6" s="133">
        <v>124</v>
      </c>
      <c r="O6" s="133">
        <f t="shared" si="2"/>
        <v>172</v>
      </c>
      <c r="P6" s="134">
        <v>1.607717041800643E-2</v>
      </c>
      <c r="Q6" s="134">
        <v>6.5573770491803282E-2</v>
      </c>
      <c r="R6" s="144">
        <v>0.2421875</v>
      </c>
      <c r="S6" s="144">
        <v>0.13826366559485531</v>
      </c>
      <c r="T6" s="133">
        <v>514</v>
      </c>
      <c r="U6" s="144">
        <v>0.33463035019455251</v>
      </c>
    </row>
    <row r="7" spans="1:21" x14ac:dyDescent="0.25">
      <c r="A7" s="129" t="s">
        <v>32</v>
      </c>
      <c r="B7" s="161" t="s">
        <v>565</v>
      </c>
      <c r="C7" s="158">
        <f>'4'!C7</f>
        <v>405</v>
      </c>
      <c r="D7" s="158">
        <f>'4'!D7</f>
        <v>246</v>
      </c>
      <c r="E7" s="158">
        <f>'4'!E7</f>
        <v>651</v>
      </c>
      <c r="F7" s="133" t="s">
        <v>700</v>
      </c>
      <c r="G7" s="133">
        <v>1</v>
      </c>
      <c r="H7" s="133">
        <v>0</v>
      </c>
      <c r="I7" s="133">
        <v>0</v>
      </c>
      <c r="J7" s="133">
        <f t="shared" si="0"/>
        <v>0</v>
      </c>
      <c r="K7" s="133">
        <v>20</v>
      </c>
      <c r="L7" s="133">
        <v>0</v>
      </c>
      <c r="M7" s="133">
        <f t="shared" si="1"/>
        <v>20</v>
      </c>
      <c r="N7" s="133">
        <v>0</v>
      </c>
      <c r="O7" s="133">
        <f t="shared" si="2"/>
        <v>20</v>
      </c>
      <c r="P7" s="134">
        <v>0</v>
      </c>
      <c r="Q7" s="134">
        <v>4.9382716049382713E-2</v>
      </c>
      <c r="R7" s="144">
        <v>0</v>
      </c>
      <c r="S7" s="144">
        <v>3.0721966205837174E-2</v>
      </c>
      <c r="T7" s="133">
        <v>117</v>
      </c>
      <c r="U7" s="144">
        <v>0.17094017094017094</v>
      </c>
    </row>
    <row r="8" spans="1:21" ht="22.5" x14ac:dyDescent="0.25">
      <c r="A8" s="18" t="s">
        <v>33</v>
      </c>
      <c r="B8" s="160" t="str">
        <f>'6'!B8</f>
        <v>Allegheny</v>
      </c>
      <c r="C8" s="158">
        <f>'4'!C8</f>
        <v>207</v>
      </c>
      <c r="D8" s="158">
        <f>'4'!D8</f>
        <v>141</v>
      </c>
      <c r="E8" s="158">
        <f>'4'!E8</f>
        <v>348</v>
      </c>
      <c r="F8" s="133" t="s">
        <v>803</v>
      </c>
      <c r="G8" s="133">
        <v>2</v>
      </c>
      <c r="H8" s="133">
        <v>0</v>
      </c>
      <c r="I8" s="133">
        <v>0</v>
      </c>
      <c r="J8" s="133">
        <f t="shared" si="0"/>
        <v>0</v>
      </c>
      <c r="K8" s="133">
        <v>0</v>
      </c>
      <c r="L8" s="133">
        <v>15</v>
      </c>
      <c r="M8" s="133">
        <f t="shared" si="1"/>
        <v>15</v>
      </c>
      <c r="N8" s="133">
        <v>15</v>
      </c>
      <c r="O8" s="133">
        <f t="shared" si="2"/>
        <v>15</v>
      </c>
      <c r="P8" s="134">
        <v>0</v>
      </c>
      <c r="Q8" s="134">
        <v>0</v>
      </c>
      <c r="R8" s="144">
        <v>0.10638297872340426</v>
      </c>
      <c r="S8" s="144">
        <v>4.3103448275862072E-2</v>
      </c>
      <c r="T8" s="133">
        <v>35</v>
      </c>
      <c r="U8" s="144">
        <v>0.42857142857142855</v>
      </c>
    </row>
    <row r="9" spans="1:21" ht="22.5" x14ac:dyDescent="0.25">
      <c r="A9" s="18" t="s">
        <v>34</v>
      </c>
      <c r="B9" s="160" t="str">
        <f>'6'!B9</f>
        <v>Clarion</v>
      </c>
      <c r="C9" s="158">
        <f>'4'!C9</f>
        <v>192</v>
      </c>
      <c r="D9" s="158">
        <f>'4'!D9</f>
        <v>115</v>
      </c>
      <c r="E9" s="158">
        <f>'4'!E9</f>
        <v>307</v>
      </c>
      <c r="F9" s="133" t="s">
        <v>818</v>
      </c>
      <c r="G9" s="133">
        <v>2</v>
      </c>
      <c r="H9" s="133">
        <v>0</v>
      </c>
      <c r="I9" s="133">
        <v>0</v>
      </c>
      <c r="J9" s="133">
        <f t="shared" si="0"/>
        <v>0</v>
      </c>
      <c r="K9" s="133">
        <v>2</v>
      </c>
      <c r="L9" s="133">
        <v>18</v>
      </c>
      <c r="M9" s="133">
        <f t="shared" si="1"/>
        <v>20</v>
      </c>
      <c r="N9" s="133">
        <v>18</v>
      </c>
      <c r="O9" s="133">
        <f t="shared" si="2"/>
        <v>20</v>
      </c>
      <c r="P9" s="134">
        <v>0</v>
      </c>
      <c r="Q9" s="134">
        <v>1.0416666666666666E-2</v>
      </c>
      <c r="R9" s="144">
        <v>0.15652173913043479</v>
      </c>
      <c r="S9" s="144">
        <v>6.5146579804560262E-2</v>
      </c>
      <c r="T9" s="133">
        <v>71</v>
      </c>
      <c r="U9" s="144">
        <v>0.28169014084507044</v>
      </c>
    </row>
    <row r="10" spans="1:21" x14ac:dyDescent="0.25">
      <c r="A10" s="18" t="s">
        <v>35</v>
      </c>
      <c r="B10" s="160" t="str">
        <f>'6'!B10</f>
        <v>Lehigh</v>
      </c>
      <c r="C10" s="158">
        <f>'4'!C10</f>
        <v>5668</v>
      </c>
      <c r="D10" s="158">
        <f>'4'!D10</f>
        <v>3664</v>
      </c>
      <c r="E10" s="158">
        <f>'4'!E10</f>
        <v>9332</v>
      </c>
      <c r="F10" s="133" t="s">
        <v>766</v>
      </c>
      <c r="G10" s="133">
        <v>1</v>
      </c>
      <c r="H10" s="133">
        <v>89</v>
      </c>
      <c r="I10" s="133">
        <v>0</v>
      </c>
      <c r="J10" s="133">
        <f t="shared" si="0"/>
        <v>89</v>
      </c>
      <c r="K10" s="133">
        <v>144</v>
      </c>
      <c r="L10" s="133">
        <v>483</v>
      </c>
      <c r="M10" s="133">
        <f t="shared" si="1"/>
        <v>627</v>
      </c>
      <c r="N10" s="133">
        <v>572</v>
      </c>
      <c r="O10" s="133">
        <f t="shared" si="2"/>
        <v>716</v>
      </c>
      <c r="P10" s="134">
        <v>9.5370767252464638E-3</v>
      </c>
      <c r="Q10" s="134">
        <v>2.5405786873676783E-2</v>
      </c>
      <c r="R10" s="144">
        <v>0.15611353711790393</v>
      </c>
      <c r="S10" s="144">
        <v>7.6725246463780539E-2</v>
      </c>
      <c r="T10" s="133">
        <v>3772</v>
      </c>
      <c r="U10" s="144">
        <v>0.18981972428419935</v>
      </c>
    </row>
    <row r="11" spans="1:21" x14ac:dyDescent="0.25">
      <c r="A11" s="18" t="s">
        <v>36</v>
      </c>
      <c r="B11" s="160" t="str">
        <f>'6'!B11</f>
        <v>Blair</v>
      </c>
      <c r="C11" s="158">
        <f>'4'!C11</f>
        <v>2109</v>
      </c>
      <c r="D11" s="158">
        <f>'4'!D11</f>
        <v>1406</v>
      </c>
      <c r="E11" s="158">
        <f>'4'!E11</f>
        <v>3515</v>
      </c>
      <c r="F11" s="133" t="s">
        <v>710</v>
      </c>
      <c r="G11" s="133">
        <v>1</v>
      </c>
      <c r="H11" s="133">
        <v>18</v>
      </c>
      <c r="I11" s="133">
        <v>0</v>
      </c>
      <c r="J11" s="133">
        <f t="shared" si="0"/>
        <v>18</v>
      </c>
      <c r="K11" s="133">
        <v>0</v>
      </c>
      <c r="L11" s="133">
        <v>264</v>
      </c>
      <c r="M11" s="133">
        <f t="shared" si="1"/>
        <v>264</v>
      </c>
      <c r="N11" s="133">
        <v>282</v>
      </c>
      <c r="O11" s="133">
        <f t="shared" si="2"/>
        <v>282</v>
      </c>
      <c r="P11" s="134">
        <v>5.1209103840682791E-3</v>
      </c>
      <c r="Q11" s="134">
        <v>0</v>
      </c>
      <c r="R11" s="144">
        <v>0.20056899004267426</v>
      </c>
      <c r="S11" s="144">
        <v>8.0227596017069705E-2</v>
      </c>
      <c r="T11" s="133">
        <v>943</v>
      </c>
      <c r="U11" s="144">
        <v>0.29904559915164369</v>
      </c>
    </row>
    <row r="12" spans="1:21" x14ac:dyDescent="0.25">
      <c r="A12" s="129" t="s">
        <v>37</v>
      </c>
      <c r="B12" s="161" t="s">
        <v>565</v>
      </c>
      <c r="C12" s="158">
        <f>'4'!C12</f>
        <v>850</v>
      </c>
      <c r="D12" s="158">
        <f>'4'!D12</f>
        <v>531</v>
      </c>
      <c r="E12" s="158">
        <f>'4'!E12</f>
        <v>1381</v>
      </c>
      <c r="F12" s="133" t="s">
        <v>700</v>
      </c>
      <c r="G12" s="133">
        <v>1</v>
      </c>
      <c r="H12" s="133">
        <v>0</v>
      </c>
      <c r="I12" s="133">
        <v>0</v>
      </c>
      <c r="J12" s="133">
        <f t="shared" si="0"/>
        <v>0</v>
      </c>
      <c r="K12" s="133">
        <v>20</v>
      </c>
      <c r="L12" s="133">
        <v>0</v>
      </c>
      <c r="M12" s="133">
        <f t="shared" si="1"/>
        <v>20</v>
      </c>
      <c r="N12" s="133">
        <v>0</v>
      </c>
      <c r="O12" s="133">
        <f t="shared" si="2"/>
        <v>20</v>
      </c>
      <c r="P12" s="134">
        <v>0</v>
      </c>
      <c r="Q12" s="134">
        <v>2.3529411764705882E-2</v>
      </c>
      <c r="R12" s="144">
        <v>0</v>
      </c>
      <c r="S12" s="144">
        <v>1.4482259232440261E-2</v>
      </c>
      <c r="T12" s="133">
        <v>328</v>
      </c>
      <c r="U12" s="144">
        <v>6.097560975609756E-2</v>
      </c>
    </row>
    <row r="13" spans="1:21" ht="22.5" x14ac:dyDescent="0.25">
      <c r="A13" s="18" t="s">
        <v>38</v>
      </c>
      <c r="B13" s="160" t="str">
        <f>'6'!B13</f>
        <v>Lebanon</v>
      </c>
      <c r="C13" s="158">
        <f>'4'!C13</f>
        <v>324</v>
      </c>
      <c r="D13" s="158">
        <f>'4'!D13</f>
        <v>228</v>
      </c>
      <c r="E13" s="158">
        <f>'4'!E13</f>
        <v>552</v>
      </c>
      <c r="F13" s="133" t="s">
        <v>767</v>
      </c>
      <c r="G13" s="133">
        <v>2</v>
      </c>
      <c r="H13" s="133">
        <v>0</v>
      </c>
      <c r="I13" s="133">
        <v>0</v>
      </c>
      <c r="J13" s="133">
        <f t="shared" si="0"/>
        <v>0</v>
      </c>
      <c r="K13" s="133">
        <v>2</v>
      </c>
      <c r="L13" s="133">
        <v>13</v>
      </c>
      <c r="M13" s="133">
        <f t="shared" si="1"/>
        <v>15</v>
      </c>
      <c r="N13" s="133">
        <v>13</v>
      </c>
      <c r="O13" s="133">
        <f t="shared" si="2"/>
        <v>15</v>
      </c>
      <c r="P13" s="134">
        <v>0</v>
      </c>
      <c r="Q13" s="134">
        <v>6.1728395061728392E-3</v>
      </c>
      <c r="R13" s="144">
        <v>5.701754385964912E-2</v>
      </c>
      <c r="S13" s="144">
        <v>2.717391304347826E-2</v>
      </c>
      <c r="T13" s="133">
        <v>29</v>
      </c>
      <c r="U13" s="144">
        <v>0.51724137931034486</v>
      </c>
    </row>
    <row r="14" spans="1:21" x14ac:dyDescent="0.25">
      <c r="A14" s="18" t="s">
        <v>39</v>
      </c>
      <c r="B14" s="160" t="str">
        <f>'6'!B14</f>
        <v>Berks</v>
      </c>
      <c r="C14" s="158">
        <f>'4'!C14</f>
        <v>301</v>
      </c>
      <c r="D14" s="158">
        <f>'4'!D14</f>
        <v>186</v>
      </c>
      <c r="E14" s="158">
        <f>'4'!E14</f>
        <v>487</v>
      </c>
      <c r="F14" s="133" t="s">
        <v>804</v>
      </c>
      <c r="G14" s="133">
        <v>1</v>
      </c>
      <c r="H14" s="133">
        <v>0</v>
      </c>
      <c r="I14" s="133">
        <v>0</v>
      </c>
      <c r="J14" s="133">
        <f t="shared" si="0"/>
        <v>0</v>
      </c>
      <c r="K14" s="133">
        <v>0</v>
      </c>
      <c r="L14" s="133">
        <v>5</v>
      </c>
      <c r="M14" s="133">
        <f t="shared" si="1"/>
        <v>5</v>
      </c>
      <c r="N14" s="133">
        <v>5</v>
      </c>
      <c r="O14" s="133">
        <f t="shared" si="2"/>
        <v>5</v>
      </c>
      <c r="P14" s="134">
        <v>0</v>
      </c>
      <c r="Q14" s="134">
        <v>0</v>
      </c>
      <c r="R14" s="144">
        <v>2.6881720430107527E-2</v>
      </c>
      <c r="S14" s="144">
        <v>1.0266940451745379E-2</v>
      </c>
      <c r="T14" s="133">
        <v>88</v>
      </c>
      <c r="U14" s="144">
        <v>5.6818181818181816E-2</v>
      </c>
    </row>
    <row r="15" spans="1:21" x14ac:dyDescent="0.25">
      <c r="A15" s="18" t="s">
        <v>40</v>
      </c>
      <c r="B15" s="160" t="str">
        <f>'6'!B15</f>
        <v>Armstrong</v>
      </c>
      <c r="C15" s="158">
        <f>'4'!C15</f>
        <v>284</v>
      </c>
      <c r="D15" s="158">
        <f>'4'!D15</f>
        <v>191</v>
      </c>
      <c r="E15" s="158">
        <f>'4'!E15</f>
        <v>475</v>
      </c>
      <c r="F15" s="133" t="s">
        <v>697</v>
      </c>
      <c r="G15" s="133">
        <v>1</v>
      </c>
      <c r="H15" s="133">
        <v>0</v>
      </c>
      <c r="I15" s="133">
        <v>15</v>
      </c>
      <c r="J15" s="133">
        <f t="shared" si="0"/>
        <v>15</v>
      </c>
      <c r="K15" s="133">
        <v>0</v>
      </c>
      <c r="L15" s="133">
        <v>37</v>
      </c>
      <c r="M15" s="133">
        <f t="shared" si="1"/>
        <v>37</v>
      </c>
      <c r="N15" s="133">
        <v>37</v>
      </c>
      <c r="O15" s="133">
        <f t="shared" si="2"/>
        <v>52</v>
      </c>
      <c r="P15" s="134">
        <v>3.1578947368421054E-2</v>
      </c>
      <c r="Q15" s="134">
        <v>0</v>
      </c>
      <c r="R15" s="144">
        <v>0.193717277486911</v>
      </c>
      <c r="S15" s="144">
        <v>7.7894736842105267E-2</v>
      </c>
      <c r="T15" s="133">
        <v>98</v>
      </c>
      <c r="U15" s="144">
        <v>0.37755102040816324</v>
      </c>
    </row>
    <row r="16" spans="1:21" x14ac:dyDescent="0.25">
      <c r="A16" s="18" t="s">
        <v>41</v>
      </c>
      <c r="B16" s="160" t="str">
        <f>'6'!B16</f>
        <v>Armstrong</v>
      </c>
      <c r="C16" s="158">
        <f>'4'!C16</f>
        <v>1450</v>
      </c>
      <c r="D16" s="158">
        <f>'4'!D16</f>
        <v>1022</v>
      </c>
      <c r="E16" s="158">
        <f>'4'!E16</f>
        <v>2472</v>
      </c>
      <c r="F16" s="133" t="s">
        <v>697</v>
      </c>
      <c r="G16" s="133">
        <v>1</v>
      </c>
      <c r="H16" s="133">
        <v>17</v>
      </c>
      <c r="I16" s="133">
        <v>60</v>
      </c>
      <c r="J16" s="133">
        <f t="shared" si="0"/>
        <v>77</v>
      </c>
      <c r="K16" s="133">
        <v>0</v>
      </c>
      <c r="L16" s="133">
        <v>175</v>
      </c>
      <c r="M16" s="133">
        <f t="shared" si="1"/>
        <v>175</v>
      </c>
      <c r="N16" s="133">
        <v>192</v>
      </c>
      <c r="O16" s="133">
        <f t="shared" si="2"/>
        <v>252</v>
      </c>
      <c r="P16" s="134">
        <v>3.1148867313915859E-2</v>
      </c>
      <c r="Q16" s="134">
        <v>0</v>
      </c>
      <c r="R16" s="144">
        <v>0.18786692759295498</v>
      </c>
      <c r="S16" s="144">
        <v>7.7669902912621352E-2</v>
      </c>
      <c r="T16" s="133">
        <v>650</v>
      </c>
      <c r="U16" s="144">
        <v>0.29538461538461541</v>
      </c>
    </row>
    <row r="17" spans="1:21" ht="22.5" x14ac:dyDescent="0.25">
      <c r="A17" s="18" t="s">
        <v>42</v>
      </c>
      <c r="B17" s="160" t="str">
        <f>'6'!B17</f>
        <v>Bradford</v>
      </c>
      <c r="C17" s="158">
        <f>'4'!C17</f>
        <v>528</v>
      </c>
      <c r="D17" s="158">
        <f>'4'!D17</f>
        <v>352</v>
      </c>
      <c r="E17" s="158">
        <f>'4'!E17</f>
        <v>880</v>
      </c>
      <c r="F17" s="133" t="s">
        <v>756</v>
      </c>
      <c r="G17" s="133">
        <v>1</v>
      </c>
      <c r="H17" s="133">
        <v>0</v>
      </c>
      <c r="I17" s="133">
        <v>0</v>
      </c>
      <c r="J17" s="133">
        <f t="shared" si="0"/>
        <v>0</v>
      </c>
      <c r="K17" s="133">
        <v>11</v>
      </c>
      <c r="L17" s="133">
        <v>43</v>
      </c>
      <c r="M17" s="133">
        <f t="shared" si="1"/>
        <v>54</v>
      </c>
      <c r="N17" s="133">
        <v>43</v>
      </c>
      <c r="O17" s="133">
        <f t="shared" si="2"/>
        <v>54</v>
      </c>
      <c r="P17" s="134">
        <v>0</v>
      </c>
      <c r="Q17" s="134">
        <v>2.0833333333333332E-2</v>
      </c>
      <c r="R17" s="144">
        <v>0.12215909090909091</v>
      </c>
      <c r="S17" s="144">
        <v>6.1363636363636363E-2</v>
      </c>
      <c r="T17" s="133">
        <v>248</v>
      </c>
      <c r="U17" s="144">
        <v>0.21774193548387097</v>
      </c>
    </row>
    <row r="18" spans="1:21" x14ac:dyDescent="0.25">
      <c r="A18" s="18" t="s">
        <v>43</v>
      </c>
      <c r="B18" s="160" t="str">
        <f>'6'!B18</f>
        <v>Potter</v>
      </c>
      <c r="C18" s="158">
        <f>'4'!C18</f>
        <v>40</v>
      </c>
      <c r="D18" s="158">
        <f>'4'!D18</f>
        <v>22</v>
      </c>
      <c r="E18" s="158">
        <f>'4'!E18</f>
        <v>62</v>
      </c>
      <c r="F18" s="133"/>
      <c r="G18" s="133">
        <v>0</v>
      </c>
      <c r="H18" s="133">
        <v>0</v>
      </c>
      <c r="I18" s="133">
        <v>0</v>
      </c>
      <c r="J18" s="133">
        <f t="shared" si="0"/>
        <v>0</v>
      </c>
      <c r="K18" s="133">
        <v>0</v>
      </c>
      <c r="L18" s="133">
        <v>0</v>
      </c>
      <c r="M18" s="133">
        <f t="shared" si="1"/>
        <v>0</v>
      </c>
      <c r="N18" s="133">
        <v>0</v>
      </c>
      <c r="O18" s="133">
        <f t="shared" si="2"/>
        <v>0</v>
      </c>
      <c r="P18" s="134">
        <v>0</v>
      </c>
      <c r="Q18" s="134">
        <v>0</v>
      </c>
      <c r="R18" s="144">
        <v>0</v>
      </c>
      <c r="S18" s="144">
        <v>0</v>
      </c>
      <c r="T18" s="133">
        <v>21</v>
      </c>
      <c r="U18" s="144">
        <v>0</v>
      </c>
    </row>
    <row r="19" spans="1:21" x14ac:dyDescent="0.25">
      <c r="A19" s="18" t="s">
        <v>44</v>
      </c>
      <c r="B19" s="160" t="str">
        <f>'6'!B19</f>
        <v>Washington</v>
      </c>
      <c r="C19" s="158">
        <f>'4'!C19</f>
        <v>124</v>
      </c>
      <c r="D19" s="158">
        <f>'4'!D19</f>
        <v>71</v>
      </c>
      <c r="E19" s="158">
        <f>'4'!E19</f>
        <v>195</v>
      </c>
      <c r="F19" s="133" t="s">
        <v>703</v>
      </c>
      <c r="G19" s="133">
        <v>1</v>
      </c>
      <c r="H19" s="133">
        <v>0</v>
      </c>
      <c r="I19" s="133">
        <v>0</v>
      </c>
      <c r="J19" s="133">
        <f t="shared" si="0"/>
        <v>0</v>
      </c>
      <c r="K19" s="133">
        <v>0</v>
      </c>
      <c r="L19" s="133">
        <v>0</v>
      </c>
      <c r="M19" s="133">
        <f t="shared" si="1"/>
        <v>0</v>
      </c>
      <c r="N19" s="133">
        <v>0</v>
      </c>
      <c r="O19" s="133">
        <f t="shared" si="2"/>
        <v>0</v>
      </c>
      <c r="P19" s="134">
        <v>0</v>
      </c>
      <c r="Q19" s="134">
        <v>0</v>
      </c>
      <c r="R19" s="144">
        <v>0</v>
      </c>
      <c r="S19" s="144">
        <v>0</v>
      </c>
      <c r="T19" s="133">
        <v>23</v>
      </c>
      <c r="U19" s="144">
        <v>0</v>
      </c>
    </row>
    <row r="20" spans="1:21" x14ac:dyDescent="0.25">
      <c r="A20" s="18" t="s">
        <v>45</v>
      </c>
      <c r="B20" s="160" t="str">
        <f>'6'!B20</f>
        <v>Chester</v>
      </c>
      <c r="C20" s="158">
        <f>'4'!C20</f>
        <v>1064</v>
      </c>
      <c r="D20" s="158">
        <f>'4'!D20</f>
        <v>844</v>
      </c>
      <c r="E20" s="158">
        <f>'4'!E20</f>
        <v>1908</v>
      </c>
      <c r="F20" s="133" t="s">
        <v>819</v>
      </c>
      <c r="G20" s="133">
        <v>2</v>
      </c>
      <c r="H20" s="133">
        <v>0</v>
      </c>
      <c r="I20" s="133">
        <v>0</v>
      </c>
      <c r="J20" s="133">
        <f t="shared" si="0"/>
        <v>0</v>
      </c>
      <c r="K20" s="133">
        <v>0</v>
      </c>
      <c r="L20" s="133">
        <v>54</v>
      </c>
      <c r="M20" s="133">
        <f t="shared" si="1"/>
        <v>54</v>
      </c>
      <c r="N20" s="133">
        <v>54</v>
      </c>
      <c r="O20" s="133">
        <f t="shared" si="2"/>
        <v>54</v>
      </c>
      <c r="P20" s="134">
        <v>0</v>
      </c>
      <c r="Q20" s="134">
        <v>0</v>
      </c>
      <c r="R20" s="144">
        <v>6.398104265402843E-2</v>
      </c>
      <c r="S20" s="144">
        <v>2.8301886792452831E-2</v>
      </c>
      <c r="T20" s="133">
        <v>42</v>
      </c>
      <c r="U20" s="144">
        <v>1.2857142857142858</v>
      </c>
    </row>
    <row r="21" spans="1:21" x14ac:dyDescent="0.25">
      <c r="A21" s="18" t="s">
        <v>46</v>
      </c>
      <c r="B21" s="160" t="str">
        <f>'6'!B21</f>
        <v>Allegheny</v>
      </c>
      <c r="C21" s="158">
        <f>'4'!C21</f>
        <v>403</v>
      </c>
      <c r="D21" s="158">
        <f>'4'!D21</f>
        <v>268</v>
      </c>
      <c r="E21" s="158">
        <f>'4'!E21</f>
        <v>671</v>
      </c>
      <c r="F21" s="133"/>
      <c r="G21" s="133">
        <v>0</v>
      </c>
      <c r="H21" s="133">
        <v>0</v>
      </c>
      <c r="I21" s="133">
        <v>0</v>
      </c>
      <c r="J21" s="133">
        <f t="shared" si="0"/>
        <v>0</v>
      </c>
      <c r="K21" s="133">
        <v>0</v>
      </c>
      <c r="L21" s="133">
        <v>0</v>
      </c>
      <c r="M21" s="133">
        <f t="shared" si="1"/>
        <v>0</v>
      </c>
      <c r="N21" s="133">
        <v>0</v>
      </c>
      <c r="O21" s="133">
        <f t="shared" si="2"/>
        <v>0</v>
      </c>
      <c r="P21" s="134">
        <v>0</v>
      </c>
      <c r="Q21" s="134">
        <v>0</v>
      </c>
      <c r="R21" s="144">
        <v>0</v>
      </c>
      <c r="S21" s="144">
        <v>0</v>
      </c>
      <c r="T21" s="133">
        <v>37</v>
      </c>
      <c r="U21" s="144">
        <v>0</v>
      </c>
    </row>
    <row r="22" spans="1:21" x14ac:dyDescent="0.25">
      <c r="A22" s="18" t="s">
        <v>47</v>
      </c>
      <c r="B22" s="160" t="str">
        <f>'6'!B22</f>
        <v>Centre</v>
      </c>
      <c r="C22" s="158">
        <f>'4'!C22</f>
        <v>382</v>
      </c>
      <c r="D22" s="158">
        <f>'4'!D22</f>
        <v>289</v>
      </c>
      <c r="E22" s="158">
        <f>'4'!E22</f>
        <v>671</v>
      </c>
      <c r="F22" s="133" t="s">
        <v>699</v>
      </c>
      <c r="G22" s="133">
        <v>1</v>
      </c>
      <c r="H22" s="133">
        <v>33</v>
      </c>
      <c r="I22" s="133">
        <v>12</v>
      </c>
      <c r="J22" s="133">
        <f t="shared" si="0"/>
        <v>45</v>
      </c>
      <c r="K22" s="133">
        <v>30</v>
      </c>
      <c r="L22" s="133">
        <v>37</v>
      </c>
      <c r="M22" s="133">
        <f t="shared" si="1"/>
        <v>67</v>
      </c>
      <c r="N22" s="133">
        <v>70</v>
      </c>
      <c r="O22" s="133">
        <f t="shared" si="2"/>
        <v>112</v>
      </c>
      <c r="P22" s="134">
        <v>6.7064083457526083E-2</v>
      </c>
      <c r="Q22" s="134">
        <v>7.8534031413612565E-2</v>
      </c>
      <c r="R22" s="144">
        <v>0.24221453287197231</v>
      </c>
      <c r="S22" s="144">
        <v>0.14903129657228018</v>
      </c>
      <c r="T22" s="133">
        <v>76</v>
      </c>
      <c r="U22" s="144">
        <v>1.3157894736842106</v>
      </c>
    </row>
    <row r="23" spans="1:21" x14ac:dyDescent="0.25">
      <c r="A23" s="18" t="s">
        <v>48</v>
      </c>
      <c r="B23" s="160" t="str">
        <f>'6'!B23</f>
        <v>Allegheny</v>
      </c>
      <c r="C23" s="158">
        <f>'4'!C23</f>
        <v>1099</v>
      </c>
      <c r="D23" s="158">
        <f>'4'!D23</f>
        <v>663</v>
      </c>
      <c r="E23" s="158">
        <f>'4'!E23</f>
        <v>1762</v>
      </c>
      <c r="F23" s="133" t="s">
        <v>805</v>
      </c>
      <c r="G23" s="133">
        <v>2</v>
      </c>
      <c r="H23" s="133">
        <v>18</v>
      </c>
      <c r="I23" s="133">
        <v>0</v>
      </c>
      <c r="J23" s="133">
        <f t="shared" si="0"/>
        <v>18</v>
      </c>
      <c r="K23" s="133">
        <v>13</v>
      </c>
      <c r="L23" s="133">
        <v>88</v>
      </c>
      <c r="M23" s="133">
        <f t="shared" si="1"/>
        <v>101</v>
      </c>
      <c r="N23" s="133">
        <v>106</v>
      </c>
      <c r="O23" s="133">
        <f t="shared" si="2"/>
        <v>119</v>
      </c>
      <c r="P23" s="134">
        <v>1.021566401816118E-2</v>
      </c>
      <c r="Q23" s="134">
        <v>1.1828935395814377E-2</v>
      </c>
      <c r="R23" s="144">
        <v>0.15987933634992457</v>
      </c>
      <c r="S23" s="144">
        <v>6.7536889897843358E-2</v>
      </c>
      <c r="T23" s="133">
        <v>303</v>
      </c>
      <c r="U23" s="144">
        <v>0.39273927392739272</v>
      </c>
    </row>
    <row r="24" spans="1:21" x14ac:dyDescent="0.25">
      <c r="A24" s="18" t="s">
        <v>49</v>
      </c>
      <c r="B24" s="160" t="str">
        <f>'6'!B24</f>
        <v>Northampton</v>
      </c>
      <c r="C24" s="158">
        <f>'4'!C24</f>
        <v>661</v>
      </c>
      <c r="D24" s="158">
        <f>'4'!D24</f>
        <v>477</v>
      </c>
      <c r="E24" s="158">
        <f>'4'!E24</f>
        <v>1138</v>
      </c>
      <c r="F24" s="133" t="s">
        <v>766</v>
      </c>
      <c r="G24" s="133">
        <v>1</v>
      </c>
      <c r="H24" s="133">
        <v>0</v>
      </c>
      <c r="I24" s="133">
        <v>0</v>
      </c>
      <c r="J24" s="133">
        <f t="shared" si="0"/>
        <v>0</v>
      </c>
      <c r="K24" s="133">
        <v>0</v>
      </c>
      <c r="L24" s="133">
        <v>20</v>
      </c>
      <c r="M24" s="133">
        <f t="shared" si="1"/>
        <v>20</v>
      </c>
      <c r="N24" s="133">
        <v>20</v>
      </c>
      <c r="O24" s="133">
        <f t="shared" si="2"/>
        <v>20</v>
      </c>
      <c r="P24" s="134">
        <v>0</v>
      </c>
      <c r="Q24" s="134">
        <v>0</v>
      </c>
      <c r="R24" s="144">
        <v>4.1928721174004195E-2</v>
      </c>
      <c r="S24" s="144">
        <v>1.7574692442882251E-2</v>
      </c>
      <c r="T24" s="133">
        <v>97</v>
      </c>
      <c r="U24" s="144">
        <v>0.20618556701030927</v>
      </c>
    </row>
    <row r="25" spans="1:21" x14ac:dyDescent="0.25">
      <c r="A25" s="18" t="s">
        <v>50</v>
      </c>
      <c r="B25" s="160" t="str">
        <f>'6'!B25</f>
        <v>Beaver</v>
      </c>
      <c r="C25" s="158">
        <f>'4'!C25</f>
        <v>390</v>
      </c>
      <c r="D25" s="158">
        <f>'4'!D25</f>
        <v>262</v>
      </c>
      <c r="E25" s="158">
        <f>'4'!E25</f>
        <v>652</v>
      </c>
      <c r="F25" s="133" t="s">
        <v>700</v>
      </c>
      <c r="G25" s="133">
        <v>1</v>
      </c>
      <c r="H25" s="133">
        <v>0</v>
      </c>
      <c r="I25" s="133">
        <v>0</v>
      </c>
      <c r="J25" s="133">
        <f t="shared" si="0"/>
        <v>0</v>
      </c>
      <c r="K25" s="133">
        <v>1</v>
      </c>
      <c r="L25" s="133">
        <v>0</v>
      </c>
      <c r="M25" s="133">
        <f t="shared" si="1"/>
        <v>1</v>
      </c>
      <c r="N25" s="133">
        <v>0</v>
      </c>
      <c r="O25" s="133">
        <f t="shared" si="2"/>
        <v>1</v>
      </c>
      <c r="P25" s="134">
        <v>0</v>
      </c>
      <c r="Q25" s="134">
        <v>2.5641025641025641E-3</v>
      </c>
      <c r="R25" s="144">
        <v>0</v>
      </c>
      <c r="S25" s="144">
        <v>1.5337423312883436E-3</v>
      </c>
      <c r="T25" s="133">
        <v>31</v>
      </c>
      <c r="U25" s="144">
        <v>3.2258064516129031E-2</v>
      </c>
    </row>
    <row r="26" spans="1:21" ht="22.5" x14ac:dyDescent="0.25">
      <c r="A26" s="18" t="s">
        <v>51</v>
      </c>
      <c r="B26" s="160" t="str">
        <f>'6'!B26</f>
        <v>Bedford</v>
      </c>
      <c r="C26" s="158">
        <f>'4'!C26</f>
        <v>445</v>
      </c>
      <c r="D26" s="158">
        <f>'4'!D26</f>
        <v>330</v>
      </c>
      <c r="E26" s="158">
        <f>'4'!E26</f>
        <v>775</v>
      </c>
      <c r="F26" s="133" t="s">
        <v>769</v>
      </c>
      <c r="G26" s="133">
        <v>1</v>
      </c>
      <c r="H26" s="133">
        <v>0</v>
      </c>
      <c r="I26" s="133">
        <v>0</v>
      </c>
      <c r="J26" s="133">
        <f t="shared" si="0"/>
        <v>0</v>
      </c>
      <c r="K26" s="133">
        <v>21</v>
      </c>
      <c r="L26" s="133">
        <v>29</v>
      </c>
      <c r="M26" s="133">
        <f t="shared" si="1"/>
        <v>50</v>
      </c>
      <c r="N26" s="133">
        <v>29</v>
      </c>
      <c r="O26" s="133">
        <f t="shared" si="2"/>
        <v>50</v>
      </c>
      <c r="P26" s="134">
        <v>0</v>
      </c>
      <c r="Q26" s="134">
        <v>4.7191011235955059E-2</v>
      </c>
      <c r="R26" s="144">
        <v>8.7878787878787876E-2</v>
      </c>
      <c r="S26" s="144">
        <v>6.4516129032258063E-2</v>
      </c>
      <c r="T26" s="133">
        <v>212</v>
      </c>
      <c r="U26" s="144">
        <v>0.23584905660377359</v>
      </c>
    </row>
    <row r="27" spans="1:21" x14ac:dyDescent="0.25">
      <c r="A27" s="18" t="s">
        <v>52</v>
      </c>
      <c r="B27" s="160" t="str">
        <f>'6'!B27</f>
        <v>Westmoreland</v>
      </c>
      <c r="C27" s="158">
        <f>'4'!C27</f>
        <v>515</v>
      </c>
      <c r="D27" s="158">
        <f>'4'!D27</f>
        <v>422</v>
      </c>
      <c r="E27" s="158">
        <f>'4'!E27</f>
        <v>937</v>
      </c>
      <c r="F27" s="133" t="s">
        <v>820</v>
      </c>
      <c r="G27" s="133">
        <v>1</v>
      </c>
      <c r="H27" s="133">
        <v>0</v>
      </c>
      <c r="I27" s="133">
        <v>0</v>
      </c>
      <c r="J27" s="133">
        <f t="shared" si="0"/>
        <v>0</v>
      </c>
      <c r="K27" s="133">
        <v>2</v>
      </c>
      <c r="L27" s="133">
        <v>0</v>
      </c>
      <c r="M27" s="133">
        <f t="shared" si="1"/>
        <v>2</v>
      </c>
      <c r="N27" s="133">
        <v>0</v>
      </c>
      <c r="O27" s="133">
        <f t="shared" si="2"/>
        <v>2</v>
      </c>
      <c r="P27" s="134">
        <v>0</v>
      </c>
      <c r="Q27" s="134">
        <v>3.8834951456310678E-3</v>
      </c>
      <c r="R27" s="144">
        <v>0</v>
      </c>
      <c r="S27" s="144">
        <v>2.1344717182497333E-3</v>
      </c>
      <c r="T27" s="133">
        <v>192</v>
      </c>
      <c r="U27" s="144">
        <v>1.0416666666666666E-2</v>
      </c>
    </row>
    <row r="28" spans="1:21" x14ac:dyDescent="0.25">
      <c r="A28" s="18" t="s">
        <v>53</v>
      </c>
      <c r="B28" s="160" t="str">
        <f>'6'!B28</f>
        <v>Centre</v>
      </c>
      <c r="C28" s="158">
        <f>'4'!C28</f>
        <v>850</v>
      </c>
      <c r="D28" s="158">
        <f>'4'!D28</f>
        <v>565</v>
      </c>
      <c r="E28" s="158">
        <f>'4'!E28</f>
        <v>1415</v>
      </c>
      <c r="F28" s="133" t="s">
        <v>699</v>
      </c>
      <c r="G28" s="133">
        <v>1</v>
      </c>
      <c r="H28" s="133">
        <v>15</v>
      </c>
      <c r="I28" s="133">
        <v>0</v>
      </c>
      <c r="J28" s="133">
        <f t="shared" si="0"/>
        <v>15</v>
      </c>
      <c r="K28" s="133">
        <v>7</v>
      </c>
      <c r="L28" s="133">
        <v>40</v>
      </c>
      <c r="M28" s="133">
        <f t="shared" si="1"/>
        <v>47</v>
      </c>
      <c r="N28" s="133">
        <v>55</v>
      </c>
      <c r="O28" s="133">
        <f t="shared" si="2"/>
        <v>62</v>
      </c>
      <c r="P28" s="134">
        <v>1.0600706713780919E-2</v>
      </c>
      <c r="Q28" s="134">
        <v>8.2352941176470594E-3</v>
      </c>
      <c r="R28" s="144">
        <v>9.7345132743362831E-2</v>
      </c>
      <c r="S28" s="144">
        <v>4.3816254416961131E-2</v>
      </c>
      <c r="T28" s="133">
        <v>100</v>
      </c>
      <c r="U28" s="144">
        <v>0.62</v>
      </c>
    </row>
    <row r="29" spans="1:21" x14ac:dyDescent="0.25">
      <c r="A29" s="18" t="s">
        <v>54</v>
      </c>
      <c r="B29" s="160" t="str">
        <f>'6'!B29</f>
        <v>Blair</v>
      </c>
      <c r="C29" s="158">
        <f>'4'!C29</f>
        <v>264</v>
      </c>
      <c r="D29" s="158">
        <f>'4'!D29</f>
        <v>149</v>
      </c>
      <c r="E29" s="158">
        <f>'4'!E29</f>
        <v>413</v>
      </c>
      <c r="F29" s="133"/>
      <c r="G29" s="133">
        <v>0</v>
      </c>
      <c r="H29" s="133">
        <v>0</v>
      </c>
      <c r="I29" s="133">
        <v>0</v>
      </c>
      <c r="J29" s="133">
        <f t="shared" si="0"/>
        <v>0</v>
      </c>
      <c r="K29" s="133">
        <v>0</v>
      </c>
      <c r="L29" s="133">
        <v>0</v>
      </c>
      <c r="M29" s="133">
        <f t="shared" si="1"/>
        <v>0</v>
      </c>
      <c r="N29" s="133">
        <v>0</v>
      </c>
      <c r="O29" s="133">
        <f t="shared" si="2"/>
        <v>0</v>
      </c>
      <c r="P29" s="134">
        <v>0</v>
      </c>
      <c r="Q29" s="134">
        <v>0</v>
      </c>
      <c r="R29" s="144">
        <v>0</v>
      </c>
      <c r="S29" s="144">
        <v>0</v>
      </c>
      <c r="T29" s="133">
        <v>94</v>
      </c>
      <c r="U29" s="144">
        <v>0</v>
      </c>
    </row>
    <row r="30" spans="1:21" x14ac:dyDescent="0.25">
      <c r="A30" s="18" t="s">
        <v>55</v>
      </c>
      <c r="B30" s="160" t="str">
        <f>'6'!B30</f>
        <v>Bucks</v>
      </c>
      <c r="C30" s="158">
        <f>'4'!C30</f>
        <v>2145</v>
      </c>
      <c r="D30" s="158">
        <f>'4'!D30</f>
        <v>1467</v>
      </c>
      <c r="E30" s="158">
        <f>'4'!E30</f>
        <v>3612</v>
      </c>
      <c r="F30" s="133"/>
      <c r="G30" s="133">
        <v>0</v>
      </c>
      <c r="H30" s="133">
        <v>0</v>
      </c>
      <c r="I30" s="133">
        <v>0</v>
      </c>
      <c r="J30" s="133">
        <f t="shared" si="0"/>
        <v>0</v>
      </c>
      <c r="K30" s="133">
        <v>0</v>
      </c>
      <c r="L30" s="133">
        <v>0</v>
      </c>
      <c r="M30" s="133">
        <f>SUM(K30:L30)</f>
        <v>0</v>
      </c>
      <c r="N30" s="133">
        <v>0</v>
      </c>
      <c r="O30" s="133">
        <f t="shared" si="2"/>
        <v>0</v>
      </c>
      <c r="P30" s="134">
        <v>0</v>
      </c>
      <c r="Q30" s="134">
        <v>0</v>
      </c>
      <c r="R30" s="144">
        <v>0</v>
      </c>
      <c r="S30" s="144">
        <v>0</v>
      </c>
      <c r="T30" s="133">
        <v>337</v>
      </c>
      <c r="U30" s="144">
        <v>0</v>
      </c>
    </row>
    <row r="31" spans="1:21" x14ac:dyDescent="0.25">
      <c r="A31" s="18" t="s">
        <v>56</v>
      </c>
      <c r="B31" s="160" t="str">
        <f>'6'!B31</f>
        <v>Columbia</v>
      </c>
      <c r="C31" s="158">
        <f>'4'!C31</f>
        <v>134</v>
      </c>
      <c r="D31" s="158">
        <f>'4'!D31</f>
        <v>109</v>
      </c>
      <c r="E31" s="158">
        <f>'4'!E31</f>
        <v>243</v>
      </c>
      <c r="F31" s="133" t="s">
        <v>702</v>
      </c>
      <c r="G31" s="133">
        <v>1</v>
      </c>
      <c r="H31" s="133">
        <v>24</v>
      </c>
      <c r="I31" s="133">
        <v>15</v>
      </c>
      <c r="J31" s="133">
        <f t="shared" si="0"/>
        <v>39</v>
      </c>
      <c r="K31" s="133">
        <v>0</v>
      </c>
      <c r="L31" s="133">
        <v>24</v>
      </c>
      <c r="M31" s="133">
        <f t="shared" si="1"/>
        <v>24</v>
      </c>
      <c r="N31" s="133">
        <v>48</v>
      </c>
      <c r="O31" s="133">
        <f t="shared" si="2"/>
        <v>63</v>
      </c>
      <c r="P31" s="134">
        <v>0.16049382716049382</v>
      </c>
      <c r="Q31" s="134">
        <v>0</v>
      </c>
      <c r="R31" s="144">
        <v>0.44036697247706424</v>
      </c>
      <c r="S31" s="144">
        <v>0.19753086419753085</v>
      </c>
      <c r="T31" s="133">
        <v>14</v>
      </c>
      <c r="U31" s="144">
        <v>3.4285714285714284</v>
      </c>
    </row>
    <row r="32" spans="1:21" x14ac:dyDescent="0.25">
      <c r="A32" s="18" t="s">
        <v>57</v>
      </c>
      <c r="B32" s="160" t="str">
        <f>'6'!B32</f>
        <v>Washington</v>
      </c>
      <c r="C32" s="158">
        <f>'4'!C32</f>
        <v>276</v>
      </c>
      <c r="D32" s="158">
        <f>'4'!D32</f>
        <v>175</v>
      </c>
      <c r="E32" s="158">
        <f>'4'!E32</f>
        <v>451</v>
      </c>
      <c r="F32" s="133" t="s">
        <v>703</v>
      </c>
      <c r="G32" s="133">
        <v>1</v>
      </c>
      <c r="H32" s="133">
        <v>0</v>
      </c>
      <c r="I32" s="133">
        <v>0</v>
      </c>
      <c r="J32" s="133">
        <f t="shared" si="0"/>
        <v>0</v>
      </c>
      <c r="K32" s="133">
        <v>10</v>
      </c>
      <c r="L32" s="133">
        <v>32</v>
      </c>
      <c r="M32" s="133">
        <f t="shared" si="1"/>
        <v>42</v>
      </c>
      <c r="N32" s="133">
        <v>32</v>
      </c>
      <c r="O32" s="133">
        <f t="shared" si="2"/>
        <v>42</v>
      </c>
      <c r="P32" s="134">
        <v>0</v>
      </c>
      <c r="Q32" s="134">
        <v>3.6231884057971016E-2</v>
      </c>
      <c r="R32" s="144">
        <v>0.18285714285714286</v>
      </c>
      <c r="S32" s="144">
        <v>9.3126385809312637E-2</v>
      </c>
      <c r="T32" s="133">
        <v>97</v>
      </c>
      <c r="U32" s="144">
        <v>0.4329896907216495</v>
      </c>
    </row>
    <row r="33" spans="1:21" x14ac:dyDescent="0.25">
      <c r="A33" s="18" t="s">
        <v>58</v>
      </c>
      <c r="B33" s="160" t="str">
        <f>'6'!B33</f>
        <v>Somerset</v>
      </c>
      <c r="C33" s="158">
        <f>'4'!C33</f>
        <v>177</v>
      </c>
      <c r="D33" s="158">
        <f>'4'!D33</f>
        <v>102</v>
      </c>
      <c r="E33" s="158">
        <f>'4'!E33</f>
        <v>279</v>
      </c>
      <c r="F33" s="133" t="s">
        <v>701</v>
      </c>
      <c r="G33" s="133">
        <v>1</v>
      </c>
      <c r="H33" s="133">
        <v>0</v>
      </c>
      <c r="I33" s="133">
        <v>0</v>
      </c>
      <c r="J33" s="133">
        <f t="shared" si="0"/>
        <v>0</v>
      </c>
      <c r="K33" s="133">
        <v>2</v>
      </c>
      <c r="L33" s="133">
        <v>17</v>
      </c>
      <c r="M33" s="133">
        <f t="shared" si="1"/>
        <v>19</v>
      </c>
      <c r="N33" s="133">
        <v>17</v>
      </c>
      <c r="O33" s="133">
        <f t="shared" si="2"/>
        <v>19</v>
      </c>
      <c r="P33" s="134">
        <v>0</v>
      </c>
      <c r="Q33" s="134">
        <v>1.1299435028248588E-2</v>
      </c>
      <c r="R33" s="144">
        <v>0.16666666666666666</v>
      </c>
      <c r="S33" s="144">
        <v>6.8100358422939072E-2</v>
      </c>
      <c r="T33" s="133">
        <v>32</v>
      </c>
      <c r="U33" s="144">
        <v>0.59375</v>
      </c>
    </row>
    <row r="34" spans="1:21" x14ac:dyDescent="0.25">
      <c r="A34" s="18" t="s">
        <v>59</v>
      </c>
      <c r="B34" s="160" t="str">
        <f>'6'!B34</f>
        <v>Adams</v>
      </c>
      <c r="C34" s="158">
        <f>'4'!C34</f>
        <v>481</v>
      </c>
      <c r="D34" s="158">
        <f>'4'!D34</f>
        <v>339</v>
      </c>
      <c r="E34" s="158">
        <f>'4'!E34</f>
        <v>820</v>
      </c>
      <c r="F34" s="133" t="s">
        <v>771</v>
      </c>
      <c r="G34" s="133">
        <v>1</v>
      </c>
      <c r="H34" s="133">
        <v>0</v>
      </c>
      <c r="I34" s="133">
        <v>0</v>
      </c>
      <c r="J34" s="133">
        <f t="shared" si="0"/>
        <v>0</v>
      </c>
      <c r="K34" s="133">
        <v>0</v>
      </c>
      <c r="L34" s="133">
        <v>18</v>
      </c>
      <c r="M34" s="133">
        <f t="shared" si="1"/>
        <v>18</v>
      </c>
      <c r="N34" s="133">
        <v>18</v>
      </c>
      <c r="O34" s="133">
        <f t="shared" si="2"/>
        <v>18</v>
      </c>
      <c r="P34" s="134">
        <v>0</v>
      </c>
      <c r="Q34" s="134">
        <v>0</v>
      </c>
      <c r="R34" s="144">
        <v>5.3097345132743362E-2</v>
      </c>
      <c r="S34" s="144">
        <v>2.1951219512195121E-2</v>
      </c>
      <c r="T34" s="133">
        <v>172</v>
      </c>
      <c r="U34" s="144">
        <v>0.10465116279069768</v>
      </c>
    </row>
    <row r="35" spans="1:21" x14ac:dyDescent="0.25">
      <c r="A35" s="18" t="s">
        <v>60</v>
      </c>
      <c r="B35" s="160" t="str">
        <f>'6'!B35</f>
        <v>Columbia</v>
      </c>
      <c r="C35" s="158">
        <f>'4'!C35</f>
        <v>712</v>
      </c>
      <c r="D35" s="158">
        <f>'4'!D35</f>
        <v>462</v>
      </c>
      <c r="E35" s="158">
        <f>'4'!E35</f>
        <v>1174</v>
      </c>
      <c r="F35" s="133" t="s">
        <v>702</v>
      </c>
      <c r="G35" s="133">
        <v>1</v>
      </c>
      <c r="H35" s="133">
        <v>17</v>
      </c>
      <c r="I35" s="133">
        <v>0</v>
      </c>
      <c r="J35" s="133">
        <f t="shared" si="0"/>
        <v>17</v>
      </c>
      <c r="K35" s="133">
        <v>0</v>
      </c>
      <c r="L35" s="133">
        <v>90</v>
      </c>
      <c r="M35" s="133">
        <f t="shared" si="1"/>
        <v>90</v>
      </c>
      <c r="N35" s="133">
        <v>107</v>
      </c>
      <c r="O35" s="133">
        <f t="shared" si="2"/>
        <v>107</v>
      </c>
      <c r="P35" s="134">
        <v>1.4480408858603067E-2</v>
      </c>
      <c r="Q35" s="134">
        <v>0</v>
      </c>
      <c r="R35" s="144">
        <v>0.23160173160173161</v>
      </c>
      <c r="S35" s="144">
        <v>9.1141396933560478E-2</v>
      </c>
      <c r="T35" s="133">
        <v>299</v>
      </c>
      <c r="U35" s="144">
        <v>0.35785953177257523</v>
      </c>
    </row>
    <row r="36" spans="1:21" x14ac:dyDescent="0.25">
      <c r="A36" s="18" t="s">
        <v>61</v>
      </c>
      <c r="B36" s="160" t="str">
        <f>'6'!B36</f>
        <v>Allegheny</v>
      </c>
      <c r="C36" s="158">
        <f>'4'!C36</f>
        <v>854</v>
      </c>
      <c r="D36" s="158">
        <f>'4'!D36</f>
        <v>661</v>
      </c>
      <c r="E36" s="158">
        <f>'4'!E36</f>
        <v>1515</v>
      </c>
      <c r="F36" s="133" t="s">
        <v>698</v>
      </c>
      <c r="G36" s="133">
        <v>1</v>
      </c>
      <c r="H36" s="133">
        <v>0</v>
      </c>
      <c r="I36" s="133">
        <v>0</v>
      </c>
      <c r="J36" s="133">
        <f t="shared" si="0"/>
        <v>0</v>
      </c>
      <c r="K36" s="133">
        <v>0</v>
      </c>
      <c r="L36" s="133">
        <v>3</v>
      </c>
      <c r="M36" s="133">
        <f t="shared" si="1"/>
        <v>3</v>
      </c>
      <c r="N36" s="133">
        <v>3</v>
      </c>
      <c r="O36" s="133">
        <f t="shared" si="2"/>
        <v>3</v>
      </c>
      <c r="P36" s="134">
        <v>0</v>
      </c>
      <c r="Q36" s="134">
        <v>0</v>
      </c>
      <c r="R36" s="144">
        <v>4.5385779122541605E-3</v>
      </c>
      <c r="S36" s="144">
        <v>1.9801980198019802E-3</v>
      </c>
      <c r="T36" s="133">
        <v>42</v>
      </c>
      <c r="U36" s="144">
        <v>7.1428571428571425E-2</v>
      </c>
    </row>
    <row r="37" spans="1:21" x14ac:dyDescent="0.25">
      <c r="A37" s="18" t="s">
        <v>62</v>
      </c>
      <c r="B37" s="160" t="str">
        <f>'6'!B37</f>
        <v>Northampton</v>
      </c>
      <c r="C37" s="158">
        <f>'4'!C37</f>
        <v>3669</v>
      </c>
      <c r="D37" s="158">
        <f>'4'!D37</f>
        <v>2645</v>
      </c>
      <c r="E37" s="158">
        <f>'4'!E37</f>
        <v>6314</v>
      </c>
      <c r="F37" s="133" t="s">
        <v>766</v>
      </c>
      <c r="G37" s="133">
        <v>1</v>
      </c>
      <c r="H37" s="133">
        <v>48</v>
      </c>
      <c r="I37" s="133">
        <v>0</v>
      </c>
      <c r="J37" s="133">
        <f t="shared" si="0"/>
        <v>48</v>
      </c>
      <c r="K37" s="133">
        <v>24</v>
      </c>
      <c r="L37" s="133">
        <v>168</v>
      </c>
      <c r="M37" s="133">
        <f t="shared" si="1"/>
        <v>192</v>
      </c>
      <c r="N37" s="133">
        <v>216</v>
      </c>
      <c r="O37" s="133">
        <f t="shared" si="2"/>
        <v>240</v>
      </c>
      <c r="P37" s="134">
        <v>7.6021539436173582E-3</v>
      </c>
      <c r="Q37" s="134">
        <v>6.5412919051512676E-3</v>
      </c>
      <c r="R37" s="144">
        <v>8.166351606805293E-2</v>
      </c>
      <c r="S37" s="144">
        <v>3.8010769718086791E-2</v>
      </c>
      <c r="T37" s="133">
        <v>1018</v>
      </c>
      <c r="U37" s="144">
        <v>0.23575638506876229</v>
      </c>
    </row>
    <row r="38" spans="1:21" x14ac:dyDescent="0.25">
      <c r="A38" s="18" t="s">
        <v>63</v>
      </c>
      <c r="B38" s="160" t="str">
        <f>'6'!B38</f>
        <v>Washington</v>
      </c>
      <c r="C38" s="158">
        <f>'4'!C38</f>
        <v>280</v>
      </c>
      <c r="D38" s="158">
        <f>'4'!D38</f>
        <v>172</v>
      </c>
      <c r="E38" s="158">
        <f>'4'!E38</f>
        <v>452</v>
      </c>
      <c r="F38" s="133" t="s">
        <v>703</v>
      </c>
      <c r="G38" s="133">
        <v>1</v>
      </c>
      <c r="H38" s="133">
        <v>0</v>
      </c>
      <c r="I38" s="133">
        <v>0</v>
      </c>
      <c r="J38" s="133">
        <f t="shared" si="0"/>
        <v>0</v>
      </c>
      <c r="K38" s="133">
        <v>0</v>
      </c>
      <c r="L38" s="133">
        <v>20</v>
      </c>
      <c r="M38" s="133">
        <f t="shared" si="1"/>
        <v>20</v>
      </c>
      <c r="N38" s="133">
        <v>20</v>
      </c>
      <c r="O38" s="133">
        <f t="shared" si="2"/>
        <v>20</v>
      </c>
      <c r="P38" s="134">
        <v>0</v>
      </c>
      <c r="Q38" s="134">
        <v>0</v>
      </c>
      <c r="R38" s="144">
        <v>0.11627906976744186</v>
      </c>
      <c r="S38" s="144">
        <v>4.4247787610619468E-2</v>
      </c>
      <c r="T38" s="133">
        <v>143</v>
      </c>
      <c r="U38" s="144">
        <v>0.13986013986013987</v>
      </c>
    </row>
    <row r="39" spans="1:21" x14ac:dyDescent="0.25">
      <c r="A39" s="129" t="s">
        <v>64</v>
      </c>
      <c r="B39" s="161" t="s">
        <v>565</v>
      </c>
      <c r="C39" s="158">
        <f>'4'!C39</f>
        <v>544</v>
      </c>
      <c r="D39" s="158">
        <f>'4'!D39</f>
        <v>307</v>
      </c>
      <c r="E39" s="158">
        <f>'4'!E39</f>
        <v>851</v>
      </c>
      <c r="F39" s="133" t="s">
        <v>700</v>
      </c>
      <c r="G39" s="133">
        <v>1</v>
      </c>
      <c r="H39" s="133">
        <v>0</v>
      </c>
      <c r="I39" s="133">
        <v>0</v>
      </c>
      <c r="J39" s="133">
        <f t="shared" si="0"/>
        <v>0</v>
      </c>
      <c r="K39" s="133">
        <v>28</v>
      </c>
      <c r="L39" s="133">
        <v>0</v>
      </c>
      <c r="M39" s="133">
        <f t="shared" si="1"/>
        <v>28</v>
      </c>
      <c r="N39" s="133">
        <v>0</v>
      </c>
      <c r="O39" s="133">
        <f t="shared" si="2"/>
        <v>28</v>
      </c>
      <c r="P39" s="134">
        <v>0</v>
      </c>
      <c r="Q39" s="134">
        <v>5.1470588235294115E-2</v>
      </c>
      <c r="R39" s="144">
        <v>0</v>
      </c>
      <c r="S39" s="144">
        <v>3.2902467685076382E-2</v>
      </c>
      <c r="T39" s="133">
        <v>299</v>
      </c>
      <c r="U39" s="144">
        <v>9.3645484949832769E-2</v>
      </c>
    </row>
    <row r="40" spans="1:21" x14ac:dyDescent="0.25">
      <c r="A40" s="18" t="s">
        <v>65</v>
      </c>
      <c r="B40" s="160" t="str">
        <f>'6'!B40</f>
        <v>Cumberland</v>
      </c>
      <c r="C40" s="158">
        <f>'4'!C40</f>
        <v>734</v>
      </c>
      <c r="D40" s="158">
        <f>'4'!D40</f>
        <v>455</v>
      </c>
      <c r="E40" s="158">
        <f>'4'!E40</f>
        <v>1189</v>
      </c>
      <c r="F40" s="133" t="s">
        <v>772</v>
      </c>
      <c r="G40" s="133">
        <v>1</v>
      </c>
      <c r="H40" s="133">
        <v>0</v>
      </c>
      <c r="I40" s="133">
        <v>0</v>
      </c>
      <c r="J40" s="133">
        <f t="shared" si="0"/>
        <v>0</v>
      </c>
      <c r="K40" s="133">
        <v>0</v>
      </c>
      <c r="L40" s="133">
        <v>30</v>
      </c>
      <c r="M40" s="133">
        <f t="shared" si="1"/>
        <v>30</v>
      </c>
      <c r="N40" s="133">
        <v>30</v>
      </c>
      <c r="O40" s="133">
        <f t="shared" si="2"/>
        <v>30</v>
      </c>
      <c r="P40" s="134">
        <v>0</v>
      </c>
      <c r="Q40" s="134">
        <v>0</v>
      </c>
      <c r="R40" s="144">
        <v>6.5934065934065936E-2</v>
      </c>
      <c r="S40" s="144">
        <v>2.5231286795626577E-2</v>
      </c>
      <c r="T40" s="133">
        <v>143</v>
      </c>
      <c r="U40" s="144">
        <v>0.20979020979020979</v>
      </c>
    </row>
    <row r="41" spans="1:21" x14ac:dyDescent="0.25">
      <c r="A41" s="129" t="s">
        <v>66</v>
      </c>
      <c r="B41" s="161" t="s">
        <v>565</v>
      </c>
      <c r="C41" s="158">
        <f>'4'!C41</f>
        <v>478</v>
      </c>
      <c r="D41" s="158">
        <f>'4'!D41</f>
        <v>345</v>
      </c>
      <c r="E41" s="158">
        <f>'4'!E41</f>
        <v>823</v>
      </c>
      <c r="F41" s="133"/>
      <c r="G41" s="133">
        <v>0</v>
      </c>
      <c r="H41" s="133">
        <v>0</v>
      </c>
      <c r="I41" s="133">
        <v>0</v>
      </c>
      <c r="J41" s="133">
        <f t="shared" si="0"/>
        <v>0</v>
      </c>
      <c r="K41" s="133">
        <v>0</v>
      </c>
      <c r="L41" s="133">
        <v>0</v>
      </c>
      <c r="M41" s="133">
        <f t="shared" si="1"/>
        <v>0</v>
      </c>
      <c r="N41" s="133">
        <v>0</v>
      </c>
      <c r="O41" s="133">
        <f t="shared" si="2"/>
        <v>0</v>
      </c>
      <c r="P41" s="134">
        <v>0</v>
      </c>
      <c r="Q41" s="134">
        <v>0</v>
      </c>
      <c r="R41" s="144">
        <v>0</v>
      </c>
      <c r="S41" s="144">
        <v>0</v>
      </c>
      <c r="T41" s="133">
        <v>117</v>
      </c>
      <c r="U41" s="144">
        <v>0</v>
      </c>
    </row>
    <row r="42" spans="1:21" x14ac:dyDescent="0.25">
      <c r="A42" s="18" t="s">
        <v>67</v>
      </c>
      <c r="B42" s="160" t="str">
        <f>'6'!B42</f>
        <v>Cambria</v>
      </c>
      <c r="C42" s="158">
        <f>'4'!C42</f>
        <v>168</v>
      </c>
      <c r="D42" s="158">
        <f>'4'!D42</f>
        <v>138</v>
      </c>
      <c r="E42" s="158">
        <f>'4'!E42</f>
        <v>306</v>
      </c>
      <c r="F42" s="133" t="s">
        <v>708</v>
      </c>
      <c r="G42" s="133">
        <v>1</v>
      </c>
      <c r="H42" s="133">
        <v>0</v>
      </c>
      <c r="I42" s="133">
        <v>0</v>
      </c>
      <c r="J42" s="133">
        <f t="shared" si="0"/>
        <v>0</v>
      </c>
      <c r="K42" s="133">
        <v>0</v>
      </c>
      <c r="L42" s="133">
        <v>5</v>
      </c>
      <c r="M42" s="133">
        <f t="shared" si="1"/>
        <v>5</v>
      </c>
      <c r="N42" s="133">
        <v>5</v>
      </c>
      <c r="O42" s="133">
        <f t="shared" si="2"/>
        <v>5</v>
      </c>
      <c r="P42" s="134">
        <v>0</v>
      </c>
      <c r="Q42" s="134">
        <v>0</v>
      </c>
      <c r="R42" s="144">
        <v>3.6231884057971016E-2</v>
      </c>
      <c r="S42" s="144">
        <v>1.6339869281045753E-2</v>
      </c>
      <c r="T42" s="133">
        <v>104</v>
      </c>
      <c r="U42" s="144">
        <v>4.807692307692308E-2</v>
      </c>
    </row>
    <row r="43" spans="1:21" x14ac:dyDescent="0.25">
      <c r="A43" s="18" t="s">
        <v>68</v>
      </c>
      <c r="B43" s="160" t="str">
        <f>'6'!B43</f>
        <v>Indiana</v>
      </c>
      <c r="C43" s="158">
        <f>'4'!C43</f>
        <v>396</v>
      </c>
      <c r="D43" s="158">
        <f>'4'!D43</f>
        <v>300</v>
      </c>
      <c r="E43" s="158">
        <f>'4'!E43</f>
        <v>696</v>
      </c>
      <c r="F43" s="133" t="s">
        <v>774</v>
      </c>
      <c r="G43" s="133">
        <v>1</v>
      </c>
      <c r="H43" s="133">
        <v>0</v>
      </c>
      <c r="I43" s="133">
        <v>0</v>
      </c>
      <c r="J43" s="133">
        <f t="shared" si="0"/>
        <v>0</v>
      </c>
      <c r="K43" s="133">
        <v>7</v>
      </c>
      <c r="L43" s="133">
        <v>0</v>
      </c>
      <c r="M43" s="133">
        <f t="shared" si="1"/>
        <v>7</v>
      </c>
      <c r="N43" s="133">
        <v>0</v>
      </c>
      <c r="O43" s="133">
        <f t="shared" si="2"/>
        <v>7</v>
      </c>
      <c r="P43" s="134">
        <v>0</v>
      </c>
      <c r="Q43" s="134">
        <v>1.7676767676767676E-2</v>
      </c>
      <c r="R43" s="144">
        <v>0</v>
      </c>
      <c r="S43" s="144">
        <v>1.0057471264367816E-2</v>
      </c>
      <c r="T43" s="133">
        <v>166</v>
      </c>
      <c r="U43" s="144">
        <v>4.2168674698795178E-2</v>
      </c>
    </row>
    <row r="44" spans="1:21" x14ac:dyDescent="0.25">
      <c r="A44" s="18" t="s">
        <v>69</v>
      </c>
      <c r="B44" s="160" t="str">
        <f>'6'!B44</f>
        <v>Columbia</v>
      </c>
      <c r="C44" s="158">
        <f>'4'!C44</f>
        <v>440</v>
      </c>
      <c r="D44" s="158">
        <f>'4'!D44</f>
        <v>315</v>
      </c>
      <c r="E44" s="158">
        <f>'4'!E44</f>
        <v>755</v>
      </c>
      <c r="F44" s="133" t="s">
        <v>702</v>
      </c>
      <c r="G44" s="133">
        <v>1</v>
      </c>
      <c r="H44" s="133">
        <v>10</v>
      </c>
      <c r="I44" s="133">
        <v>0</v>
      </c>
      <c r="J44" s="133">
        <f t="shared" si="0"/>
        <v>10</v>
      </c>
      <c r="K44" s="133">
        <v>0</v>
      </c>
      <c r="L44" s="133">
        <v>40</v>
      </c>
      <c r="M44" s="133">
        <f t="shared" si="1"/>
        <v>40</v>
      </c>
      <c r="N44" s="133">
        <v>50</v>
      </c>
      <c r="O44" s="133">
        <f t="shared" si="2"/>
        <v>50</v>
      </c>
      <c r="P44" s="134">
        <v>1.3245033112582781E-2</v>
      </c>
      <c r="Q44" s="134">
        <v>0</v>
      </c>
      <c r="R44" s="144">
        <v>0.15873015873015872</v>
      </c>
      <c r="S44" s="144">
        <v>6.6225165562913912E-2</v>
      </c>
      <c r="T44" s="133">
        <v>62</v>
      </c>
      <c r="U44" s="144">
        <v>0.80645161290322576</v>
      </c>
    </row>
    <row r="45" spans="1:21" x14ac:dyDescent="0.25">
      <c r="A45" s="18" t="s">
        <v>70</v>
      </c>
      <c r="B45" s="160" t="str">
        <f>'6'!B45</f>
        <v>Schuylkill</v>
      </c>
      <c r="C45" s="158">
        <f>'4'!C45</f>
        <v>554</v>
      </c>
      <c r="D45" s="158">
        <f>'4'!D45</f>
        <v>466</v>
      </c>
      <c r="E45" s="158">
        <f>'4'!E45</f>
        <v>1020</v>
      </c>
      <c r="F45" s="133" t="s">
        <v>734</v>
      </c>
      <c r="G45" s="133">
        <v>1</v>
      </c>
      <c r="H45" s="133">
        <v>0</v>
      </c>
      <c r="I45" s="133">
        <v>0</v>
      </c>
      <c r="J45" s="133">
        <f t="shared" si="0"/>
        <v>0</v>
      </c>
      <c r="K45" s="133">
        <v>0</v>
      </c>
      <c r="L45" s="133">
        <v>8</v>
      </c>
      <c r="M45" s="133">
        <f t="shared" si="1"/>
        <v>8</v>
      </c>
      <c r="N45" s="133">
        <v>8</v>
      </c>
      <c r="O45" s="133">
        <f t="shared" si="2"/>
        <v>8</v>
      </c>
      <c r="P45" s="134">
        <v>0</v>
      </c>
      <c r="Q45" s="134">
        <v>0</v>
      </c>
      <c r="R45" s="144">
        <v>1.7167381974248927E-2</v>
      </c>
      <c r="S45" s="144">
        <v>7.8431372549019607E-3</v>
      </c>
      <c r="T45" s="133">
        <v>81</v>
      </c>
      <c r="U45" s="144">
        <v>9.8765432098765427E-2</v>
      </c>
    </row>
    <row r="46" spans="1:21" x14ac:dyDescent="0.25">
      <c r="A46" s="18" t="s">
        <v>71</v>
      </c>
      <c r="B46" s="160" t="str">
        <f>'6'!B46</f>
        <v>Susquehanna</v>
      </c>
      <c r="C46" s="158">
        <f>'4'!C46</f>
        <v>248</v>
      </c>
      <c r="D46" s="158">
        <f>'4'!D46</f>
        <v>166</v>
      </c>
      <c r="E46" s="158">
        <f>'4'!E46</f>
        <v>414</v>
      </c>
      <c r="F46" s="133" t="s">
        <v>764</v>
      </c>
      <c r="G46" s="133">
        <v>1</v>
      </c>
      <c r="H46" s="133">
        <v>10</v>
      </c>
      <c r="I46" s="133">
        <v>0</v>
      </c>
      <c r="J46" s="133">
        <f t="shared" si="0"/>
        <v>10</v>
      </c>
      <c r="K46" s="133">
        <v>7</v>
      </c>
      <c r="L46" s="133">
        <v>39</v>
      </c>
      <c r="M46" s="133">
        <f t="shared" si="1"/>
        <v>46</v>
      </c>
      <c r="N46" s="133">
        <v>49</v>
      </c>
      <c r="O46" s="133">
        <f t="shared" si="2"/>
        <v>56</v>
      </c>
      <c r="P46" s="134">
        <v>2.4154589371980676E-2</v>
      </c>
      <c r="Q46" s="134">
        <v>2.8225806451612902E-2</v>
      </c>
      <c r="R46" s="144">
        <v>0.29518072289156627</v>
      </c>
      <c r="S46" s="144">
        <v>0.13526570048309178</v>
      </c>
      <c r="T46" s="133">
        <v>87</v>
      </c>
      <c r="U46" s="144">
        <v>0.64367816091954022</v>
      </c>
    </row>
    <row r="47" spans="1:21" x14ac:dyDescent="0.25">
      <c r="A47" s="18" t="s">
        <v>72</v>
      </c>
      <c r="B47" s="160" t="str">
        <f>'6'!B47</f>
        <v>Berks</v>
      </c>
      <c r="C47" s="158">
        <f>'4'!C47</f>
        <v>1542</v>
      </c>
      <c r="D47" s="158">
        <f>'4'!D47</f>
        <v>1203</v>
      </c>
      <c r="E47" s="158">
        <f>'4'!E47</f>
        <v>2745</v>
      </c>
      <c r="F47" s="133" t="s">
        <v>804</v>
      </c>
      <c r="G47" s="133">
        <v>1</v>
      </c>
      <c r="H47" s="133">
        <v>0</v>
      </c>
      <c r="I47" s="133">
        <v>0</v>
      </c>
      <c r="J47" s="133">
        <f t="shared" si="0"/>
        <v>0</v>
      </c>
      <c r="K47" s="133">
        <v>0</v>
      </c>
      <c r="L47" s="133">
        <v>11</v>
      </c>
      <c r="M47" s="133">
        <f t="shared" si="1"/>
        <v>11</v>
      </c>
      <c r="N47" s="133">
        <v>11</v>
      </c>
      <c r="O47" s="133">
        <f t="shared" si="2"/>
        <v>11</v>
      </c>
      <c r="P47" s="134">
        <v>0</v>
      </c>
      <c r="Q47" s="134">
        <v>0</v>
      </c>
      <c r="R47" s="144">
        <v>9.14380714879468E-3</v>
      </c>
      <c r="S47" s="144">
        <v>4.0072859744990892E-3</v>
      </c>
      <c r="T47" s="133">
        <v>147</v>
      </c>
      <c r="U47" s="144">
        <v>7.4829931972789115E-2</v>
      </c>
    </row>
    <row r="48" spans="1:21" ht="22.5" x14ac:dyDescent="0.25">
      <c r="A48" s="18" t="s">
        <v>73</v>
      </c>
      <c r="B48" s="160" t="str">
        <f>'6'!B48</f>
        <v>McKean</v>
      </c>
      <c r="C48" s="158">
        <f>'4'!C48</f>
        <v>626</v>
      </c>
      <c r="D48" s="158">
        <f>'4'!D48</f>
        <v>457</v>
      </c>
      <c r="E48" s="158">
        <f>'4'!E48</f>
        <v>1083</v>
      </c>
      <c r="F48" s="133" t="s">
        <v>821</v>
      </c>
      <c r="G48" s="133">
        <v>2</v>
      </c>
      <c r="H48" s="133">
        <v>68</v>
      </c>
      <c r="I48" s="133">
        <v>0</v>
      </c>
      <c r="J48" s="133">
        <f t="shared" si="0"/>
        <v>68</v>
      </c>
      <c r="K48" s="133">
        <v>0</v>
      </c>
      <c r="L48" s="133">
        <v>50</v>
      </c>
      <c r="M48" s="133">
        <f t="shared" si="1"/>
        <v>50</v>
      </c>
      <c r="N48" s="133">
        <v>118</v>
      </c>
      <c r="O48" s="133">
        <f t="shared" si="2"/>
        <v>118</v>
      </c>
      <c r="P48" s="134">
        <v>6.2788550323176359E-2</v>
      </c>
      <c r="Q48" s="134">
        <v>0</v>
      </c>
      <c r="R48" s="144">
        <v>0.25820568927789933</v>
      </c>
      <c r="S48" s="144">
        <v>0.10895660203139428</v>
      </c>
      <c r="T48" s="133">
        <v>193</v>
      </c>
      <c r="U48" s="144">
        <v>0.6113989637305699</v>
      </c>
    </row>
    <row r="49" spans="1:21" x14ac:dyDescent="0.25">
      <c r="A49" s="18" t="s">
        <v>74</v>
      </c>
      <c r="B49" s="160" t="str">
        <f>'6'!B49</f>
        <v>Berks</v>
      </c>
      <c r="C49" s="158">
        <f>'4'!C49</f>
        <v>331</v>
      </c>
      <c r="D49" s="158">
        <f>'4'!D49</f>
        <v>262</v>
      </c>
      <c r="E49" s="158">
        <f>'4'!E49</f>
        <v>593</v>
      </c>
      <c r="F49" s="133" t="s">
        <v>804</v>
      </c>
      <c r="G49" s="133">
        <v>1</v>
      </c>
      <c r="H49" s="133">
        <v>0</v>
      </c>
      <c r="I49" s="133">
        <v>0</v>
      </c>
      <c r="J49" s="133">
        <f t="shared" si="0"/>
        <v>0</v>
      </c>
      <c r="K49" s="133">
        <v>0</v>
      </c>
      <c r="L49" s="133">
        <v>6</v>
      </c>
      <c r="M49" s="133">
        <f t="shared" si="1"/>
        <v>6</v>
      </c>
      <c r="N49" s="133">
        <v>6</v>
      </c>
      <c r="O49" s="133">
        <f t="shared" si="2"/>
        <v>6</v>
      </c>
      <c r="P49" s="134">
        <v>0</v>
      </c>
      <c r="Q49" s="134">
        <v>0</v>
      </c>
      <c r="R49" s="144">
        <v>2.2900763358778626E-2</v>
      </c>
      <c r="S49" s="144">
        <v>1.0118043844856661E-2</v>
      </c>
      <c r="T49" s="133">
        <v>7</v>
      </c>
      <c r="U49" s="144">
        <v>0.8571428571428571</v>
      </c>
    </row>
    <row r="50" spans="1:21" x14ac:dyDescent="0.25">
      <c r="A50" s="18" t="s">
        <v>75</v>
      </c>
      <c r="B50" s="160" t="str">
        <f>'6'!B50</f>
        <v>Allegheny</v>
      </c>
      <c r="C50" s="158">
        <f>'4'!C50</f>
        <v>323</v>
      </c>
      <c r="D50" s="158">
        <f>'4'!D50</f>
        <v>227</v>
      </c>
      <c r="E50" s="158">
        <f>'4'!E50</f>
        <v>550</v>
      </c>
      <c r="F50" s="133" t="s">
        <v>698</v>
      </c>
      <c r="G50" s="133">
        <v>1</v>
      </c>
      <c r="H50" s="133">
        <v>0</v>
      </c>
      <c r="I50" s="133">
        <v>0</v>
      </c>
      <c r="J50" s="133">
        <f t="shared" si="0"/>
        <v>0</v>
      </c>
      <c r="K50" s="133">
        <v>0</v>
      </c>
      <c r="L50" s="133">
        <v>3</v>
      </c>
      <c r="M50" s="133">
        <f t="shared" si="1"/>
        <v>3</v>
      </c>
      <c r="N50" s="133">
        <v>3</v>
      </c>
      <c r="O50" s="133">
        <f t="shared" si="2"/>
        <v>3</v>
      </c>
      <c r="P50" s="134">
        <v>0</v>
      </c>
      <c r="Q50" s="134">
        <v>0</v>
      </c>
      <c r="R50" s="144">
        <v>1.3215859030837005E-2</v>
      </c>
      <c r="S50" s="144">
        <v>5.454545454545455E-3</v>
      </c>
      <c r="T50" s="133">
        <v>148</v>
      </c>
      <c r="U50" s="144">
        <v>2.0270270270270271E-2</v>
      </c>
    </row>
    <row r="51" spans="1:21" x14ac:dyDescent="0.25">
      <c r="A51" s="18" t="s">
        <v>76</v>
      </c>
      <c r="B51" s="160" t="str">
        <f>'6'!B51</f>
        <v>Bucks</v>
      </c>
      <c r="C51" s="158">
        <f>'4'!C51</f>
        <v>392</v>
      </c>
      <c r="D51" s="158">
        <f>'4'!D51</f>
        <v>257</v>
      </c>
      <c r="E51" s="158">
        <f>'4'!E51</f>
        <v>649</v>
      </c>
      <c r="F51" s="133"/>
      <c r="G51" s="133">
        <v>0</v>
      </c>
      <c r="H51" s="133">
        <v>0</v>
      </c>
      <c r="I51" s="133">
        <v>0</v>
      </c>
      <c r="J51" s="133">
        <f t="shared" si="0"/>
        <v>0</v>
      </c>
      <c r="K51" s="133">
        <v>0</v>
      </c>
      <c r="L51" s="133">
        <v>0</v>
      </c>
      <c r="M51" s="133">
        <f>SUM(K51:L51)</f>
        <v>0</v>
      </c>
      <c r="N51" s="133">
        <v>0</v>
      </c>
      <c r="O51" s="133">
        <f t="shared" si="2"/>
        <v>0</v>
      </c>
      <c r="P51" s="134">
        <v>0</v>
      </c>
      <c r="Q51" s="134">
        <v>0</v>
      </c>
      <c r="R51" s="144">
        <v>0</v>
      </c>
      <c r="S51" s="144">
        <v>0</v>
      </c>
      <c r="T51" s="133">
        <v>147</v>
      </c>
      <c r="U51" s="144">
        <v>0</v>
      </c>
    </row>
    <row r="52" spans="1:21" x14ac:dyDescent="0.25">
      <c r="A52" s="18" t="s">
        <v>77</v>
      </c>
      <c r="B52" s="160" t="str">
        <f>'6'!B52</f>
        <v>Bucks</v>
      </c>
      <c r="C52" s="158">
        <f>'4'!C52</f>
        <v>2153</v>
      </c>
      <c r="D52" s="158">
        <f>'4'!D52</f>
        <v>1408</v>
      </c>
      <c r="E52" s="158">
        <f>'4'!E52</f>
        <v>3561</v>
      </c>
      <c r="F52" s="133" t="s">
        <v>770</v>
      </c>
      <c r="G52" s="133">
        <v>1</v>
      </c>
      <c r="H52" s="133">
        <v>15</v>
      </c>
      <c r="I52" s="133">
        <v>0</v>
      </c>
      <c r="J52" s="133">
        <f t="shared" si="0"/>
        <v>15</v>
      </c>
      <c r="K52" s="133">
        <v>0</v>
      </c>
      <c r="L52" s="133">
        <v>0</v>
      </c>
      <c r="M52" s="133">
        <f t="shared" si="1"/>
        <v>0</v>
      </c>
      <c r="N52" s="133">
        <v>15</v>
      </c>
      <c r="O52" s="133">
        <f t="shared" si="2"/>
        <v>15</v>
      </c>
      <c r="P52" s="134">
        <v>4.2122999157540014E-3</v>
      </c>
      <c r="Q52" s="134">
        <v>0</v>
      </c>
      <c r="R52" s="144">
        <v>1.065340909090909E-2</v>
      </c>
      <c r="S52" s="144">
        <v>4.2122999157540014E-3</v>
      </c>
      <c r="T52" s="133">
        <v>435</v>
      </c>
      <c r="U52" s="144">
        <v>3.4482758620689655E-2</v>
      </c>
    </row>
    <row r="53" spans="1:21" x14ac:dyDescent="0.25">
      <c r="A53" s="18" t="s">
        <v>78</v>
      </c>
      <c r="B53" s="160" t="str">
        <f>'6'!B53</f>
        <v>Jefferson</v>
      </c>
      <c r="C53" s="158">
        <f>'4'!C53</f>
        <v>289</v>
      </c>
      <c r="D53" s="158">
        <f>'4'!D53</f>
        <v>169</v>
      </c>
      <c r="E53" s="158">
        <f>'4'!E53</f>
        <v>458</v>
      </c>
      <c r="F53" s="133"/>
      <c r="G53" s="133">
        <v>0</v>
      </c>
      <c r="H53" s="133">
        <v>0</v>
      </c>
      <c r="I53" s="133">
        <v>0</v>
      </c>
      <c r="J53" s="133">
        <f t="shared" si="0"/>
        <v>0</v>
      </c>
      <c r="K53" s="133">
        <v>0</v>
      </c>
      <c r="L53" s="133">
        <v>0</v>
      </c>
      <c r="M53" s="133">
        <f t="shared" si="1"/>
        <v>0</v>
      </c>
      <c r="N53" s="133">
        <v>0</v>
      </c>
      <c r="O53" s="133">
        <f t="shared" si="2"/>
        <v>0</v>
      </c>
      <c r="P53" s="134">
        <v>0</v>
      </c>
      <c r="Q53" s="134">
        <v>0</v>
      </c>
      <c r="R53" s="144">
        <v>0</v>
      </c>
      <c r="S53" s="144">
        <v>0</v>
      </c>
      <c r="T53" s="133">
        <v>116</v>
      </c>
      <c r="U53" s="144">
        <v>0</v>
      </c>
    </row>
    <row r="54" spans="1:21" x14ac:dyDescent="0.25">
      <c r="A54" s="18" t="s">
        <v>79</v>
      </c>
      <c r="B54" s="160" t="str">
        <f>'6'!B54</f>
        <v>Jefferson</v>
      </c>
      <c r="C54" s="158">
        <f>'4'!C54</f>
        <v>366</v>
      </c>
      <c r="D54" s="158">
        <f>'4'!D54</f>
        <v>274</v>
      </c>
      <c r="E54" s="158">
        <f>'4'!E54</f>
        <v>640</v>
      </c>
      <c r="F54" s="133" t="s">
        <v>775</v>
      </c>
      <c r="G54" s="133">
        <v>1</v>
      </c>
      <c r="H54" s="133">
        <v>0</v>
      </c>
      <c r="I54" s="133">
        <v>0</v>
      </c>
      <c r="J54" s="133">
        <f t="shared" si="0"/>
        <v>0</v>
      </c>
      <c r="K54" s="133">
        <v>24</v>
      </c>
      <c r="L54" s="133">
        <v>36</v>
      </c>
      <c r="M54" s="133">
        <f t="shared" si="1"/>
        <v>60</v>
      </c>
      <c r="N54" s="133">
        <v>36</v>
      </c>
      <c r="O54" s="133">
        <f t="shared" si="2"/>
        <v>60</v>
      </c>
      <c r="P54" s="134">
        <v>0</v>
      </c>
      <c r="Q54" s="134">
        <v>6.5573770491803282E-2</v>
      </c>
      <c r="R54" s="144">
        <v>0.13138686131386862</v>
      </c>
      <c r="S54" s="144">
        <v>9.375E-2</v>
      </c>
      <c r="T54" s="133">
        <v>96</v>
      </c>
      <c r="U54" s="144">
        <v>0.625</v>
      </c>
    </row>
    <row r="55" spans="1:21" x14ac:dyDescent="0.25">
      <c r="A55" s="129" t="s">
        <v>80</v>
      </c>
      <c r="B55" s="161" t="s">
        <v>566</v>
      </c>
      <c r="C55" s="158">
        <f>'4'!C55</f>
        <v>413</v>
      </c>
      <c r="D55" s="158">
        <f>'4'!D55</f>
        <v>250</v>
      </c>
      <c r="E55" s="158">
        <f>'4'!E55</f>
        <v>663</v>
      </c>
      <c r="F55" s="133" t="s">
        <v>694</v>
      </c>
      <c r="G55" s="133">
        <v>1</v>
      </c>
      <c r="H55" s="133">
        <v>0</v>
      </c>
      <c r="I55" s="133">
        <v>30</v>
      </c>
      <c r="J55" s="133">
        <f t="shared" si="0"/>
        <v>30</v>
      </c>
      <c r="K55" s="133">
        <v>48</v>
      </c>
      <c r="L55" s="133">
        <v>108</v>
      </c>
      <c r="M55" s="133">
        <f t="shared" si="1"/>
        <v>156</v>
      </c>
      <c r="N55" s="133">
        <v>108</v>
      </c>
      <c r="O55" s="133">
        <f t="shared" si="2"/>
        <v>186</v>
      </c>
      <c r="P55" s="134">
        <v>4.5248868778280542E-2</v>
      </c>
      <c r="Q55" s="134">
        <v>0.11622276029055691</v>
      </c>
      <c r="R55" s="144">
        <v>0.432</v>
      </c>
      <c r="S55" s="144">
        <v>0.23529411764705882</v>
      </c>
      <c r="T55" s="133">
        <v>152</v>
      </c>
      <c r="U55" s="144">
        <v>1.0263157894736843</v>
      </c>
    </row>
    <row r="56" spans="1:21" x14ac:dyDescent="0.25">
      <c r="A56" s="18" t="s">
        <v>81</v>
      </c>
      <c r="B56" s="160" t="str">
        <f>'6'!B56</f>
        <v>Montgomery</v>
      </c>
      <c r="C56" s="158">
        <f>'4'!C56</f>
        <v>33</v>
      </c>
      <c r="D56" s="158">
        <f>'4'!D56</f>
        <v>23</v>
      </c>
      <c r="E56" s="158">
        <f>'4'!E56</f>
        <v>56</v>
      </c>
      <c r="F56" s="133"/>
      <c r="G56" s="133">
        <v>0</v>
      </c>
      <c r="H56" s="133">
        <v>0</v>
      </c>
      <c r="I56" s="133">
        <v>0</v>
      </c>
      <c r="J56" s="133">
        <f t="shared" si="0"/>
        <v>0</v>
      </c>
      <c r="K56" s="133">
        <v>0</v>
      </c>
      <c r="L56" s="133">
        <v>0</v>
      </c>
      <c r="M56" s="133">
        <f t="shared" si="1"/>
        <v>0</v>
      </c>
      <c r="N56" s="133">
        <v>0</v>
      </c>
      <c r="O56" s="133">
        <f t="shared" si="2"/>
        <v>0</v>
      </c>
      <c r="P56" s="134">
        <v>0</v>
      </c>
      <c r="Q56" s="134">
        <v>0</v>
      </c>
      <c r="R56" s="144">
        <v>0</v>
      </c>
      <c r="S56" s="144">
        <v>0</v>
      </c>
      <c r="T56" s="133">
        <v>0</v>
      </c>
      <c r="U56" s="144" t="e">
        <v>#DIV/0!</v>
      </c>
    </row>
    <row r="57" spans="1:21" x14ac:dyDescent="0.25">
      <c r="A57" s="18" t="s">
        <v>82</v>
      </c>
      <c r="B57" s="160" t="str">
        <f>'6'!B57</f>
        <v>Washington</v>
      </c>
      <c r="C57" s="158">
        <f>'4'!C57</f>
        <v>249</v>
      </c>
      <c r="D57" s="158">
        <f>'4'!D57</f>
        <v>190</v>
      </c>
      <c r="E57" s="158">
        <f>'4'!E57</f>
        <v>439</v>
      </c>
      <c r="F57" s="133" t="s">
        <v>703</v>
      </c>
      <c r="G57" s="133">
        <v>1</v>
      </c>
      <c r="H57" s="133">
        <v>0</v>
      </c>
      <c r="I57" s="133">
        <v>0</v>
      </c>
      <c r="J57" s="133">
        <f t="shared" si="0"/>
        <v>0</v>
      </c>
      <c r="K57" s="133">
        <v>0</v>
      </c>
      <c r="L57" s="133">
        <v>20</v>
      </c>
      <c r="M57" s="133">
        <f t="shared" si="1"/>
        <v>20</v>
      </c>
      <c r="N57" s="133">
        <v>20</v>
      </c>
      <c r="O57" s="133">
        <f t="shared" si="2"/>
        <v>20</v>
      </c>
      <c r="P57" s="134">
        <v>0</v>
      </c>
      <c r="Q57" s="134">
        <v>0</v>
      </c>
      <c r="R57" s="144">
        <v>0.10526315789473684</v>
      </c>
      <c r="S57" s="144">
        <v>4.5558086560364468E-2</v>
      </c>
      <c r="T57" s="133">
        <v>65</v>
      </c>
      <c r="U57" s="144">
        <v>0.30769230769230771</v>
      </c>
    </row>
    <row r="58" spans="1:21" x14ac:dyDescent="0.25">
      <c r="A58" s="18" t="s">
        <v>83</v>
      </c>
      <c r="B58" s="160" t="str">
        <f>'6'!B58</f>
        <v>Westmoreland</v>
      </c>
      <c r="C58" s="158">
        <f>'4'!C58</f>
        <v>373</v>
      </c>
      <c r="D58" s="158">
        <f>'4'!D58</f>
        <v>253</v>
      </c>
      <c r="E58" s="158">
        <f>'4'!E58</f>
        <v>626</v>
      </c>
      <c r="F58" s="133"/>
      <c r="G58" s="133">
        <v>0</v>
      </c>
      <c r="H58" s="133">
        <v>0</v>
      </c>
      <c r="I58" s="133">
        <v>0</v>
      </c>
      <c r="J58" s="133">
        <f t="shared" si="0"/>
        <v>0</v>
      </c>
      <c r="K58" s="133">
        <v>0</v>
      </c>
      <c r="L58" s="133">
        <v>0</v>
      </c>
      <c r="M58" s="133">
        <f t="shared" si="1"/>
        <v>0</v>
      </c>
      <c r="N58" s="133">
        <v>0</v>
      </c>
      <c r="O58" s="133">
        <f t="shared" si="2"/>
        <v>0</v>
      </c>
      <c r="P58" s="134">
        <v>0</v>
      </c>
      <c r="Q58" s="134">
        <v>0</v>
      </c>
      <c r="R58" s="144">
        <v>0</v>
      </c>
      <c r="S58" s="144">
        <v>0</v>
      </c>
      <c r="T58" s="133">
        <v>135</v>
      </c>
      <c r="U58" s="144">
        <v>0</v>
      </c>
    </row>
    <row r="59" spans="1:21" x14ac:dyDescent="0.25">
      <c r="A59" s="18" t="s">
        <v>84</v>
      </c>
      <c r="B59" s="160" t="str">
        <f>'6'!B59</f>
        <v>Butler</v>
      </c>
      <c r="C59" s="158">
        <f>'4'!C59</f>
        <v>1837</v>
      </c>
      <c r="D59" s="158">
        <f>'4'!D59</f>
        <v>1255</v>
      </c>
      <c r="E59" s="158">
        <f>'4'!E59</f>
        <v>3092</v>
      </c>
      <c r="F59" s="133" t="s">
        <v>728</v>
      </c>
      <c r="G59" s="133">
        <v>1</v>
      </c>
      <c r="H59" s="133">
        <v>10</v>
      </c>
      <c r="I59" s="133">
        <v>0</v>
      </c>
      <c r="J59" s="133">
        <f t="shared" si="0"/>
        <v>10</v>
      </c>
      <c r="K59" s="133">
        <v>38</v>
      </c>
      <c r="L59" s="133">
        <v>155</v>
      </c>
      <c r="M59" s="133">
        <f t="shared" si="1"/>
        <v>193</v>
      </c>
      <c r="N59" s="133">
        <v>165</v>
      </c>
      <c r="O59" s="133">
        <f t="shared" si="2"/>
        <v>203</v>
      </c>
      <c r="P59" s="134">
        <v>3.2341526520051748E-3</v>
      </c>
      <c r="Q59" s="134">
        <v>2.0685900925421885E-2</v>
      </c>
      <c r="R59" s="144">
        <v>0.13147410358565736</v>
      </c>
      <c r="S59" s="144">
        <v>6.5653298835705046E-2</v>
      </c>
      <c r="T59" s="133">
        <v>614</v>
      </c>
      <c r="U59" s="144">
        <v>0.3306188925081433</v>
      </c>
    </row>
    <row r="60" spans="1:21" x14ac:dyDescent="0.25">
      <c r="A60" s="18" t="s">
        <v>85</v>
      </c>
      <c r="B60" s="160" t="str">
        <f>'6'!B60</f>
        <v>Washington</v>
      </c>
      <c r="C60" s="158">
        <f>'4'!C60</f>
        <v>170</v>
      </c>
      <c r="D60" s="158">
        <f>'4'!D60</f>
        <v>111</v>
      </c>
      <c r="E60" s="158">
        <f>'4'!E60</f>
        <v>281</v>
      </c>
      <c r="F60" s="133"/>
      <c r="G60" s="133">
        <v>0</v>
      </c>
      <c r="H60" s="133">
        <v>0</v>
      </c>
      <c r="I60" s="133">
        <v>0</v>
      </c>
      <c r="J60" s="133">
        <f t="shared" si="0"/>
        <v>0</v>
      </c>
      <c r="K60" s="133">
        <v>0</v>
      </c>
      <c r="L60" s="133">
        <v>0</v>
      </c>
      <c r="M60" s="133">
        <f t="shared" si="1"/>
        <v>0</v>
      </c>
      <c r="N60" s="133">
        <v>0</v>
      </c>
      <c r="O60" s="133">
        <f t="shared" si="2"/>
        <v>0</v>
      </c>
      <c r="P60" s="134">
        <v>0</v>
      </c>
      <c r="Q60" s="134">
        <v>0</v>
      </c>
      <c r="R60" s="144">
        <v>0</v>
      </c>
      <c r="S60" s="144">
        <v>0</v>
      </c>
      <c r="T60" s="133">
        <v>62</v>
      </c>
      <c r="U60" s="144">
        <v>0</v>
      </c>
    </row>
    <row r="61" spans="1:21" x14ac:dyDescent="0.25">
      <c r="A61" s="18" t="s">
        <v>86</v>
      </c>
      <c r="B61" s="160" t="str">
        <f>'6'!B61</f>
        <v>Cambria</v>
      </c>
      <c r="C61" s="158">
        <f>'4'!C61</f>
        <v>291</v>
      </c>
      <c r="D61" s="158">
        <f>'4'!D61</f>
        <v>228</v>
      </c>
      <c r="E61" s="158">
        <f>'4'!E61</f>
        <v>519</v>
      </c>
      <c r="F61" s="133"/>
      <c r="G61" s="133">
        <v>0</v>
      </c>
      <c r="H61" s="133">
        <v>0</v>
      </c>
      <c r="I61" s="133">
        <v>0</v>
      </c>
      <c r="J61" s="133">
        <f t="shared" si="0"/>
        <v>0</v>
      </c>
      <c r="K61" s="133">
        <v>0</v>
      </c>
      <c r="L61" s="133">
        <v>0</v>
      </c>
      <c r="M61" s="133">
        <f t="shared" si="1"/>
        <v>0</v>
      </c>
      <c r="N61" s="133">
        <v>0</v>
      </c>
      <c r="O61" s="133">
        <f t="shared" si="2"/>
        <v>0</v>
      </c>
      <c r="P61" s="134">
        <v>0</v>
      </c>
      <c r="Q61" s="134">
        <v>0</v>
      </c>
      <c r="R61" s="144">
        <v>0</v>
      </c>
      <c r="S61" s="144">
        <v>0</v>
      </c>
      <c r="T61" s="133">
        <v>144</v>
      </c>
      <c r="U61" s="144">
        <v>0</v>
      </c>
    </row>
    <row r="62" spans="1:21" x14ac:dyDescent="0.25">
      <c r="A62" s="18" t="s">
        <v>87</v>
      </c>
      <c r="B62" s="160" t="str">
        <f>'6'!B62</f>
        <v>Cameron</v>
      </c>
      <c r="C62" s="158">
        <f>'4'!C62</f>
        <v>139</v>
      </c>
      <c r="D62" s="158">
        <f>'4'!D62</f>
        <v>80</v>
      </c>
      <c r="E62" s="158">
        <f>'4'!E62</f>
        <v>219</v>
      </c>
      <c r="F62" s="133" t="s">
        <v>706</v>
      </c>
      <c r="G62" s="133">
        <v>1</v>
      </c>
      <c r="H62" s="133">
        <v>12</v>
      </c>
      <c r="I62" s="133">
        <v>0</v>
      </c>
      <c r="J62" s="133">
        <f t="shared" si="0"/>
        <v>12</v>
      </c>
      <c r="K62" s="133">
        <v>0</v>
      </c>
      <c r="L62" s="133">
        <v>17</v>
      </c>
      <c r="M62" s="133">
        <f t="shared" si="1"/>
        <v>17</v>
      </c>
      <c r="N62" s="133">
        <v>29</v>
      </c>
      <c r="O62" s="133">
        <f t="shared" si="2"/>
        <v>29</v>
      </c>
      <c r="P62" s="134">
        <v>5.4794520547945202E-2</v>
      </c>
      <c r="Q62" s="134">
        <v>0</v>
      </c>
      <c r="R62" s="144">
        <v>0.36249999999999999</v>
      </c>
      <c r="S62" s="144">
        <v>0.13242009132420091</v>
      </c>
      <c r="T62" s="133">
        <v>97</v>
      </c>
      <c r="U62" s="144">
        <v>0.29896907216494845</v>
      </c>
    </row>
    <row r="63" spans="1:21" x14ac:dyDescent="0.25">
      <c r="A63" s="18" t="s">
        <v>88</v>
      </c>
      <c r="B63" s="160" t="str">
        <f>'6'!B63</f>
        <v>Cumberland</v>
      </c>
      <c r="C63" s="158">
        <f>'4'!C63</f>
        <v>256</v>
      </c>
      <c r="D63" s="158">
        <f>'4'!D63</f>
        <v>180</v>
      </c>
      <c r="E63" s="158">
        <f>'4'!E63</f>
        <v>436</v>
      </c>
      <c r="F63" s="133"/>
      <c r="G63" s="133">
        <v>0</v>
      </c>
      <c r="H63" s="133">
        <v>0</v>
      </c>
      <c r="I63" s="133">
        <v>0</v>
      </c>
      <c r="J63" s="133">
        <f t="shared" si="0"/>
        <v>0</v>
      </c>
      <c r="K63" s="133">
        <v>0</v>
      </c>
      <c r="L63" s="133">
        <v>0</v>
      </c>
      <c r="M63" s="133">
        <f t="shared" si="1"/>
        <v>0</v>
      </c>
      <c r="N63" s="133">
        <v>0</v>
      </c>
      <c r="O63" s="133">
        <f t="shared" si="2"/>
        <v>0</v>
      </c>
      <c r="P63" s="134">
        <v>0</v>
      </c>
      <c r="Q63" s="134">
        <v>0</v>
      </c>
      <c r="R63" s="144">
        <v>0</v>
      </c>
      <c r="S63" s="144">
        <v>0</v>
      </c>
      <c r="T63" s="133">
        <v>0</v>
      </c>
      <c r="U63" s="144" t="e">
        <v>#DIV/0!</v>
      </c>
    </row>
    <row r="64" spans="1:21" x14ac:dyDescent="0.25">
      <c r="A64" s="18" t="s">
        <v>89</v>
      </c>
      <c r="B64" s="160" t="str">
        <f>'6'!B64</f>
        <v>Washington</v>
      </c>
      <c r="C64" s="158">
        <f>'4'!C64</f>
        <v>1218</v>
      </c>
      <c r="D64" s="158">
        <f>'4'!D64</f>
        <v>842</v>
      </c>
      <c r="E64" s="158">
        <f>'4'!E64</f>
        <v>2060</v>
      </c>
      <c r="F64" s="133" t="s">
        <v>703</v>
      </c>
      <c r="G64" s="133">
        <v>1</v>
      </c>
      <c r="H64" s="133">
        <v>0</v>
      </c>
      <c r="I64" s="133">
        <v>0</v>
      </c>
      <c r="J64" s="133">
        <f t="shared" si="0"/>
        <v>0</v>
      </c>
      <c r="K64" s="133">
        <v>10</v>
      </c>
      <c r="L64" s="133">
        <v>40</v>
      </c>
      <c r="M64" s="133">
        <f t="shared" si="1"/>
        <v>50</v>
      </c>
      <c r="N64" s="133">
        <v>40</v>
      </c>
      <c r="O64" s="133">
        <f t="shared" si="2"/>
        <v>50</v>
      </c>
      <c r="P64" s="134">
        <v>0</v>
      </c>
      <c r="Q64" s="134">
        <v>8.2101806239737278E-3</v>
      </c>
      <c r="R64" s="144">
        <v>4.7505938242280284E-2</v>
      </c>
      <c r="S64" s="144">
        <v>2.4271844660194174E-2</v>
      </c>
      <c r="T64" s="133">
        <v>217</v>
      </c>
      <c r="U64" s="144">
        <v>0.2304147465437788</v>
      </c>
    </row>
    <row r="65" spans="1:21" ht="22.5" x14ac:dyDescent="0.25">
      <c r="A65" s="18" t="s">
        <v>90</v>
      </c>
      <c r="B65" s="160" t="str">
        <f>'6'!B65</f>
        <v>Bradford</v>
      </c>
      <c r="C65" s="158">
        <f>'4'!C65</f>
        <v>231</v>
      </c>
      <c r="D65" s="158">
        <f>'4'!D65</f>
        <v>169</v>
      </c>
      <c r="E65" s="158">
        <f>'4'!E65</f>
        <v>400</v>
      </c>
      <c r="F65" s="133" t="s">
        <v>756</v>
      </c>
      <c r="G65" s="133">
        <v>1</v>
      </c>
      <c r="H65" s="133">
        <v>0</v>
      </c>
      <c r="I65" s="133">
        <v>0</v>
      </c>
      <c r="J65" s="133">
        <f t="shared" si="0"/>
        <v>0</v>
      </c>
      <c r="K65" s="133">
        <v>8</v>
      </c>
      <c r="L65" s="133">
        <v>34</v>
      </c>
      <c r="M65" s="133">
        <f t="shared" si="1"/>
        <v>42</v>
      </c>
      <c r="N65" s="133">
        <v>34</v>
      </c>
      <c r="O65" s="133">
        <f t="shared" si="2"/>
        <v>42</v>
      </c>
      <c r="P65" s="134">
        <v>0</v>
      </c>
      <c r="Q65" s="134">
        <v>3.4632034632034632E-2</v>
      </c>
      <c r="R65" s="144">
        <v>0.20118343195266272</v>
      </c>
      <c r="S65" s="144">
        <v>0.105</v>
      </c>
      <c r="T65" s="133">
        <v>145</v>
      </c>
      <c r="U65" s="144">
        <v>0.28965517241379313</v>
      </c>
    </row>
    <row r="66" spans="1:21" x14ac:dyDescent="0.25">
      <c r="A66" s="18" t="s">
        <v>91</v>
      </c>
      <c r="B66" s="160" t="str">
        <f>'6'!B66</f>
        <v>Lackawanna</v>
      </c>
      <c r="C66" s="158">
        <f>'4'!C66</f>
        <v>416</v>
      </c>
      <c r="D66" s="158">
        <f>'4'!D66</f>
        <v>288</v>
      </c>
      <c r="E66" s="158">
        <f>'4'!E66</f>
        <v>704</v>
      </c>
      <c r="F66" s="133" t="s">
        <v>764</v>
      </c>
      <c r="G66" s="133">
        <v>1</v>
      </c>
      <c r="H66" s="133">
        <v>86</v>
      </c>
      <c r="I66" s="133">
        <v>0</v>
      </c>
      <c r="J66" s="133">
        <f t="shared" si="0"/>
        <v>86</v>
      </c>
      <c r="K66" s="133">
        <v>0</v>
      </c>
      <c r="L66" s="133">
        <v>99</v>
      </c>
      <c r="M66" s="133">
        <f t="shared" si="1"/>
        <v>99</v>
      </c>
      <c r="N66" s="133">
        <v>185</v>
      </c>
      <c r="O66" s="133">
        <f t="shared" si="2"/>
        <v>185</v>
      </c>
      <c r="P66" s="134">
        <v>0.12215909090909091</v>
      </c>
      <c r="Q66" s="134">
        <v>0</v>
      </c>
      <c r="R66" s="144">
        <v>0.64236111111111116</v>
      </c>
      <c r="S66" s="144">
        <v>0.26278409090909088</v>
      </c>
      <c r="T66" s="133">
        <v>135</v>
      </c>
      <c r="U66" s="144">
        <v>1.3703703703703705</v>
      </c>
    </row>
    <row r="67" spans="1:21" ht="22.5" x14ac:dyDescent="0.25">
      <c r="A67" s="18" t="s">
        <v>92</v>
      </c>
      <c r="B67" s="160" t="str">
        <f>'6'!B67</f>
        <v>Cumberland</v>
      </c>
      <c r="C67" s="158">
        <f>'4'!C67</f>
        <v>1283</v>
      </c>
      <c r="D67" s="158">
        <f>'4'!D67</f>
        <v>911</v>
      </c>
      <c r="E67" s="158">
        <f>'4'!E67</f>
        <v>2194</v>
      </c>
      <c r="F67" s="133" t="s">
        <v>776</v>
      </c>
      <c r="G67" s="133">
        <v>2</v>
      </c>
      <c r="H67" s="133">
        <v>0</v>
      </c>
      <c r="I67" s="133">
        <v>0</v>
      </c>
      <c r="J67" s="133">
        <f t="shared" si="0"/>
        <v>0</v>
      </c>
      <c r="K67" s="133">
        <v>30</v>
      </c>
      <c r="L67" s="133">
        <v>53</v>
      </c>
      <c r="M67" s="133">
        <f t="shared" si="1"/>
        <v>83</v>
      </c>
      <c r="N67" s="133">
        <v>53</v>
      </c>
      <c r="O67" s="133">
        <f t="shared" si="2"/>
        <v>83</v>
      </c>
      <c r="P67" s="134">
        <v>0</v>
      </c>
      <c r="Q67" s="134">
        <v>2.3382696804364771E-2</v>
      </c>
      <c r="R67" s="144">
        <v>5.8177826564215149E-2</v>
      </c>
      <c r="S67" s="144">
        <v>3.7830446672743843E-2</v>
      </c>
      <c r="T67" s="133">
        <v>291</v>
      </c>
      <c r="U67" s="144">
        <v>0.28522336769759449</v>
      </c>
    </row>
    <row r="68" spans="1:21" x14ac:dyDescent="0.25">
      <c r="A68" s="18" t="s">
        <v>93</v>
      </c>
      <c r="B68" s="160" t="str">
        <f>'6'!B68</f>
        <v>Allegheny</v>
      </c>
      <c r="C68" s="158">
        <f>'4'!C68</f>
        <v>536</v>
      </c>
      <c r="D68" s="158">
        <f>'4'!D68</f>
        <v>276</v>
      </c>
      <c r="E68" s="158">
        <f>'4'!E68</f>
        <v>812</v>
      </c>
      <c r="F68" s="133" t="s">
        <v>698</v>
      </c>
      <c r="G68" s="133">
        <v>1</v>
      </c>
      <c r="H68" s="133">
        <v>15</v>
      </c>
      <c r="I68" s="133">
        <v>0</v>
      </c>
      <c r="J68" s="133">
        <f t="shared" si="0"/>
        <v>15</v>
      </c>
      <c r="K68" s="133">
        <v>0</v>
      </c>
      <c r="L68" s="133">
        <v>43</v>
      </c>
      <c r="M68" s="133">
        <f t="shared" si="1"/>
        <v>43</v>
      </c>
      <c r="N68" s="133">
        <v>58</v>
      </c>
      <c r="O68" s="133">
        <f t="shared" si="2"/>
        <v>58</v>
      </c>
      <c r="P68" s="134">
        <v>1.8472906403940888E-2</v>
      </c>
      <c r="Q68" s="134">
        <v>0</v>
      </c>
      <c r="R68" s="144">
        <v>0.21014492753623187</v>
      </c>
      <c r="S68" s="144">
        <v>7.1428571428571425E-2</v>
      </c>
      <c r="T68" s="133">
        <v>266</v>
      </c>
      <c r="U68" s="144">
        <v>0.21804511278195488</v>
      </c>
    </row>
    <row r="69" spans="1:21" x14ac:dyDescent="0.25">
      <c r="A69" s="18" t="s">
        <v>94</v>
      </c>
      <c r="B69" s="160" t="str">
        <f>'6'!B69</f>
        <v>Greene</v>
      </c>
      <c r="C69" s="158">
        <f>'4'!C69</f>
        <v>246</v>
      </c>
      <c r="D69" s="158">
        <f>'4'!D69</f>
        <v>172</v>
      </c>
      <c r="E69" s="158">
        <f>'4'!E69</f>
        <v>418</v>
      </c>
      <c r="F69" s="133" t="s">
        <v>703</v>
      </c>
      <c r="G69" s="133">
        <v>1</v>
      </c>
      <c r="H69" s="133">
        <v>0</v>
      </c>
      <c r="I69" s="133">
        <v>0</v>
      </c>
      <c r="J69" s="133">
        <f t="shared" ref="J69:J132" si="3">SUM(H69:I69)</f>
        <v>0</v>
      </c>
      <c r="K69" s="133">
        <v>12</v>
      </c>
      <c r="L69" s="133">
        <v>56</v>
      </c>
      <c r="M69" s="133">
        <f t="shared" ref="M69:M75" si="4">SUM(K69:L69)</f>
        <v>68</v>
      </c>
      <c r="N69" s="133">
        <v>56</v>
      </c>
      <c r="O69" s="133">
        <f t="shared" ref="O69:O90" si="5">SUM(J69+M69)</f>
        <v>68</v>
      </c>
      <c r="P69" s="134">
        <v>0</v>
      </c>
      <c r="Q69" s="134">
        <v>4.878048780487805E-2</v>
      </c>
      <c r="R69" s="144">
        <v>0.32558139534883723</v>
      </c>
      <c r="S69" s="144">
        <v>0.16267942583732056</v>
      </c>
      <c r="T69" s="133">
        <v>121</v>
      </c>
      <c r="U69" s="144">
        <v>0.56198347107438018</v>
      </c>
    </row>
    <row r="70" spans="1:21" x14ac:dyDescent="0.25">
      <c r="A70" s="18" t="s">
        <v>95</v>
      </c>
      <c r="B70" s="160" t="str">
        <f>'6'!B70</f>
        <v>Lehigh</v>
      </c>
      <c r="C70" s="158">
        <f>'4'!C70</f>
        <v>376</v>
      </c>
      <c r="D70" s="158">
        <f>'4'!D70</f>
        <v>237</v>
      </c>
      <c r="E70" s="158">
        <f>'4'!E70</f>
        <v>613</v>
      </c>
      <c r="F70" s="133"/>
      <c r="G70" s="133">
        <v>0</v>
      </c>
      <c r="H70" s="133">
        <v>0</v>
      </c>
      <c r="I70" s="133">
        <v>0</v>
      </c>
      <c r="J70" s="133">
        <f t="shared" si="3"/>
        <v>0</v>
      </c>
      <c r="K70" s="133">
        <v>0</v>
      </c>
      <c r="L70" s="133">
        <v>0</v>
      </c>
      <c r="M70" s="133">
        <f t="shared" si="4"/>
        <v>0</v>
      </c>
      <c r="N70" s="133">
        <v>0</v>
      </c>
      <c r="O70" s="133">
        <f t="shared" si="5"/>
        <v>0</v>
      </c>
      <c r="P70" s="134">
        <v>0</v>
      </c>
      <c r="Q70" s="134">
        <v>0</v>
      </c>
      <c r="R70" s="144">
        <v>0</v>
      </c>
      <c r="S70" s="144">
        <v>0</v>
      </c>
      <c r="T70" s="133">
        <v>129</v>
      </c>
      <c r="U70" s="144">
        <v>0</v>
      </c>
    </row>
    <row r="71" spans="1:21" x14ac:dyDescent="0.25">
      <c r="A71" s="18" t="s">
        <v>96</v>
      </c>
      <c r="B71" s="160" t="str">
        <f>'6'!B71</f>
        <v>Bucks</v>
      </c>
      <c r="C71" s="158">
        <f>'4'!C71</f>
        <v>1358</v>
      </c>
      <c r="D71" s="158">
        <f>'4'!D71</f>
        <v>1034</v>
      </c>
      <c r="E71" s="158">
        <f>'4'!E71</f>
        <v>2392</v>
      </c>
      <c r="F71" s="133"/>
      <c r="G71" s="133">
        <v>0</v>
      </c>
      <c r="H71" s="133">
        <v>0</v>
      </c>
      <c r="I71" s="133">
        <v>0</v>
      </c>
      <c r="J71" s="133">
        <f t="shared" si="3"/>
        <v>0</v>
      </c>
      <c r="K71" s="133">
        <v>0</v>
      </c>
      <c r="L71" s="133">
        <v>0</v>
      </c>
      <c r="M71" s="133">
        <f t="shared" si="4"/>
        <v>0</v>
      </c>
      <c r="N71" s="133">
        <v>0</v>
      </c>
      <c r="O71" s="133">
        <f t="shared" si="5"/>
        <v>0</v>
      </c>
      <c r="P71" s="134">
        <v>0</v>
      </c>
      <c r="Q71" s="134">
        <v>0</v>
      </c>
      <c r="R71" s="144">
        <v>0</v>
      </c>
      <c r="S71" s="144">
        <v>0</v>
      </c>
      <c r="T71" s="133">
        <v>339</v>
      </c>
      <c r="U71" s="144">
        <v>0</v>
      </c>
    </row>
    <row r="72" spans="1:21" x14ac:dyDescent="0.25">
      <c r="A72" s="129" t="s">
        <v>97</v>
      </c>
      <c r="B72" s="161" t="s">
        <v>565</v>
      </c>
      <c r="C72" s="158">
        <f>'4'!C72</f>
        <v>602</v>
      </c>
      <c r="D72" s="158">
        <f>'4'!D72</f>
        <v>394</v>
      </c>
      <c r="E72" s="158">
        <f>'4'!E72</f>
        <v>996</v>
      </c>
      <c r="F72" s="133" t="s">
        <v>700</v>
      </c>
      <c r="G72" s="133">
        <v>1</v>
      </c>
      <c r="H72" s="133">
        <v>0</v>
      </c>
      <c r="I72" s="133">
        <v>0</v>
      </c>
      <c r="J72" s="133">
        <f t="shared" si="3"/>
        <v>0</v>
      </c>
      <c r="K72" s="133">
        <v>8</v>
      </c>
      <c r="L72" s="133">
        <v>0</v>
      </c>
      <c r="M72" s="133">
        <f t="shared" si="4"/>
        <v>8</v>
      </c>
      <c r="N72" s="133">
        <v>0</v>
      </c>
      <c r="O72" s="133">
        <f t="shared" si="5"/>
        <v>8</v>
      </c>
      <c r="P72" s="134">
        <v>0</v>
      </c>
      <c r="Q72" s="134">
        <v>1.3289036544850499E-2</v>
      </c>
      <c r="R72" s="144">
        <v>0</v>
      </c>
      <c r="S72" s="144">
        <v>8.0321285140562242E-3</v>
      </c>
      <c r="T72" s="133">
        <v>48</v>
      </c>
      <c r="U72" s="144">
        <v>0.16666666666666666</v>
      </c>
    </row>
    <row r="73" spans="1:21" x14ac:dyDescent="0.25">
      <c r="A73" s="18" t="s">
        <v>98</v>
      </c>
      <c r="B73" s="160" t="str">
        <f>'6'!B73</f>
        <v>Bucks</v>
      </c>
      <c r="C73" s="158">
        <f>'4'!C73</f>
        <v>3256</v>
      </c>
      <c r="D73" s="158">
        <f>'4'!D73</f>
        <v>2630</v>
      </c>
      <c r="E73" s="158">
        <f>'4'!E73</f>
        <v>5886</v>
      </c>
      <c r="F73" s="133"/>
      <c r="G73" s="133">
        <v>0</v>
      </c>
      <c r="H73" s="133">
        <v>0</v>
      </c>
      <c r="I73" s="133">
        <v>0</v>
      </c>
      <c r="J73" s="133">
        <f t="shared" si="3"/>
        <v>0</v>
      </c>
      <c r="K73" s="133">
        <v>0</v>
      </c>
      <c r="L73" s="133">
        <v>0</v>
      </c>
      <c r="M73" s="133">
        <f t="shared" si="4"/>
        <v>0</v>
      </c>
      <c r="N73" s="133">
        <v>0</v>
      </c>
      <c r="O73" s="133">
        <f t="shared" si="5"/>
        <v>0</v>
      </c>
      <c r="P73" s="134">
        <v>0</v>
      </c>
      <c r="Q73" s="134">
        <v>0</v>
      </c>
      <c r="R73" s="144">
        <v>0</v>
      </c>
      <c r="S73" s="144">
        <v>0</v>
      </c>
      <c r="T73" s="133">
        <v>97</v>
      </c>
      <c r="U73" s="144">
        <v>0</v>
      </c>
    </row>
    <row r="74" spans="1:21" x14ac:dyDescent="0.25">
      <c r="A74" s="18" t="s">
        <v>99</v>
      </c>
      <c r="B74" s="160" t="str">
        <f>'6'!B74</f>
        <v>Cambria</v>
      </c>
      <c r="C74" s="158">
        <f>'4'!C74</f>
        <v>391</v>
      </c>
      <c r="D74" s="158">
        <f>'4'!D74</f>
        <v>291</v>
      </c>
      <c r="E74" s="158">
        <f>'4'!E74</f>
        <v>682</v>
      </c>
      <c r="F74" s="133" t="s">
        <v>708</v>
      </c>
      <c r="G74" s="133">
        <v>1</v>
      </c>
      <c r="H74" s="133">
        <v>0</v>
      </c>
      <c r="I74" s="133">
        <v>0</v>
      </c>
      <c r="J74" s="133">
        <f t="shared" si="3"/>
        <v>0</v>
      </c>
      <c r="K74" s="133">
        <v>0</v>
      </c>
      <c r="L74" s="133">
        <v>68</v>
      </c>
      <c r="M74" s="133">
        <f t="shared" si="4"/>
        <v>68</v>
      </c>
      <c r="N74" s="133">
        <v>68</v>
      </c>
      <c r="O74" s="133">
        <f t="shared" si="5"/>
        <v>68</v>
      </c>
      <c r="P74" s="134">
        <v>0</v>
      </c>
      <c r="Q74" s="134">
        <v>0</v>
      </c>
      <c r="R74" s="144">
        <v>0.23367697594501718</v>
      </c>
      <c r="S74" s="144">
        <v>9.9706744868035185E-2</v>
      </c>
      <c r="T74" s="133">
        <v>147</v>
      </c>
      <c r="U74" s="144">
        <v>0.46258503401360546</v>
      </c>
    </row>
    <row r="75" spans="1:21" x14ac:dyDescent="0.25">
      <c r="A75" s="18" t="s">
        <v>100</v>
      </c>
      <c r="B75" s="160" t="str">
        <f>'6'!B75</f>
        <v>Columbia</v>
      </c>
      <c r="C75" s="158">
        <f>'4'!C75</f>
        <v>416</v>
      </c>
      <c r="D75" s="158">
        <f>'4'!D75</f>
        <v>334</v>
      </c>
      <c r="E75" s="158">
        <f>'4'!E75</f>
        <v>750</v>
      </c>
      <c r="F75" s="133" t="s">
        <v>702</v>
      </c>
      <c r="G75" s="133">
        <v>1</v>
      </c>
      <c r="H75" s="133">
        <v>0</v>
      </c>
      <c r="I75" s="133">
        <v>0</v>
      </c>
      <c r="J75" s="133">
        <f t="shared" si="3"/>
        <v>0</v>
      </c>
      <c r="K75" s="133">
        <v>0</v>
      </c>
      <c r="L75" s="133">
        <v>12</v>
      </c>
      <c r="M75" s="133">
        <f t="shared" si="4"/>
        <v>12</v>
      </c>
      <c r="N75" s="133">
        <v>12</v>
      </c>
      <c r="O75" s="133">
        <f t="shared" si="5"/>
        <v>12</v>
      </c>
      <c r="P75" s="134">
        <v>0</v>
      </c>
      <c r="Q75" s="134">
        <v>0</v>
      </c>
      <c r="R75" s="144">
        <v>3.5928143712574849E-2</v>
      </c>
      <c r="S75" s="144">
        <v>1.6E-2</v>
      </c>
      <c r="T75" s="133">
        <v>93</v>
      </c>
      <c r="U75" s="144">
        <v>0.12903225806451613</v>
      </c>
    </row>
    <row r="76" spans="1:21" x14ac:dyDescent="0.25">
      <c r="A76" s="18" t="s">
        <v>101</v>
      </c>
      <c r="B76" s="160" t="str">
        <f>'6'!B76</f>
        <v>Dauphin</v>
      </c>
      <c r="C76" s="158">
        <f>'4'!C76</f>
        <v>3112</v>
      </c>
      <c r="D76" s="158">
        <f>'4'!D76</f>
        <v>2047</v>
      </c>
      <c r="E76" s="158">
        <f>'4'!E76</f>
        <v>5159</v>
      </c>
      <c r="F76" s="133" t="s">
        <v>724</v>
      </c>
      <c r="G76" s="133">
        <v>1</v>
      </c>
      <c r="H76" s="133">
        <v>0</v>
      </c>
      <c r="I76" s="133">
        <v>0</v>
      </c>
      <c r="J76" s="133">
        <f t="shared" si="3"/>
        <v>0</v>
      </c>
      <c r="K76" s="133">
        <v>0</v>
      </c>
      <c r="L76" s="133">
        <v>32</v>
      </c>
      <c r="M76" s="133">
        <f>SUM(K76:L76)</f>
        <v>32</v>
      </c>
      <c r="N76" s="133">
        <v>32</v>
      </c>
      <c r="O76" s="133">
        <f t="shared" si="5"/>
        <v>32</v>
      </c>
      <c r="P76" s="134">
        <v>0</v>
      </c>
      <c r="Q76" s="134">
        <v>0</v>
      </c>
      <c r="R76" s="144">
        <v>1.5632633121641426E-2</v>
      </c>
      <c r="S76" s="144">
        <v>6.2027524714091875E-3</v>
      </c>
      <c r="T76" s="133">
        <v>620</v>
      </c>
      <c r="U76" s="144">
        <v>5.1612903225806452E-2</v>
      </c>
    </row>
    <row r="77" spans="1:21" ht="22.5" x14ac:dyDescent="0.25">
      <c r="A77" s="18" t="s">
        <v>102</v>
      </c>
      <c r="B77" s="160" t="str">
        <f>'6'!B77</f>
        <v>Fulton</v>
      </c>
      <c r="C77" s="158">
        <f>'4'!C77</f>
        <v>270</v>
      </c>
      <c r="D77" s="158">
        <f>'4'!D77</f>
        <v>183</v>
      </c>
      <c r="E77" s="158">
        <f>'4'!E77</f>
        <v>453</v>
      </c>
      <c r="F77" s="133" t="s">
        <v>822</v>
      </c>
      <c r="G77" s="133">
        <v>2</v>
      </c>
      <c r="H77" s="133">
        <v>0</v>
      </c>
      <c r="I77" s="133">
        <v>0</v>
      </c>
      <c r="J77" s="133">
        <f t="shared" si="3"/>
        <v>0</v>
      </c>
      <c r="K77" s="133">
        <v>11</v>
      </c>
      <c r="L77" s="133">
        <v>24</v>
      </c>
      <c r="M77" s="133">
        <f t="shared" ref="M77:M97" si="6">SUM(K77:L77)</f>
        <v>35</v>
      </c>
      <c r="N77" s="133">
        <v>24</v>
      </c>
      <c r="O77" s="133">
        <f t="shared" si="5"/>
        <v>35</v>
      </c>
      <c r="P77" s="134">
        <v>0</v>
      </c>
      <c r="Q77" s="134">
        <v>4.0740740740740744E-2</v>
      </c>
      <c r="R77" s="144">
        <v>0.13114754098360656</v>
      </c>
      <c r="S77" s="144">
        <v>7.7262693156732898E-2</v>
      </c>
      <c r="T77" s="133">
        <v>121</v>
      </c>
      <c r="U77" s="144">
        <v>0.28925619834710742</v>
      </c>
    </row>
    <row r="78" spans="1:21" x14ac:dyDescent="0.25">
      <c r="A78" s="18" t="s">
        <v>103</v>
      </c>
      <c r="B78" s="160" t="str">
        <f>'6'!B78</f>
        <v>Greene</v>
      </c>
      <c r="C78" s="158">
        <f>'4'!C78</f>
        <v>440</v>
      </c>
      <c r="D78" s="158">
        <f>'4'!D78</f>
        <v>325</v>
      </c>
      <c r="E78" s="158">
        <f>'4'!E78</f>
        <v>765</v>
      </c>
      <c r="F78" s="133" t="s">
        <v>703</v>
      </c>
      <c r="G78" s="133">
        <v>1</v>
      </c>
      <c r="H78" s="133">
        <v>0</v>
      </c>
      <c r="I78" s="133">
        <v>0</v>
      </c>
      <c r="J78" s="133">
        <f t="shared" si="3"/>
        <v>0</v>
      </c>
      <c r="K78" s="133">
        <v>12</v>
      </c>
      <c r="L78" s="133">
        <v>52</v>
      </c>
      <c r="M78" s="133">
        <f t="shared" si="6"/>
        <v>64</v>
      </c>
      <c r="N78" s="133">
        <v>52</v>
      </c>
      <c r="O78" s="133">
        <f t="shared" si="5"/>
        <v>64</v>
      </c>
      <c r="P78" s="134">
        <v>0</v>
      </c>
      <c r="Q78" s="134">
        <v>2.7272727272727271E-2</v>
      </c>
      <c r="R78" s="144">
        <v>0.16</v>
      </c>
      <c r="S78" s="144">
        <v>8.3660130718954243E-2</v>
      </c>
      <c r="T78" s="133">
        <v>281</v>
      </c>
      <c r="U78" s="144">
        <v>0.22775800711743771</v>
      </c>
    </row>
    <row r="79" spans="1:21" ht="22.5" x14ac:dyDescent="0.25">
      <c r="A79" s="18" t="s">
        <v>104</v>
      </c>
      <c r="B79" s="160" t="str">
        <f>'6'!B79</f>
        <v>York</v>
      </c>
      <c r="C79" s="158">
        <f>'4'!C79</f>
        <v>1152</v>
      </c>
      <c r="D79" s="158">
        <f>'4'!D79</f>
        <v>860</v>
      </c>
      <c r="E79" s="158">
        <f>'4'!E79</f>
        <v>2012</v>
      </c>
      <c r="F79" s="133" t="s">
        <v>778</v>
      </c>
      <c r="G79" s="133">
        <v>1</v>
      </c>
      <c r="H79" s="133">
        <v>0</v>
      </c>
      <c r="I79" s="133">
        <v>0</v>
      </c>
      <c r="J79" s="133">
        <f t="shared" si="3"/>
        <v>0</v>
      </c>
      <c r="K79" s="133">
        <v>5</v>
      </c>
      <c r="L79" s="133">
        <v>0</v>
      </c>
      <c r="M79" s="133">
        <f t="shared" si="6"/>
        <v>5</v>
      </c>
      <c r="N79" s="133">
        <v>0</v>
      </c>
      <c r="O79" s="133">
        <f t="shared" si="5"/>
        <v>5</v>
      </c>
      <c r="P79" s="134">
        <v>0</v>
      </c>
      <c r="Q79" s="134">
        <v>4.340277777777778E-3</v>
      </c>
      <c r="R79" s="144">
        <v>0</v>
      </c>
      <c r="S79" s="144">
        <v>2.485089463220676E-3</v>
      </c>
      <c r="T79" s="133">
        <v>124</v>
      </c>
      <c r="U79" s="144">
        <v>4.0322580645161289E-2</v>
      </c>
    </row>
    <row r="80" spans="1:21" ht="22.5" x14ac:dyDescent="0.25">
      <c r="A80" s="18" t="s">
        <v>105</v>
      </c>
      <c r="B80" s="160" t="str">
        <f>'6'!B80</f>
        <v>Franklin</v>
      </c>
      <c r="C80" s="158">
        <f>'4'!C80</f>
        <v>2604</v>
      </c>
      <c r="D80" s="158">
        <f>'4'!D80</f>
        <v>1782</v>
      </c>
      <c r="E80" s="158">
        <f>'4'!E80</f>
        <v>4386</v>
      </c>
      <c r="F80" s="133" t="s">
        <v>823</v>
      </c>
      <c r="G80" s="133">
        <v>3</v>
      </c>
      <c r="H80" s="133">
        <v>38</v>
      </c>
      <c r="I80" s="133">
        <v>18</v>
      </c>
      <c r="J80" s="133">
        <f t="shared" si="3"/>
        <v>56</v>
      </c>
      <c r="K80" s="133">
        <v>35</v>
      </c>
      <c r="L80" s="133">
        <v>235</v>
      </c>
      <c r="M80" s="133">
        <f t="shared" si="6"/>
        <v>270</v>
      </c>
      <c r="N80" s="133">
        <v>273</v>
      </c>
      <c r="O80" s="133">
        <f t="shared" si="5"/>
        <v>326</v>
      </c>
      <c r="P80" s="134">
        <v>1.2767897856817145E-2</v>
      </c>
      <c r="Q80" s="134">
        <v>1.3440860215053764E-2</v>
      </c>
      <c r="R80" s="144">
        <v>0.1531986531986532</v>
      </c>
      <c r="S80" s="144">
        <v>7.0223438212494299E-2</v>
      </c>
      <c r="T80" s="133">
        <v>593</v>
      </c>
      <c r="U80" s="144">
        <v>0.51939291736930859</v>
      </c>
    </row>
    <row r="81" spans="1:21" x14ac:dyDescent="0.25">
      <c r="A81" s="18" t="s">
        <v>106</v>
      </c>
      <c r="B81" s="160" t="str">
        <f>'6'!B81</f>
        <v>Washington</v>
      </c>
      <c r="C81" s="158">
        <f>'4'!C81</f>
        <v>348</v>
      </c>
      <c r="D81" s="158">
        <f>'4'!D81</f>
        <v>238</v>
      </c>
      <c r="E81" s="158">
        <f>'4'!E81</f>
        <v>586</v>
      </c>
      <c r="F81" s="133" t="s">
        <v>703</v>
      </c>
      <c r="G81" s="133">
        <v>1</v>
      </c>
      <c r="H81" s="133">
        <v>20</v>
      </c>
      <c r="I81" s="133">
        <v>0</v>
      </c>
      <c r="J81" s="133">
        <f t="shared" si="3"/>
        <v>20</v>
      </c>
      <c r="K81" s="133">
        <v>0</v>
      </c>
      <c r="L81" s="133">
        <v>52</v>
      </c>
      <c r="M81" s="133">
        <f t="shared" si="6"/>
        <v>52</v>
      </c>
      <c r="N81" s="133">
        <v>72</v>
      </c>
      <c r="O81" s="133">
        <f t="shared" si="5"/>
        <v>72</v>
      </c>
      <c r="P81" s="134">
        <v>3.4129692832764506E-2</v>
      </c>
      <c r="Q81" s="134">
        <v>0</v>
      </c>
      <c r="R81" s="144">
        <v>0.30252100840336132</v>
      </c>
      <c r="S81" s="144">
        <v>0.12286689419795221</v>
      </c>
      <c r="T81" s="133">
        <v>165</v>
      </c>
      <c r="U81" s="144">
        <v>0.43636363636363634</v>
      </c>
    </row>
    <row r="82" spans="1:21" x14ac:dyDescent="0.25">
      <c r="A82" s="18" t="s">
        <v>107</v>
      </c>
      <c r="B82" s="160" t="str">
        <f>'6'!B82</f>
        <v>Allegheny</v>
      </c>
      <c r="C82" s="158">
        <f>'4'!C82</f>
        <v>926</v>
      </c>
      <c r="D82" s="158">
        <f>'4'!D82</f>
        <v>637</v>
      </c>
      <c r="E82" s="158">
        <f>'4'!E82</f>
        <v>1563</v>
      </c>
      <c r="F82" s="133" t="s">
        <v>698</v>
      </c>
      <c r="G82" s="133">
        <v>1</v>
      </c>
      <c r="H82" s="133">
        <v>0</v>
      </c>
      <c r="I82" s="133">
        <v>0</v>
      </c>
      <c r="J82" s="133">
        <f t="shared" si="3"/>
        <v>0</v>
      </c>
      <c r="K82" s="133">
        <v>0</v>
      </c>
      <c r="L82" s="133">
        <v>6</v>
      </c>
      <c r="M82" s="133">
        <f t="shared" si="6"/>
        <v>6</v>
      </c>
      <c r="N82" s="133">
        <v>6</v>
      </c>
      <c r="O82" s="133">
        <f t="shared" si="5"/>
        <v>6</v>
      </c>
      <c r="P82" s="134">
        <v>0</v>
      </c>
      <c r="Q82" s="134">
        <v>0</v>
      </c>
      <c r="R82" s="144">
        <v>9.4191522762951327E-3</v>
      </c>
      <c r="S82" s="144">
        <v>3.838771593090211E-3</v>
      </c>
      <c r="T82" s="133">
        <v>162</v>
      </c>
      <c r="U82" s="144">
        <v>3.7037037037037035E-2</v>
      </c>
    </row>
    <row r="83" spans="1:21" x14ac:dyDescent="0.25">
      <c r="A83" s="18" t="s">
        <v>108</v>
      </c>
      <c r="B83" s="160" t="str">
        <f>'6'!B83</f>
        <v>Washington</v>
      </c>
      <c r="C83" s="158">
        <f>'4'!C83</f>
        <v>229</v>
      </c>
      <c r="D83" s="158">
        <f>'4'!D83</f>
        <v>179</v>
      </c>
      <c r="E83" s="158">
        <f>'4'!E83</f>
        <v>408</v>
      </c>
      <c r="F83" s="133"/>
      <c r="G83" s="133">
        <v>0</v>
      </c>
      <c r="H83" s="133">
        <v>0</v>
      </c>
      <c r="I83" s="133">
        <v>0</v>
      </c>
      <c r="J83" s="133">
        <f t="shared" si="3"/>
        <v>0</v>
      </c>
      <c r="K83" s="133">
        <v>0</v>
      </c>
      <c r="L83" s="133">
        <v>0</v>
      </c>
      <c r="M83" s="133">
        <f t="shared" si="6"/>
        <v>0</v>
      </c>
      <c r="N83" s="133">
        <v>0</v>
      </c>
      <c r="O83" s="133">
        <f t="shared" si="5"/>
        <v>0</v>
      </c>
      <c r="P83" s="134">
        <v>0</v>
      </c>
      <c r="Q83" s="134">
        <v>0</v>
      </c>
      <c r="R83" s="144">
        <v>0</v>
      </c>
      <c r="S83" s="144">
        <v>0</v>
      </c>
      <c r="T83" s="133">
        <v>15</v>
      </c>
      <c r="U83" s="144">
        <v>0</v>
      </c>
    </row>
    <row r="84" spans="1:21" x14ac:dyDescent="0.25">
      <c r="A84" s="18" t="s">
        <v>109</v>
      </c>
      <c r="B84" s="160" t="str">
        <f>'6'!B84</f>
        <v>Montgomery</v>
      </c>
      <c r="C84" s="158">
        <f>'4'!C84</f>
        <v>1155</v>
      </c>
      <c r="D84" s="158">
        <f>'4'!D84</f>
        <v>782</v>
      </c>
      <c r="E84" s="158">
        <f>'4'!E84</f>
        <v>1937</v>
      </c>
      <c r="F84" s="133"/>
      <c r="G84" s="133">
        <v>0</v>
      </c>
      <c r="H84" s="133">
        <v>0</v>
      </c>
      <c r="I84" s="133">
        <v>0</v>
      </c>
      <c r="J84" s="133">
        <f t="shared" si="3"/>
        <v>0</v>
      </c>
      <c r="K84" s="133">
        <v>0</v>
      </c>
      <c r="L84" s="133">
        <v>0</v>
      </c>
      <c r="M84" s="133">
        <f t="shared" si="6"/>
        <v>0</v>
      </c>
      <c r="N84" s="133">
        <v>0</v>
      </c>
      <c r="O84" s="133">
        <f t="shared" si="5"/>
        <v>0</v>
      </c>
      <c r="P84" s="134">
        <v>0</v>
      </c>
      <c r="Q84" s="134">
        <v>0</v>
      </c>
      <c r="R84" s="144">
        <v>0</v>
      </c>
      <c r="S84" s="144">
        <v>0</v>
      </c>
      <c r="T84" s="133">
        <v>202</v>
      </c>
      <c r="U84" s="144">
        <v>0</v>
      </c>
    </row>
    <row r="85" spans="1:21" x14ac:dyDescent="0.25">
      <c r="A85" s="18" t="s">
        <v>110</v>
      </c>
      <c r="B85" s="160" t="str">
        <f>'6'!B85</f>
        <v>Delaware</v>
      </c>
      <c r="C85" s="158">
        <f>'4'!C85</f>
        <v>2039</v>
      </c>
      <c r="D85" s="158">
        <f>'4'!D85</f>
        <v>1306</v>
      </c>
      <c r="E85" s="158">
        <f>'4'!E85</f>
        <v>3345</v>
      </c>
      <c r="F85" s="133" t="s">
        <v>779</v>
      </c>
      <c r="G85" s="133">
        <v>1</v>
      </c>
      <c r="H85" s="133">
        <v>0</v>
      </c>
      <c r="I85" s="133">
        <v>0</v>
      </c>
      <c r="J85" s="133">
        <f t="shared" si="3"/>
        <v>0</v>
      </c>
      <c r="K85" s="133">
        <v>0</v>
      </c>
      <c r="L85" s="133">
        <v>289</v>
      </c>
      <c r="M85" s="133">
        <f t="shared" si="6"/>
        <v>289</v>
      </c>
      <c r="N85" s="133">
        <v>289</v>
      </c>
      <c r="O85" s="133">
        <f t="shared" si="5"/>
        <v>289</v>
      </c>
      <c r="P85" s="134">
        <v>0</v>
      </c>
      <c r="Q85" s="134">
        <v>0</v>
      </c>
      <c r="R85" s="144">
        <v>0.22128637059724349</v>
      </c>
      <c r="S85" s="144">
        <v>8.6397608370702539E-2</v>
      </c>
      <c r="T85" s="133">
        <v>1603</v>
      </c>
      <c r="U85" s="144">
        <v>0.1802869619463506</v>
      </c>
    </row>
    <row r="86" spans="1:21" ht="22.5" x14ac:dyDescent="0.25">
      <c r="A86" s="18" t="s">
        <v>111</v>
      </c>
      <c r="B86" s="160" t="str">
        <f>'6'!B86</f>
        <v>Bedford</v>
      </c>
      <c r="C86" s="158">
        <f>'4'!C86</f>
        <v>335</v>
      </c>
      <c r="D86" s="158">
        <f>'4'!D86</f>
        <v>232</v>
      </c>
      <c r="E86" s="158">
        <f>'4'!E86</f>
        <v>567</v>
      </c>
      <c r="F86" s="133" t="s">
        <v>769</v>
      </c>
      <c r="G86" s="133">
        <v>1</v>
      </c>
      <c r="H86" s="133">
        <v>0</v>
      </c>
      <c r="I86" s="133">
        <v>0</v>
      </c>
      <c r="J86" s="133">
        <f t="shared" si="3"/>
        <v>0</v>
      </c>
      <c r="K86" s="133">
        <v>15</v>
      </c>
      <c r="L86" s="133">
        <v>22</v>
      </c>
      <c r="M86" s="133">
        <f t="shared" si="6"/>
        <v>37</v>
      </c>
      <c r="N86" s="133">
        <v>22</v>
      </c>
      <c r="O86" s="133">
        <f t="shared" si="5"/>
        <v>37</v>
      </c>
      <c r="P86" s="134">
        <v>0</v>
      </c>
      <c r="Q86" s="134">
        <v>4.4776119402985072E-2</v>
      </c>
      <c r="R86" s="144">
        <v>9.4827586206896547E-2</v>
      </c>
      <c r="S86" s="144">
        <v>6.5255731922398585E-2</v>
      </c>
      <c r="T86" s="133">
        <v>147</v>
      </c>
      <c r="U86" s="144">
        <v>0.25170068027210885</v>
      </c>
    </row>
    <row r="87" spans="1:21" x14ac:dyDescent="0.25">
      <c r="A87" s="18" t="s">
        <v>112</v>
      </c>
      <c r="B87" s="160" t="str">
        <f>'6'!B87</f>
        <v>Delaware</v>
      </c>
      <c r="C87" s="158">
        <f>'4'!C87</f>
        <v>986</v>
      </c>
      <c r="D87" s="158">
        <f>'4'!D87</f>
        <v>612</v>
      </c>
      <c r="E87" s="158">
        <f>'4'!E87</f>
        <v>1598</v>
      </c>
      <c r="F87" s="133" t="s">
        <v>779</v>
      </c>
      <c r="G87" s="133">
        <v>1</v>
      </c>
      <c r="H87" s="133">
        <v>20</v>
      </c>
      <c r="I87" s="133">
        <v>0</v>
      </c>
      <c r="J87" s="133">
        <f t="shared" si="3"/>
        <v>20</v>
      </c>
      <c r="K87" s="133">
        <v>0</v>
      </c>
      <c r="L87" s="133">
        <v>41</v>
      </c>
      <c r="M87" s="133">
        <f t="shared" si="6"/>
        <v>41</v>
      </c>
      <c r="N87" s="133">
        <v>61</v>
      </c>
      <c r="O87" s="133">
        <f t="shared" si="5"/>
        <v>61</v>
      </c>
      <c r="P87" s="134">
        <v>1.2515644555694618E-2</v>
      </c>
      <c r="Q87" s="134">
        <v>0</v>
      </c>
      <c r="R87" s="144">
        <v>9.9673202614379092E-2</v>
      </c>
      <c r="S87" s="144">
        <v>3.8172715894868585E-2</v>
      </c>
      <c r="T87" s="133">
        <v>97</v>
      </c>
      <c r="U87" s="144">
        <v>0.62886597938144329</v>
      </c>
    </row>
    <row r="88" spans="1:21" x14ac:dyDescent="0.25">
      <c r="A88" s="18" t="s">
        <v>113</v>
      </c>
      <c r="B88" s="160" t="str">
        <f>'6'!B88</f>
        <v>Allegheny</v>
      </c>
      <c r="C88" s="158">
        <f>'4'!C88</f>
        <v>283</v>
      </c>
      <c r="D88" s="158">
        <f>'4'!D88</f>
        <v>190</v>
      </c>
      <c r="E88" s="158">
        <f>'4'!E88</f>
        <v>473</v>
      </c>
      <c r="F88" s="133" t="s">
        <v>806</v>
      </c>
      <c r="G88" s="133">
        <v>2</v>
      </c>
      <c r="H88" s="133">
        <v>0</v>
      </c>
      <c r="I88" s="133">
        <v>0</v>
      </c>
      <c r="J88" s="133">
        <f t="shared" si="3"/>
        <v>0</v>
      </c>
      <c r="K88" s="133">
        <v>35</v>
      </c>
      <c r="L88" s="133">
        <v>62</v>
      </c>
      <c r="M88" s="133">
        <f t="shared" si="6"/>
        <v>97</v>
      </c>
      <c r="N88" s="133">
        <v>62</v>
      </c>
      <c r="O88" s="133">
        <f t="shared" si="5"/>
        <v>97</v>
      </c>
      <c r="P88" s="134">
        <v>0</v>
      </c>
      <c r="Q88" s="134">
        <v>0.12367491166077739</v>
      </c>
      <c r="R88" s="144">
        <v>0.32631578947368423</v>
      </c>
      <c r="S88" s="144">
        <v>0.20507399577167018</v>
      </c>
      <c r="T88" s="133">
        <v>238</v>
      </c>
      <c r="U88" s="144">
        <v>0.40756302521008403</v>
      </c>
    </row>
    <row r="89" spans="1:21" x14ac:dyDescent="0.25">
      <c r="A89" s="18" t="s">
        <v>114</v>
      </c>
      <c r="B89" s="160" t="str">
        <f>'6'!B89</f>
        <v>Clarion</v>
      </c>
      <c r="C89" s="158">
        <f>'4'!C89</f>
        <v>182</v>
      </c>
      <c r="D89" s="158">
        <f>'4'!D89</f>
        <v>121</v>
      </c>
      <c r="E89" s="158">
        <f>'4'!E89</f>
        <v>303</v>
      </c>
      <c r="F89" s="133" t="s">
        <v>775</v>
      </c>
      <c r="G89" s="133">
        <v>1</v>
      </c>
      <c r="H89" s="133">
        <v>0</v>
      </c>
      <c r="I89" s="133">
        <v>0</v>
      </c>
      <c r="J89" s="133">
        <f t="shared" si="3"/>
        <v>0</v>
      </c>
      <c r="K89" s="133">
        <v>4</v>
      </c>
      <c r="L89" s="133">
        <v>18</v>
      </c>
      <c r="M89" s="133">
        <f t="shared" si="6"/>
        <v>22</v>
      </c>
      <c r="N89" s="133">
        <v>18</v>
      </c>
      <c r="O89" s="133">
        <f t="shared" si="5"/>
        <v>22</v>
      </c>
      <c r="P89" s="134">
        <v>0</v>
      </c>
      <c r="Q89" s="134">
        <v>2.197802197802198E-2</v>
      </c>
      <c r="R89" s="144">
        <v>0.1487603305785124</v>
      </c>
      <c r="S89" s="144">
        <v>7.2607260726072612E-2</v>
      </c>
      <c r="T89" s="133">
        <v>33</v>
      </c>
      <c r="U89" s="144">
        <v>0.66666666666666663</v>
      </c>
    </row>
    <row r="90" spans="1:21" x14ac:dyDescent="0.25">
      <c r="A90" s="18" t="s">
        <v>115</v>
      </c>
      <c r="B90" s="160" t="str">
        <f>'6'!B90</f>
        <v>Clarion</v>
      </c>
      <c r="C90" s="158">
        <f>'4'!C90</f>
        <v>239</v>
      </c>
      <c r="D90" s="158">
        <f>'4'!D90</f>
        <v>164</v>
      </c>
      <c r="E90" s="158">
        <f>'4'!E90</f>
        <v>403</v>
      </c>
      <c r="F90" s="133" t="s">
        <v>775</v>
      </c>
      <c r="G90" s="133">
        <v>1</v>
      </c>
      <c r="H90" s="133">
        <v>0</v>
      </c>
      <c r="I90" s="133">
        <v>0</v>
      </c>
      <c r="J90" s="133">
        <f t="shared" si="3"/>
        <v>0</v>
      </c>
      <c r="K90" s="133">
        <v>4</v>
      </c>
      <c r="L90" s="133">
        <v>18</v>
      </c>
      <c r="M90" s="133">
        <f t="shared" si="6"/>
        <v>22</v>
      </c>
      <c r="N90" s="133">
        <v>18</v>
      </c>
      <c r="O90" s="133">
        <f t="shared" si="5"/>
        <v>22</v>
      </c>
      <c r="P90" s="134">
        <v>0</v>
      </c>
      <c r="Q90" s="134">
        <v>1.6736401673640166E-2</v>
      </c>
      <c r="R90" s="144">
        <v>0.10975609756097561</v>
      </c>
      <c r="S90" s="144">
        <v>5.4590570719602979E-2</v>
      </c>
      <c r="T90" s="133">
        <v>64</v>
      </c>
      <c r="U90" s="144">
        <v>0.34375</v>
      </c>
    </row>
    <row r="91" spans="1:21" x14ac:dyDescent="0.25">
      <c r="A91" s="18" t="s">
        <v>116</v>
      </c>
      <c r="B91" s="160" t="str">
        <f>'6'!B91</f>
        <v>Blair</v>
      </c>
      <c r="C91" s="158">
        <f>'4'!C91</f>
        <v>217</v>
      </c>
      <c r="D91" s="158">
        <f>'4'!D91</f>
        <v>132</v>
      </c>
      <c r="E91" s="158">
        <f>'4'!E91</f>
        <v>349</v>
      </c>
      <c r="F91" s="133" t="s">
        <v>710</v>
      </c>
      <c r="G91" s="133">
        <v>1</v>
      </c>
      <c r="H91" s="133">
        <v>0</v>
      </c>
      <c r="I91" s="133">
        <v>0</v>
      </c>
      <c r="J91" s="133">
        <f t="shared" si="3"/>
        <v>0</v>
      </c>
      <c r="K91" s="133">
        <v>0</v>
      </c>
      <c r="L91" s="133">
        <v>32</v>
      </c>
      <c r="M91" s="133">
        <f t="shared" si="6"/>
        <v>32</v>
      </c>
      <c r="N91" s="133">
        <v>32</v>
      </c>
      <c r="O91" s="133">
        <f>SUM(J91+M91)</f>
        <v>32</v>
      </c>
      <c r="P91" s="134">
        <v>0</v>
      </c>
      <c r="Q91" s="134">
        <v>0</v>
      </c>
      <c r="R91" s="144">
        <v>0.24242424242424243</v>
      </c>
      <c r="S91" s="144">
        <v>9.1690544412607447E-2</v>
      </c>
      <c r="T91" s="133">
        <v>33</v>
      </c>
      <c r="U91" s="144">
        <v>0.96969696969696972</v>
      </c>
    </row>
    <row r="92" spans="1:21" x14ac:dyDescent="0.25">
      <c r="A92" s="18" t="s">
        <v>117</v>
      </c>
      <c r="B92" s="160" t="str">
        <f>'6'!B92</f>
        <v>Clearfield</v>
      </c>
      <c r="C92" s="158">
        <f>'4'!C92</f>
        <v>589</v>
      </c>
      <c r="D92" s="158">
        <f>'4'!D92</f>
        <v>404</v>
      </c>
      <c r="E92" s="158">
        <f>'4'!E92</f>
        <v>993</v>
      </c>
      <c r="F92" s="133" t="s">
        <v>699</v>
      </c>
      <c r="G92" s="133">
        <v>1</v>
      </c>
      <c r="H92" s="133">
        <v>34</v>
      </c>
      <c r="I92" s="133">
        <v>42</v>
      </c>
      <c r="J92" s="133">
        <f t="shared" si="3"/>
        <v>76</v>
      </c>
      <c r="K92" s="133">
        <v>55</v>
      </c>
      <c r="L92" s="133">
        <v>97</v>
      </c>
      <c r="M92" s="133">
        <f t="shared" si="6"/>
        <v>152</v>
      </c>
      <c r="N92" s="133">
        <v>131</v>
      </c>
      <c r="O92" s="133">
        <f t="shared" ref="O92:O115" si="7">SUM(J92+M92)</f>
        <v>228</v>
      </c>
      <c r="P92" s="134">
        <v>7.6535750251762333E-2</v>
      </c>
      <c r="Q92" s="134">
        <v>9.3378607809847206E-2</v>
      </c>
      <c r="R92" s="144">
        <v>0.32425742574257427</v>
      </c>
      <c r="S92" s="144">
        <v>0.18731117824773413</v>
      </c>
      <c r="T92" s="133">
        <v>273</v>
      </c>
      <c r="U92" s="144">
        <v>0.68131868131868134</v>
      </c>
    </row>
    <row r="93" spans="1:21" x14ac:dyDescent="0.25">
      <c r="A93" s="18" t="s">
        <v>118</v>
      </c>
      <c r="B93" s="160" t="str">
        <f>'6'!B93</f>
        <v>Chester</v>
      </c>
      <c r="C93" s="158">
        <f>'4'!C93</f>
        <v>2997</v>
      </c>
      <c r="D93" s="158">
        <f>'4'!D93</f>
        <v>1925</v>
      </c>
      <c r="E93" s="158">
        <f>'4'!E93</f>
        <v>4922</v>
      </c>
      <c r="F93" s="133" t="s">
        <v>768</v>
      </c>
      <c r="G93" s="133">
        <v>1</v>
      </c>
      <c r="H93" s="133">
        <v>0</v>
      </c>
      <c r="I93" s="133">
        <v>0</v>
      </c>
      <c r="J93" s="133">
        <f t="shared" si="3"/>
        <v>0</v>
      </c>
      <c r="K93" s="133">
        <v>0</v>
      </c>
      <c r="L93" s="133">
        <v>206</v>
      </c>
      <c r="M93" s="133">
        <f t="shared" si="6"/>
        <v>206</v>
      </c>
      <c r="N93" s="133">
        <v>206</v>
      </c>
      <c r="O93" s="133">
        <f t="shared" si="7"/>
        <v>206</v>
      </c>
      <c r="P93" s="134">
        <v>0</v>
      </c>
      <c r="Q93" s="134">
        <v>0</v>
      </c>
      <c r="R93" s="144">
        <v>0.10701298701298702</v>
      </c>
      <c r="S93" s="144">
        <v>4.1852905323039417E-2</v>
      </c>
      <c r="T93" s="133">
        <v>788</v>
      </c>
      <c r="U93" s="144">
        <v>0.26142131979695432</v>
      </c>
    </row>
    <row r="94" spans="1:21" x14ac:dyDescent="0.25">
      <c r="A94" s="18" t="s">
        <v>119</v>
      </c>
      <c r="B94" s="160" t="str">
        <f>'6'!B94</f>
        <v>Lancaster</v>
      </c>
      <c r="C94" s="158">
        <f>'4'!C94</f>
        <v>971</v>
      </c>
      <c r="D94" s="158">
        <f>'4'!D94</f>
        <v>667</v>
      </c>
      <c r="E94" s="158">
        <f>'4'!E94</f>
        <v>1638</v>
      </c>
      <c r="F94" s="133"/>
      <c r="G94" s="133">
        <v>0</v>
      </c>
      <c r="H94" s="133">
        <v>0</v>
      </c>
      <c r="I94" s="133">
        <v>0</v>
      </c>
      <c r="J94" s="133">
        <f t="shared" si="3"/>
        <v>0</v>
      </c>
      <c r="K94" s="133">
        <v>0</v>
      </c>
      <c r="L94" s="133">
        <v>0</v>
      </c>
      <c r="M94" s="133">
        <f t="shared" si="6"/>
        <v>0</v>
      </c>
      <c r="N94" s="133">
        <v>0</v>
      </c>
      <c r="O94" s="133">
        <f t="shared" si="7"/>
        <v>0</v>
      </c>
      <c r="P94" s="134">
        <v>0</v>
      </c>
      <c r="Q94" s="134">
        <v>0</v>
      </c>
      <c r="R94" s="144">
        <v>0</v>
      </c>
      <c r="S94" s="144">
        <v>0</v>
      </c>
      <c r="T94" s="133">
        <v>36</v>
      </c>
      <c r="U94" s="144">
        <v>0</v>
      </c>
    </row>
    <row r="95" spans="1:21" x14ac:dyDescent="0.25">
      <c r="A95" s="18" t="s">
        <v>120</v>
      </c>
      <c r="B95" s="160" t="str">
        <f>'6'!B95</f>
        <v>Montgomery</v>
      </c>
      <c r="C95" s="158">
        <f>'4'!C95</f>
        <v>1364</v>
      </c>
      <c r="D95" s="158">
        <f>'4'!D95</f>
        <v>841</v>
      </c>
      <c r="E95" s="158">
        <f>'4'!E95</f>
        <v>2205</v>
      </c>
      <c r="F95" s="133"/>
      <c r="G95" s="133">
        <v>0</v>
      </c>
      <c r="H95" s="133">
        <v>0</v>
      </c>
      <c r="I95" s="133">
        <v>0</v>
      </c>
      <c r="J95" s="133">
        <f t="shared" si="3"/>
        <v>0</v>
      </c>
      <c r="K95" s="133">
        <v>0</v>
      </c>
      <c r="L95" s="133">
        <v>0</v>
      </c>
      <c r="M95" s="133">
        <f t="shared" si="6"/>
        <v>0</v>
      </c>
      <c r="N95" s="133">
        <v>0</v>
      </c>
      <c r="O95" s="133">
        <f t="shared" si="7"/>
        <v>0</v>
      </c>
      <c r="P95" s="134">
        <v>0</v>
      </c>
      <c r="Q95" s="134">
        <v>0</v>
      </c>
      <c r="R95" s="144">
        <v>0</v>
      </c>
      <c r="S95" s="144">
        <v>0</v>
      </c>
      <c r="T95" s="133">
        <v>183</v>
      </c>
      <c r="U95" s="144">
        <v>0</v>
      </c>
    </row>
    <row r="96" spans="1:21" x14ac:dyDescent="0.25">
      <c r="A96" s="18" t="s">
        <v>121</v>
      </c>
      <c r="B96" s="160" t="str">
        <f>'6'!B96</f>
        <v>Lancaster</v>
      </c>
      <c r="C96" s="158">
        <f>'4'!C96</f>
        <v>467</v>
      </c>
      <c r="D96" s="158">
        <f>'4'!D96</f>
        <v>296</v>
      </c>
      <c r="E96" s="158">
        <f>'4'!E96</f>
        <v>763</v>
      </c>
      <c r="F96" s="133" t="s">
        <v>780</v>
      </c>
      <c r="G96" s="133">
        <v>1</v>
      </c>
      <c r="H96" s="133">
        <v>0</v>
      </c>
      <c r="I96" s="133">
        <v>0</v>
      </c>
      <c r="J96" s="133">
        <f t="shared" si="3"/>
        <v>0</v>
      </c>
      <c r="K96" s="133">
        <v>0</v>
      </c>
      <c r="L96" s="133">
        <v>168</v>
      </c>
      <c r="M96" s="133">
        <f t="shared" si="6"/>
        <v>168</v>
      </c>
      <c r="N96" s="133">
        <v>168</v>
      </c>
      <c r="O96" s="133">
        <f t="shared" si="7"/>
        <v>168</v>
      </c>
      <c r="P96" s="134">
        <v>0</v>
      </c>
      <c r="Q96" s="134">
        <v>0</v>
      </c>
      <c r="R96" s="144">
        <v>0.56756756756756754</v>
      </c>
      <c r="S96" s="144">
        <v>0.22018348623853212</v>
      </c>
      <c r="T96" s="133">
        <v>385</v>
      </c>
      <c r="U96" s="144">
        <v>0.43636363636363634</v>
      </c>
    </row>
    <row r="97" spans="1:21" x14ac:dyDescent="0.25">
      <c r="A97" s="18" t="s">
        <v>122</v>
      </c>
      <c r="B97" s="160" t="str">
        <f>'6'!B97</f>
        <v>Mercer</v>
      </c>
      <c r="C97" s="158">
        <f>'4'!C97</f>
        <v>131</v>
      </c>
      <c r="D97" s="158">
        <f>'4'!D97</f>
        <v>80</v>
      </c>
      <c r="E97" s="158">
        <f>'4'!E97</f>
        <v>211</v>
      </c>
      <c r="F97" s="133" t="s">
        <v>719</v>
      </c>
      <c r="G97" s="133">
        <v>1</v>
      </c>
      <c r="H97" s="133">
        <v>0</v>
      </c>
      <c r="I97" s="133">
        <v>0</v>
      </c>
      <c r="J97" s="133">
        <f t="shared" si="3"/>
        <v>0</v>
      </c>
      <c r="K97" s="133">
        <v>1</v>
      </c>
      <c r="L97" s="133">
        <v>15</v>
      </c>
      <c r="M97" s="133">
        <f t="shared" si="6"/>
        <v>16</v>
      </c>
      <c r="N97" s="133">
        <v>15</v>
      </c>
      <c r="O97" s="133">
        <f t="shared" si="7"/>
        <v>16</v>
      </c>
      <c r="P97" s="134">
        <v>0</v>
      </c>
      <c r="Q97" s="134">
        <v>7.6335877862595417E-3</v>
      </c>
      <c r="R97" s="144">
        <v>0.1875</v>
      </c>
      <c r="S97" s="144">
        <v>7.582938388625593E-2</v>
      </c>
      <c r="T97" s="133">
        <v>34</v>
      </c>
      <c r="U97" s="144">
        <v>0.47058823529411764</v>
      </c>
    </row>
    <row r="98" spans="1:21" x14ac:dyDescent="0.25">
      <c r="A98" s="18" t="s">
        <v>123</v>
      </c>
      <c r="B98" s="160" t="str">
        <f>'6'!B98</f>
        <v>Somerset</v>
      </c>
      <c r="C98" s="158">
        <f>'4'!C98</f>
        <v>207</v>
      </c>
      <c r="D98" s="158">
        <f>'4'!D98</f>
        <v>143</v>
      </c>
      <c r="E98" s="158">
        <f>'4'!E98</f>
        <v>350</v>
      </c>
      <c r="F98" s="133" t="s">
        <v>701</v>
      </c>
      <c r="G98" s="133">
        <v>1</v>
      </c>
      <c r="H98" s="133">
        <v>0</v>
      </c>
      <c r="I98" s="133">
        <v>0</v>
      </c>
      <c r="J98" s="133">
        <f t="shared" si="3"/>
        <v>0</v>
      </c>
      <c r="K98" s="133">
        <v>0</v>
      </c>
      <c r="L98" s="133">
        <v>12</v>
      </c>
      <c r="M98" s="133">
        <f>SUM(K98:L98)</f>
        <v>12</v>
      </c>
      <c r="N98" s="133">
        <v>12</v>
      </c>
      <c r="O98" s="133">
        <f t="shared" si="7"/>
        <v>12</v>
      </c>
      <c r="P98" s="134">
        <v>0</v>
      </c>
      <c r="Q98" s="134">
        <v>0</v>
      </c>
      <c r="R98" s="144">
        <v>8.3916083916083919E-2</v>
      </c>
      <c r="S98" s="144">
        <v>3.4285714285714287E-2</v>
      </c>
      <c r="T98" s="133">
        <v>72</v>
      </c>
      <c r="U98" s="144">
        <v>0.16666666666666666</v>
      </c>
    </row>
    <row r="99" spans="1:21" x14ac:dyDescent="0.25">
      <c r="A99" s="18" t="s">
        <v>124</v>
      </c>
      <c r="B99" s="160" t="str">
        <f>'6'!B99</f>
        <v>Cambria</v>
      </c>
      <c r="C99" s="158">
        <f>'4'!C99</f>
        <v>178</v>
      </c>
      <c r="D99" s="158">
        <f>'4'!D99</f>
        <v>120</v>
      </c>
      <c r="E99" s="158">
        <f>'4'!E99</f>
        <v>298</v>
      </c>
      <c r="F99" s="133"/>
      <c r="G99" s="133">
        <v>0</v>
      </c>
      <c r="H99" s="133">
        <v>0</v>
      </c>
      <c r="I99" s="133">
        <v>0</v>
      </c>
      <c r="J99" s="133">
        <f t="shared" si="3"/>
        <v>0</v>
      </c>
      <c r="K99" s="133">
        <v>0</v>
      </c>
      <c r="L99" s="133">
        <v>0</v>
      </c>
      <c r="M99" s="133">
        <f t="shared" ref="M99:M121" si="8">SUM(K99:L99)</f>
        <v>0</v>
      </c>
      <c r="N99" s="133">
        <v>0</v>
      </c>
      <c r="O99" s="133">
        <f t="shared" si="7"/>
        <v>0</v>
      </c>
      <c r="P99" s="134">
        <v>0</v>
      </c>
      <c r="Q99" s="134">
        <v>0</v>
      </c>
      <c r="R99" s="144">
        <v>0</v>
      </c>
      <c r="S99" s="144">
        <v>0</v>
      </c>
      <c r="T99" s="133">
        <v>33</v>
      </c>
      <c r="U99" s="144">
        <v>0</v>
      </c>
    </row>
    <row r="100" spans="1:21" x14ac:dyDescent="0.25">
      <c r="A100" s="18" t="s">
        <v>125</v>
      </c>
      <c r="B100" s="160" t="str">
        <f>'6'!B100</f>
        <v>Lancaster</v>
      </c>
      <c r="C100" s="158">
        <f>'4'!C100</f>
        <v>1559</v>
      </c>
      <c r="D100" s="158">
        <f>'4'!D100</f>
        <v>983</v>
      </c>
      <c r="E100" s="158">
        <f>'4'!E100</f>
        <v>2542</v>
      </c>
      <c r="F100" s="133"/>
      <c r="G100" s="133">
        <v>0</v>
      </c>
      <c r="H100" s="133">
        <v>0</v>
      </c>
      <c r="I100" s="133">
        <v>0</v>
      </c>
      <c r="J100" s="133">
        <f t="shared" si="3"/>
        <v>0</v>
      </c>
      <c r="K100" s="133">
        <v>0</v>
      </c>
      <c r="L100" s="133">
        <v>0</v>
      </c>
      <c r="M100" s="133">
        <f t="shared" si="8"/>
        <v>0</v>
      </c>
      <c r="N100" s="133">
        <v>0</v>
      </c>
      <c r="O100" s="133">
        <f t="shared" si="7"/>
        <v>0</v>
      </c>
      <c r="P100" s="134">
        <v>0</v>
      </c>
      <c r="Q100" s="134">
        <v>0</v>
      </c>
      <c r="R100" s="144">
        <v>0</v>
      </c>
      <c r="S100" s="144">
        <v>0</v>
      </c>
      <c r="T100" s="133">
        <v>347</v>
      </c>
      <c r="U100" s="144">
        <v>0</v>
      </c>
    </row>
    <row r="101" spans="1:21" x14ac:dyDescent="0.25">
      <c r="A101" s="18" t="s">
        <v>126</v>
      </c>
      <c r="B101" s="160" t="str">
        <f>'6'!B101</f>
        <v>Adams</v>
      </c>
      <c r="C101" s="158">
        <f>'4'!C101</f>
        <v>979</v>
      </c>
      <c r="D101" s="158">
        <f>'4'!D101</f>
        <v>661</v>
      </c>
      <c r="E101" s="158">
        <f>'4'!E101</f>
        <v>1640</v>
      </c>
      <c r="F101" s="133" t="s">
        <v>771</v>
      </c>
      <c r="G101" s="133">
        <v>1</v>
      </c>
      <c r="H101" s="133">
        <v>0</v>
      </c>
      <c r="I101" s="133">
        <v>0</v>
      </c>
      <c r="J101" s="133">
        <f t="shared" si="3"/>
        <v>0</v>
      </c>
      <c r="K101" s="133">
        <v>0</v>
      </c>
      <c r="L101" s="133">
        <v>38</v>
      </c>
      <c r="M101" s="133">
        <f t="shared" si="8"/>
        <v>38</v>
      </c>
      <c r="N101" s="133">
        <v>38</v>
      </c>
      <c r="O101" s="133">
        <f t="shared" si="7"/>
        <v>38</v>
      </c>
      <c r="P101" s="134">
        <v>0</v>
      </c>
      <c r="Q101" s="134">
        <v>0</v>
      </c>
      <c r="R101" s="144">
        <v>5.7488653555219364E-2</v>
      </c>
      <c r="S101" s="144">
        <v>2.3170731707317073E-2</v>
      </c>
      <c r="T101" s="133">
        <v>142</v>
      </c>
      <c r="U101" s="144">
        <v>0.26760563380281688</v>
      </c>
    </row>
    <row r="102" spans="1:21" ht="22.5" x14ac:dyDescent="0.25">
      <c r="A102" s="18" t="s">
        <v>127</v>
      </c>
      <c r="B102" s="160" t="str">
        <f>'6'!B102</f>
        <v>Crawford</v>
      </c>
      <c r="C102" s="158">
        <f>'4'!C102</f>
        <v>601</v>
      </c>
      <c r="D102" s="158">
        <f>'4'!D102</f>
        <v>432</v>
      </c>
      <c r="E102" s="158">
        <f>'4'!E102</f>
        <v>1033</v>
      </c>
      <c r="F102" s="133" t="s">
        <v>781</v>
      </c>
      <c r="G102" s="133">
        <v>2</v>
      </c>
      <c r="H102" s="133">
        <v>0</v>
      </c>
      <c r="I102" s="133">
        <v>0</v>
      </c>
      <c r="J102" s="133">
        <f t="shared" si="3"/>
        <v>0</v>
      </c>
      <c r="K102" s="133">
        <v>10</v>
      </c>
      <c r="L102" s="133">
        <v>37</v>
      </c>
      <c r="M102" s="133">
        <f t="shared" si="8"/>
        <v>47</v>
      </c>
      <c r="N102" s="133">
        <v>37</v>
      </c>
      <c r="O102" s="133">
        <f t="shared" si="7"/>
        <v>47</v>
      </c>
      <c r="P102" s="134">
        <v>0</v>
      </c>
      <c r="Q102" s="134">
        <v>1.6638935108153077E-2</v>
      </c>
      <c r="R102" s="144">
        <v>8.5648148148148154E-2</v>
      </c>
      <c r="S102" s="144">
        <v>4.5498547918683449E-2</v>
      </c>
      <c r="T102" s="133">
        <v>276</v>
      </c>
      <c r="U102" s="144">
        <v>0.17028985507246377</v>
      </c>
    </row>
    <row r="103" spans="1:21" x14ac:dyDescent="0.25">
      <c r="A103" s="129" t="s">
        <v>128</v>
      </c>
      <c r="B103" s="161" t="s">
        <v>566</v>
      </c>
      <c r="C103" s="158">
        <f>'4'!C103</f>
        <v>1047</v>
      </c>
      <c r="D103" s="158">
        <f>'4'!D103</f>
        <v>735</v>
      </c>
      <c r="E103" s="158">
        <f>'4'!E103</f>
        <v>1782</v>
      </c>
      <c r="F103" s="133" t="s">
        <v>765</v>
      </c>
      <c r="G103" s="133">
        <v>1</v>
      </c>
      <c r="H103" s="133">
        <v>20</v>
      </c>
      <c r="I103" s="133">
        <v>0</v>
      </c>
      <c r="J103" s="133">
        <f t="shared" si="3"/>
        <v>20</v>
      </c>
      <c r="K103" s="133">
        <v>83</v>
      </c>
      <c r="L103" s="133">
        <v>103</v>
      </c>
      <c r="M103" s="133">
        <f t="shared" si="8"/>
        <v>186</v>
      </c>
      <c r="N103" s="133">
        <v>123</v>
      </c>
      <c r="O103" s="133">
        <f t="shared" si="7"/>
        <v>206</v>
      </c>
      <c r="P103" s="134">
        <v>1.1223344556677889E-2</v>
      </c>
      <c r="Q103" s="134">
        <v>7.927411652340019E-2</v>
      </c>
      <c r="R103" s="144">
        <v>0.16734693877551021</v>
      </c>
      <c r="S103" s="144">
        <v>0.11560044893378227</v>
      </c>
      <c r="T103" s="133">
        <v>618</v>
      </c>
      <c r="U103" s="144">
        <v>0.33333333333333331</v>
      </c>
    </row>
    <row r="104" spans="1:21" x14ac:dyDescent="0.25">
      <c r="A104" s="18" t="s">
        <v>129</v>
      </c>
      <c r="B104" s="160" t="str">
        <f>'6'!B104</f>
        <v>Berks</v>
      </c>
      <c r="C104" s="158">
        <f>'4'!C104</f>
        <v>618</v>
      </c>
      <c r="D104" s="158">
        <f>'4'!D104</f>
        <v>430</v>
      </c>
      <c r="E104" s="158">
        <f>'4'!E104</f>
        <v>1048</v>
      </c>
      <c r="F104" s="133" t="s">
        <v>804</v>
      </c>
      <c r="G104" s="133">
        <v>1</v>
      </c>
      <c r="H104" s="133">
        <v>0</v>
      </c>
      <c r="I104" s="133">
        <v>0</v>
      </c>
      <c r="J104" s="133">
        <f t="shared" si="3"/>
        <v>0</v>
      </c>
      <c r="K104" s="133">
        <v>0</v>
      </c>
      <c r="L104" s="133">
        <v>16</v>
      </c>
      <c r="M104" s="133">
        <f t="shared" si="8"/>
        <v>16</v>
      </c>
      <c r="N104" s="133">
        <v>16</v>
      </c>
      <c r="O104" s="133">
        <f t="shared" si="7"/>
        <v>16</v>
      </c>
      <c r="P104" s="134">
        <v>0</v>
      </c>
      <c r="Q104" s="134">
        <v>0</v>
      </c>
      <c r="R104" s="144">
        <v>3.7209302325581395E-2</v>
      </c>
      <c r="S104" s="144">
        <v>1.5267175572519083E-2</v>
      </c>
      <c r="T104" s="133">
        <v>109</v>
      </c>
      <c r="U104" s="144">
        <v>0.14678899082568808</v>
      </c>
    </row>
    <row r="105" spans="1:21" x14ac:dyDescent="0.25">
      <c r="A105" s="18" t="s">
        <v>130</v>
      </c>
      <c r="B105" s="160" t="str">
        <f>'6'!B105</f>
        <v>Allegheny</v>
      </c>
      <c r="C105" s="158">
        <f>'4'!C105</f>
        <v>234</v>
      </c>
      <c r="D105" s="158">
        <f>'4'!D105</f>
        <v>132</v>
      </c>
      <c r="E105" s="158">
        <f>'4'!E105</f>
        <v>366</v>
      </c>
      <c r="F105" s="133" t="s">
        <v>698</v>
      </c>
      <c r="G105" s="133">
        <v>1</v>
      </c>
      <c r="H105" s="133">
        <v>0</v>
      </c>
      <c r="I105" s="133">
        <v>0</v>
      </c>
      <c r="J105" s="133">
        <f t="shared" si="3"/>
        <v>0</v>
      </c>
      <c r="K105" s="133">
        <v>0</v>
      </c>
      <c r="L105" s="133">
        <v>27</v>
      </c>
      <c r="M105" s="133">
        <f t="shared" si="8"/>
        <v>27</v>
      </c>
      <c r="N105" s="133">
        <v>27</v>
      </c>
      <c r="O105" s="133">
        <f t="shared" si="7"/>
        <v>27</v>
      </c>
      <c r="P105" s="134">
        <v>0</v>
      </c>
      <c r="Q105" s="134">
        <v>0</v>
      </c>
      <c r="R105" s="144">
        <v>0.20454545454545456</v>
      </c>
      <c r="S105" s="144">
        <v>7.3770491803278687E-2</v>
      </c>
      <c r="T105" s="133">
        <v>122</v>
      </c>
      <c r="U105" s="144">
        <v>0.22131147540983606</v>
      </c>
    </row>
    <row r="106" spans="1:21" ht="22.5" x14ac:dyDescent="0.25">
      <c r="A106" s="18" t="s">
        <v>131</v>
      </c>
      <c r="B106" s="160" t="str">
        <f>'6'!B106</f>
        <v>Lebanon</v>
      </c>
      <c r="C106" s="158">
        <f>'4'!C106</f>
        <v>1120</v>
      </c>
      <c r="D106" s="158">
        <f>'4'!D106</f>
        <v>770</v>
      </c>
      <c r="E106" s="158">
        <f>'4'!E106</f>
        <v>1890</v>
      </c>
      <c r="F106" s="133" t="s">
        <v>782</v>
      </c>
      <c r="G106" s="133">
        <v>2</v>
      </c>
      <c r="H106" s="133">
        <v>15</v>
      </c>
      <c r="I106" s="133">
        <v>0</v>
      </c>
      <c r="J106" s="133">
        <f t="shared" si="3"/>
        <v>15</v>
      </c>
      <c r="K106" s="133">
        <v>8</v>
      </c>
      <c r="L106" s="133">
        <v>28</v>
      </c>
      <c r="M106" s="133">
        <f t="shared" si="8"/>
        <v>36</v>
      </c>
      <c r="N106" s="133">
        <v>43</v>
      </c>
      <c r="O106" s="133">
        <f t="shared" si="7"/>
        <v>51</v>
      </c>
      <c r="P106" s="134">
        <v>7.9365079365079361E-3</v>
      </c>
      <c r="Q106" s="134">
        <v>7.1428571428571426E-3</v>
      </c>
      <c r="R106" s="144">
        <v>5.5844155844155842E-2</v>
      </c>
      <c r="S106" s="144">
        <v>2.6984126984126985E-2</v>
      </c>
      <c r="T106" s="133">
        <v>118</v>
      </c>
      <c r="U106" s="144">
        <v>0.43220338983050849</v>
      </c>
    </row>
    <row r="107" spans="1:21" x14ac:dyDescent="0.25">
      <c r="A107" s="18" t="s">
        <v>132</v>
      </c>
      <c r="B107" s="160" t="str">
        <f>'6'!B107</f>
        <v>Erie</v>
      </c>
      <c r="C107" s="158">
        <f>'4'!C107</f>
        <v>640</v>
      </c>
      <c r="D107" s="158">
        <f>'4'!D107</f>
        <v>450</v>
      </c>
      <c r="E107" s="158">
        <f>'4'!E107</f>
        <v>1090</v>
      </c>
      <c r="F107" s="133" t="s">
        <v>721</v>
      </c>
      <c r="G107" s="133">
        <v>1</v>
      </c>
      <c r="H107" s="133">
        <v>0</v>
      </c>
      <c r="I107" s="133">
        <v>0</v>
      </c>
      <c r="J107" s="133">
        <f t="shared" si="3"/>
        <v>0</v>
      </c>
      <c r="K107" s="133">
        <v>0</v>
      </c>
      <c r="L107" s="133">
        <v>54</v>
      </c>
      <c r="M107" s="133">
        <f t="shared" si="8"/>
        <v>54</v>
      </c>
      <c r="N107" s="133">
        <v>54</v>
      </c>
      <c r="O107" s="133">
        <f t="shared" si="7"/>
        <v>54</v>
      </c>
      <c r="P107" s="134">
        <v>0</v>
      </c>
      <c r="Q107" s="134">
        <v>0</v>
      </c>
      <c r="R107" s="144">
        <v>0.12</v>
      </c>
      <c r="S107" s="144">
        <v>4.9541284403669728E-2</v>
      </c>
      <c r="T107" s="133">
        <v>457</v>
      </c>
      <c r="U107" s="144">
        <v>0.11816192560175055</v>
      </c>
    </row>
    <row r="108" spans="1:21" x14ac:dyDescent="0.25">
      <c r="A108" s="18" t="s">
        <v>133</v>
      </c>
      <c r="B108" s="160" t="str">
        <f>'6'!B108</f>
        <v>Potter</v>
      </c>
      <c r="C108" s="158">
        <f>'4'!C108</f>
        <v>193</v>
      </c>
      <c r="D108" s="158">
        <f>'4'!D108</f>
        <v>148</v>
      </c>
      <c r="E108" s="158">
        <f>'4'!E108</f>
        <v>341</v>
      </c>
      <c r="F108" s="133" t="s">
        <v>706</v>
      </c>
      <c r="G108" s="133">
        <v>1</v>
      </c>
      <c r="H108" s="133">
        <v>0</v>
      </c>
      <c r="I108" s="133">
        <v>0</v>
      </c>
      <c r="J108" s="133">
        <f t="shared" si="3"/>
        <v>0</v>
      </c>
      <c r="K108" s="133">
        <v>0</v>
      </c>
      <c r="L108" s="133">
        <v>29</v>
      </c>
      <c r="M108" s="133">
        <f t="shared" si="8"/>
        <v>29</v>
      </c>
      <c r="N108" s="133">
        <v>29</v>
      </c>
      <c r="O108" s="133">
        <f t="shared" si="7"/>
        <v>29</v>
      </c>
      <c r="P108" s="134">
        <v>0</v>
      </c>
      <c r="Q108" s="134">
        <v>0</v>
      </c>
      <c r="R108" s="144">
        <v>0.19594594594594594</v>
      </c>
      <c r="S108" s="144">
        <v>8.5043988269794715E-2</v>
      </c>
      <c r="T108" s="133">
        <v>43</v>
      </c>
      <c r="U108" s="144">
        <v>0.67441860465116277</v>
      </c>
    </row>
    <row r="109" spans="1:21" x14ac:dyDescent="0.25">
      <c r="A109" s="18" t="s">
        <v>134</v>
      </c>
      <c r="B109" s="160" t="str">
        <f>'6'!B109</f>
        <v>Bucks</v>
      </c>
      <c r="C109" s="158">
        <f>'4'!C109</f>
        <v>1931</v>
      </c>
      <c r="D109" s="158">
        <f>'4'!D109</f>
        <v>1475</v>
      </c>
      <c r="E109" s="158">
        <f>'4'!E109</f>
        <v>3406</v>
      </c>
      <c r="F109" s="133"/>
      <c r="G109" s="133">
        <v>0</v>
      </c>
      <c r="H109" s="133">
        <v>0</v>
      </c>
      <c r="I109" s="133">
        <v>0</v>
      </c>
      <c r="J109" s="133">
        <f t="shared" si="3"/>
        <v>0</v>
      </c>
      <c r="K109" s="133">
        <v>0</v>
      </c>
      <c r="L109" s="133">
        <v>0</v>
      </c>
      <c r="M109" s="133">
        <f t="shared" si="8"/>
        <v>0</v>
      </c>
      <c r="N109" s="133">
        <v>0</v>
      </c>
      <c r="O109" s="133">
        <f t="shared" si="7"/>
        <v>0</v>
      </c>
      <c r="P109" s="134">
        <v>0</v>
      </c>
      <c r="Q109" s="134">
        <v>0</v>
      </c>
      <c r="R109" s="144">
        <v>0</v>
      </c>
      <c r="S109" s="144">
        <v>0</v>
      </c>
      <c r="T109" s="133">
        <v>116</v>
      </c>
      <c r="U109" s="144">
        <v>0</v>
      </c>
    </row>
    <row r="110" spans="1:21" ht="22.5" x14ac:dyDescent="0.25">
      <c r="A110" s="18" t="s">
        <v>135</v>
      </c>
      <c r="B110" s="160" t="str">
        <f>'6'!B110</f>
        <v>Venango</v>
      </c>
      <c r="C110" s="158">
        <f>'4'!C110</f>
        <v>297</v>
      </c>
      <c r="D110" s="158">
        <f>'4'!D110</f>
        <v>213</v>
      </c>
      <c r="E110" s="158">
        <f>'4'!E110</f>
        <v>510</v>
      </c>
      <c r="F110" s="133" t="s">
        <v>783</v>
      </c>
      <c r="G110" s="133">
        <v>2</v>
      </c>
      <c r="H110" s="133">
        <v>19</v>
      </c>
      <c r="I110" s="133">
        <v>0</v>
      </c>
      <c r="J110" s="133">
        <f t="shared" si="3"/>
        <v>19</v>
      </c>
      <c r="K110" s="133">
        <v>6</v>
      </c>
      <c r="L110" s="133">
        <v>0</v>
      </c>
      <c r="M110" s="133">
        <f t="shared" si="8"/>
        <v>6</v>
      </c>
      <c r="N110" s="133">
        <v>19</v>
      </c>
      <c r="O110" s="133">
        <f t="shared" si="7"/>
        <v>25</v>
      </c>
      <c r="P110" s="134">
        <v>3.7254901960784313E-2</v>
      </c>
      <c r="Q110" s="134">
        <v>2.0202020202020204E-2</v>
      </c>
      <c r="R110" s="144">
        <v>8.9201877934272297E-2</v>
      </c>
      <c r="S110" s="144">
        <v>4.9019607843137254E-2</v>
      </c>
      <c r="T110" s="133">
        <v>259</v>
      </c>
      <c r="U110" s="144">
        <v>9.6525096525096526E-2</v>
      </c>
    </row>
    <row r="111" spans="1:21" ht="22.5" x14ac:dyDescent="0.25">
      <c r="A111" s="18" t="s">
        <v>136</v>
      </c>
      <c r="B111" s="160" t="str">
        <f>'6'!B111</f>
        <v>Crawford</v>
      </c>
      <c r="C111" s="158">
        <f>'4'!C111</f>
        <v>1014</v>
      </c>
      <c r="D111" s="158">
        <f>'4'!D111</f>
        <v>751</v>
      </c>
      <c r="E111" s="158">
        <f>'4'!E111</f>
        <v>1765</v>
      </c>
      <c r="F111" s="133" t="s">
        <v>781</v>
      </c>
      <c r="G111" s="133">
        <v>2</v>
      </c>
      <c r="H111" s="133">
        <v>37</v>
      </c>
      <c r="I111" s="133">
        <v>18</v>
      </c>
      <c r="J111" s="133">
        <f t="shared" si="3"/>
        <v>55</v>
      </c>
      <c r="K111" s="133">
        <v>56</v>
      </c>
      <c r="L111" s="133">
        <v>132</v>
      </c>
      <c r="M111" s="133">
        <f t="shared" si="8"/>
        <v>188</v>
      </c>
      <c r="N111" s="133">
        <v>169</v>
      </c>
      <c r="O111" s="133">
        <f t="shared" si="7"/>
        <v>243</v>
      </c>
      <c r="P111" s="134">
        <v>3.1161473087818695E-2</v>
      </c>
      <c r="Q111" s="134">
        <v>5.5226824457593686E-2</v>
      </c>
      <c r="R111" s="144">
        <v>0.22503328894806923</v>
      </c>
      <c r="S111" s="144">
        <v>0.12747875354107649</v>
      </c>
      <c r="T111" s="133">
        <v>414</v>
      </c>
      <c r="U111" s="144">
        <v>0.54347826086956519</v>
      </c>
    </row>
    <row r="112" spans="1:21" x14ac:dyDescent="0.25">
      <c r="A112" s="18" t="s">
        <v>137</v>
      </c>
      <c r="B112" s="160" t="str">
        <f>'6'!B112</f>
        <v>Luzerne</v>
      </c>
      <c r="C112" s="158">
        <f>'4'!C112</f>
        <v>571</v>
      </c>
      <c r="D112" s="158">
        <f>'4'!D112</f>
        <v>438</v>
      </c>
      <c r="E112" s="158">
        <f>'4'!E112</f>
        <v>1009</v>
      </c>
      <c r="F112" s="133"/>
      <c r="G112" s="133">
        <v>0</v>
      </c>
      <c r="H112" s="133">
        <v>0</v>
      </c>
      <c r="I112" s="133">
        <v>0</v>
      </c>
      <c r="J112" s="133">
        <f t="shared" si="3"/>
        <v>0</v>
      </c>
      <c r="K112" s="133">
        <v>0</v>
      </c>
      <c r="L112" s="133">
        <v>0</v>
      </c>
      <c r="M112" s="133">
        <f t="shared" si="8"/>
        <v>0</v>
      </c>
      <c r="N112" s="133">
        <v>0</v>
      </c>
      <c r="O112" s="133">
        <f t="shared" si="7"/>
        <v>0</v>
      </c>
      <c r="P112" s="134">
        <v>0</v>
      </c>
      <c r="Q112" s="134">
        <v>0</v>
      </c>
      <c r="R112" s="144">
        <v>0</v>
      </c>
      <c r="S112" s="144">
        <v>0</v>
      </c>
      <c r="T112" s="133">
        <v>61</v>
      </c>
      <c r="U112" s="144">
        <v>0</v>
      </c>
    </row>
    <row r="113" spans="1:21" x14ac:dyDescent="0.25">
      <c r="A113" s="18" t="s">
        <v>138</v>
      </c>
      <c r="B113" s="160" t="str">
        <f>'6'!B113</f>
        <v>Cumberland</v>
      </c>
      <c r="C113" s="158">
        <f>'4'!C113</f>
        <v>1704</v>
      </c>
      <c r="D113" s="158">
        <f>'4'!D113</f>
        <v>1209</v>
      </c>
      <c r="E113" s="158">
        <f>'4'!E113</f>
        <v>2913</v>
      </c>
      <c r="F113" s="133" t="s">
        <v>772</v>
      </c>
      <c r="G113" s="133">
        <v>1</v>
      </c>
      <c r="H113" s="133">
        <v>0</v>
      </c>
      <c r="I113" s="133">
        <v>0</v>
      </c>
      <c r="J113" s="133">
        <f t="shared" si="3"/>
        <v>0</v>
      </c>
      <c r="K113" s="133">
        <v>0</v>
      </c>
      <c r="L113" s="133">
        <v>3</v>
      </c>
      <c r="M113" s="133">
        <f t="shared" si="8"/>
        <v>3</v>
      </c>
      <c r="N113" s="133">
        <v>3</v>
      </c>
      <c r="O113" s="133">
        <f t="shared" si="7"/>
        <v>3</v>
      </c>
      <c r="P113" s="134">
        <v>0</v>
      </c>
      <c r="Q113" s="134">
        <v>0</v>
      </c>
      <c r="R113" s="144">
        <v>2.4813895781637717E-3</v>
      </c>
      <c r="S113" s="144">
        <v>1.0298661174047373E-3</v>
      </c>
      <c r="T113" s="133">
        <v>236</v>
      </c>
      <c r="U113" s="144">
        <v>1.2711864406779662E-2</v>
      </c>
    </row>
    <row r="114" spans="1:21" x14ac:dyDescent="0.25">
      <c r="A114" s="18" t="s">
        <v>139</v>
      </c>
      <c r="B114" s="160" t="str">
        <f>'6'!B114</f>
        <v>Clearfield</v>
      </c>
      <c r="C114" s="158">
        <f>'4'!C114</f>
        <v>195</v>
      </c>
      <c r="D114" s="158">
        <f>'4'!D114</f>
        <v>159</v>
      </c>
      <c r="E114" s="158">
        <f>'4'!E114</f>
        <v>354</v>
      </c>
      <c r="F114" s="133" t="s">
        <v>699</v>
      </c>
      <c r="G114" s="133">
        <v>1</v>
      </c>
      <c r="H114" s="133">
        <v>0</v>
      </c>
      <c r="I114" s="133">
        <v>0</v>
      </c>
      <c r="J114" s="133">
        <f t="shared" si="3"/>
        <v>0</v>
      </c>
      <c r="K114" s="133">
        <v>12</v>
      </c>
      <c r="L114" s="133">
        <v>35</v>
      </c>
      <c r="M114" s="133">
        <f t="shared" si="8"/>
        <v>47</v>
      </c>
      <c r="N114" s="133">
        <v>35</v>
      </c>
      <c r="O114" s="133">
        <f t="shared" si="7"/>
        <v>47</v>
      </c>
      <c r="P114" s="134">
        <v>0</v>
      </c>
      <c r="Q114" s="134">
        <v>6.1538461538461542E-2</v>
      </c>
      <c r="R114" s="144">
        <v>0.22012578616352202</v>
      </c>
      <c r="S114" s="144">
        <v>0.1327683615819209</v>
      </c>
      <c r="T114" s="133">
        <v>61</v>
      </c>
      <c r="U114" s="144">
        <v>0.77049180327868849</v>
      </c>
    </row>
    <row r="115" spans="1:21" x14ac:dyDescent="0.25">
      <c r="A115" s="18" t="s">
        <v>140</v>
      </c>
      <c r="B115" s="160" t="str">
        <f>'6'!B115</f>
        <v>Luzerne</v>
      </c>
      <c r="C115" s="158">
        <f>'4'!C115</f>
        <v>489</v>
      </c>
      <c r="D115" s="158">
        <f>'4'!D115</f>
        <v>409</v>
      </c>
      <c r="E115" s="158">
        <f>'4'!E115</f>
        <v>898</v>
      </c>
      <c r="F115" s="133" t="s">
        <v>749</v>
      </c>
      <c r="G115" s="133">
        <v>1</v>
      </c>
      <c r="H115" s="133">
        <v>0</v>
      </c>
      <c r="I115" s="133">
        <v>0</v>
      </c>
      <c r="J115" s="133">
        <f t="shared" si="3"/>
        <v>0</v>
      </c>
      <c r="K115" s="133">
        <v>0</v>
      </c>
      <c r="L115" s="133">
        <v>17</v>
      </c>
      <c r="M115" s="133">
        <f t="shared" si="8"/>
        <v>17</v>
      </c>
      <c r="N115" s="133">
        <v>17</v>
      </c>
      <c r="O115" s="133">
        <f t="shared" si="7"/>
        <v>17</v>
      </c>
      <c r="P115" s="134">
        <v>0</v>
      </c>
      <c r="Q115" s="134">
        <v>0</v>
      </c>
      <c r="R115" s="144">
        <v>4.1564792176039117E-2</v>
      </c>
      <c r="S115" s="144">
        <v>1.8930957683741648E-2</v>
      </c>
      <c r="T115" s="133">
        <v>17</v>
      </c>
      <c r="U115" s="144">
        <v>1</v>
      </c>
    </row>
    <row r="116" spans="1:21" ht="22.5" x14ac:dyDescent="0.25">
      <c r="A116" s="18" t="s">
        <v>141</v>
      </c>
      <c r="B116" s="160" t="str">
        <f>'6'!B116</f>
        <v>York</v>
      </c>
      <c r="C116" s="158">
        <f>'4'!C116</f>
        <v>1336</v>
      </c>
      <c r="D116" s="158">
        <f>'4'!D116</f>
        <v>986</v>
      </c>
      <c r="E116" s="158">
        <f>'4'!E116</f>
        <v>2322</v>
      </c>
      <c r="F116" s="133" t="s">
        <v>778</v>
      </c>
      <c r="G116" s="133">
        <v>1</v>
      </c>
      <c r="H116" s="133">
        <v>0</v>
      </c>
      <c r="I116" s="133">
        <v>0</v>
      </c>
      <c r="J116" s="133">
        <f t="shared" si="3"/>
        <v>0</v>
      </c>
      <c r="K116" s="133">
        <v>4</v>
      </c>
      <c r="L116" s="133">
        <v>0</v>
      </c>
      <c r="M116" s="133">
        <f t="shared" si="8"/>
        <v>4</v>
      </c>
      <c r="N116" s="133">
        <v>0</v>
      </c>
      <c r="O116" s="133">
        <f>SUM(J116+M116)</f>
        <v>4</v>
      </c>
      <c r="P116" s="134">
        <v>0</v>
      </c>
      <c r="Q116" s="134">
        <v>2.9940119760479044E-3</v>
      </c>
      <c r="R116" s="144">
        <v>0</v>
      </c>
      <c r="S116" s="144">
        <v>1.7226528854435831E-3</v>
      </c>
      <c r="T116" s="133">
        <v>201</v>
      </c>
      <c r="U116" s="144">
        <v>1.9900497512437811E-2</v>
      </c>
    </row>
    <row r="117" spans="1:21" x14ac:dyDescent="0.25">
      <c r="A117" s="18" t="s">
        <v>142</v>
      </c>
      <c r="B117" s="160" t="str">
        <f>'6'!B117</f>
        <v>Berks</v>
      </c>
      <c r="C117" s="158">
        <f>'4'!C117</f>
        <v>778</v>
      </c>
      <c r="D117" s="158">
        <f>'4'!D117</f>
        <v>565</v>
      </c>
      <c r="E117" s="158">
        <f>'4'!E117</f>
        <v>1343</v>
      </c>
      <c r="F117" s="133" t="s">
        <v>804</v>
      </c>
      <c r="G117" s="133">
        <v>1</v>
      </c>
      <c r="H117" s="133">
        <v>0</v>
      </c>
      <c r="I117" s="133">
        <v>0</v>
      </c>
      <c r="J117" s="133">
        <f t="shared" si="3"/>
        <v>0</v>
      </c>
      <c r="K117" s="133">
        <v>0</v>
      </c>
      <c r="L117" s="133">
        <v>4</v>
      </c>
      <c r="M117" s="133">
        <f t="shared" si="8"/>
        <v>4</v>
      </c>
      <c r="N117" s="133">
        <v>4</v>
      </c>
      <c r="O117" s="133">
        <f t="shared" ref="O117:O140" si="9">SUM(J117+M117)</f>
        <v>4</v>
      </c>
      <c r="P117" s="134">
        <v>0</v>
      </c>
      <c r="Q117" s="134">
        <v>0</v>
      </c>
      <c r="R117" s="144">
        <v>7.0796460176991149E-3</v>
      </c>
      <c r="S117" s="144">
        <v>2.9784065524944155E-3</v>
      </c>
      <c r="T117" s="133">
        <v>112</v>
      </c>
      <c r="U117" s="144">
        <v>3.5714285714285712E-2</v>
      </c>
    </row>
    <row r="118" spans="1:21" x14ac:dyDescent="0.25">
      <c r="A118" s="18" t="s">
        <v>143</v>
      </c>
      <c r="B118" s="160" t="str">
        <f>'6'!B118</f>
        <v>Montour</v>
      </c>
      <c r="C118" s="158">
        <f>'4'!C118</f>
        <v>641</v>
      </c>
      <c r="D118" s="158">
        <f>'4'!D118</f>
        <v>401</v>
      </c>
      <c r="E118" s="158">
        <f>'4'!E118</f>
        <v>1042</v>
      </c>
      <c r="F118" s="133" t="s">
        <v>143</v>
      </c>
      <c r="G118" s="133">
        <v>1</v>
      </c>
      <c r="H118" s="133">
        <v>0</v>
      </c>
      <c r="I118" s="133">
        <v>0</v>
      </c>
      <c r="J118" s="133">
        <f t="shared" si="3"/>
        <v>0</v>
      </c>
      <c r="K118" s="133">
        <v>0</v>
      </c>
      <c r="L118" s="133">
        <v>78</v>
      </c>
      <c r="M118" s="133">
        <f t="shared" si="8"/>
        <v>78</v>
      </c>
      <c r="N118" s="133">
        <v>78</v>
      </c>
      <c r="O118" s="133">
        <f t="shared" si="9"/>
        <v>78</v>
      </c>
      <c r="P118" s="134">
        <v>0</v>
      </c>
      <c r="Q118" s="134">
        <v>0</v>
      </c>
      <c r="R118" s="144">
        <v>0.19451371571072318</v>
      </c>
      <c r="S118" s="144">
        <v>7.4856046065259113E-2</v>
      </c>
      <c r="T118" s="133">
        <v>114</v>
      </c>
      <c r="U118" s="144">
        <v>0.68421052631578949</v>
      </c>
    </row>
    <row r="119" spans="1:21" ht="22.5" x14ac:dyDescent="0.25">
      <c r="A119" s="18" t="s">
        <v>144</v>
      </c>
      <c r="B119" s="160" t="str">
        <f>'6'!B119</f>
        <v>Allegheny</v>
      </c>
      <c r="C119" s="158">
        <f>'4'!C119</f>
        <v>452</v>
      </c>
      <c r="D119" s="158">
        <f>'4'!D119</f>
        <v>323</v>
      </c>
      <c r="E119" s="158">
        <f>'4'!E119</f>
        <v>775</v>
      </c>
      <c r="F119" s="133" t="s">
        <v>803</v>
      </c>
      <c r="G119" s="133">
        <v>2</v>
      </c>
      <c r="H119" s="133">
        <v>0</v>
      </c>
      <c r="I119" s="133">
        <v>0</v>
      </c>
      <c r="J119" s="133">
        <f t="shared" si="3"/>
        <v>0</v>
      </c>
      <c r="K119" s="133">
        <v>0</v>
      </c>
      <c r="L119" s="133">
        <v>25</v>
      </c>
      <c r="M119" s="133">
        <f t="shared" si="8"/>
        <v>25</v>
      </c>
      <c r="N119" s="133">
        <v>25</v>
      </c>
      <c r="O119" s="133">
        <f t="shared" si="9"/>
        <v>25</v>
      </c>
      <c r="P119" s="134">
        <v>0</v>
      </c>
      <c r="Q119" s="134">
        <v>0</v>
      </c>
      <c r="R119" s="144">
        <v>7.7399380804953566E-2</v>
      </c>
      <c r="S119" s="144">
        <v>3.2258064516129031E-2</v>
      </c>
      <c r="T119" s="133">
        <v>50</v>
      </c>
      <c r="U119" s="144">
        <v>0.5</v>
      </c>
    </row>
    <row r="120" spans="1:21" x14ac:dyDescent="0.25">
      <c r="A120" s="18" t="s">
        <v>145</v>
      </c>
      <c r="B120" s="160" t="str">
        <f>'6'!B120</f>
        <v>Pike</v>
      </c>
      <c r="C120" s="158">
        <f>'4'!C120</f>
        <v>899</v>
      </c>
      <c r="D120" s="158">
        <f>'4'!D120</f>
        <v>658</v>
      </c>
      <c r="E120" s="158">
        <f>'4'!E120</f>
        <v>1557</v>
      </c>
      <c r="F120" s="133" t="s">
        <v>764</v>
      </c>
      <c r="G120" s="133">
        <v>1</v>
      </c>
      <c r="H120" s="133">
        <v>49</v>
      </c>
      <c r="I120" s="133">
        <v>0</v>
      </c>
      <c r="J120" s="133">
        <f t="shared" si="3"/>
        <v>49</v>
      </c>
      <c r="K120" s="133">
        <v>12</v>
      </c>
      <c r="L120" s="133">
        <v>93</v>
      </c>
      <c r="M120" s="133">
        <f t="shared" si="8"/>
        <v>105</v>
      </c>
      <c r="N120" s="133">
        <v>142</v>
      </c>
      <c r="O120" s="133">
        <f t="shared" si="9"/>
        <v>154</v>
      </c>
      <c r="P120" s="134">
        <v>3.147077713551702E-2</v>
      </c>
      <c r="Q120" s="134">
        <v>1.3348164627363738E-2</v>
      </c>
      <c r="R120" s="144">
        <v>0.21580547112462006</v>
      </c>
      <c r="S120" s="144">
        <v>9.8908156711624923E-2</v>
      </c>
      <c r="T120" s="133">
        <v>132</v>
      </c>
      <c r="U120" s="144">
        <v>1.1666666666666667</v>
      </c>
    </row>
    <row r="121" spans="1:21" x14ac:dyDescent="0.25">
      <c r="A121" s="18" t="s">
        <v>146</v>
      </c>
      <c r="B121" s="160" t="str">
        <f>'6'!B121</f>
        <v>Westmoreland</v>
      </c>
      <c r="C121" s="158">
        <f>'4'!C121</f>
        <v>503</v>
      </c>
      <c r="D121" s="158">
        <f>'4'!D121</f>
        <v>355</v>
      </c>
      <c r="E121" s="158">
        <f>'4'!E121</f>
        <v>858</v>
      </c>
      <c r="F121" s="133" t="s">
        <v>784</v>
      </c>
      <c r="G121" s="133">
        <v>1</v>
      </c>
      <c r="H121" s="133">
        <v>36</v>
      </c>
      <c r="I121" s="133">
        <v>0</v>
      </c>
      <c r="J121" s="133">
        <f t="shared" si="3"/>
        <v>36</v>
      </c>
      <c r="K121" s="133">
        <v>9</v>
      </c>
      <c r="L121" s="133">
        <v>0</v>
      </c>
      <c r="M121" s="133">
        <f t="shared" si="8"/>
        <v>9</v>
      </c>
      <c r="N121" s="133">
        <v>36</v>
      </c>
      <c r="O121" s="133">
        <f t="shared" si="9"/>
        <v>45</v>
      </c>
      <c r="P121" s="134">
        <v>4.195804195804196E-2</v>
      </c>
      <c r="Q121" s="134">
        <v>1.7892644135188866E-2</v>
      </c>
      <c r="R121" s="144">
        <v>0.10140845070422536</v>
      </c>
      <c r="S121" s="144">
        <v>5.2447552447552448E-2</v>
      </c>
      <c r="T121" s="133">
        <v>264</v>
      </c>
      <c r="U121" s="144">
        <v>0.17045454545454544</v>
      </c>
    </row>
    <row r="122" spans="1:21" x14ac:dyDescent="0.25">
      <c r="A122" s="18" t="s">
        <v>147</v>
      </c>
      <c r="B122" s="160" t="str">
        <f>'6'!B122</f>
        <v>Dauphin</v>
      </c>
      <c r="C122" s="158">
        <f>'4'!C122</f>
        <v>677</v>
      </c>
      <c r="D122" s="158">
        <f>'4'!D122</f>
        <v>521</v>
      </c>
      <c r="E122" s="158">
        <f>'4'!E122</f>
        <v>1198</v>
      </c>
      <c r="F122" s="133" t="s">
        <v>724</v>
      </c>
      <c r="G122" s="133">
        <v>1</v>
      </c>
      <c r="H122" s="133">
        <v>0</v>
      </c>
      <c r="I122" s="133">
        <v>0</v>
      </c>
      <c r="J122" s="133">
        <f t="shared" si="3"/>
        <v>0</v>
      </c>
      <c r="K122" s="133">
        <v>0</v>
      </c>
      <c r="L122" s="133">
        <v>22</v>
      </c>
      <c r="M122" s="133">
        <f>SUM(K122:L122)</f>
        <v>22</v>
      </c>
      <c r="N122" s="133">
        <v>22</v>
      </c>
      <c r="O122" s="133">
        <f t="shared" si="9"/>
        <v>22</v>
      </c>
      <c r="P122" s="134">
        <v>0</v>
      </c>
      <c r="Q122" s="134">
        <v>0</v>
      </c>
      <c r="R122" s="144">
        <v>4.2226487523992322E-2</v>
      </c>
      <c r="S122" s="144">
        <v>1.8363939899833055E-2</v>
      </c>
      <c r="T122" s="133">
        <v>124</v>
      </c>
      <c r="U122" s="144">
        <v>0.17741935483870969</v>
      </c>
    </row>
    <row r="123" spans="1:21" x14ac:dyDescent="0.25">
      <c r="A123" s="18" t="s">
        <v>148</v>
      </c>
      <c r="B123" s="160" t="str">
        <f>'6'!B123</f>
        <v>Lancaster</v>
      </c>
      <c r="C123" s="158">
        <f>'4'!C123</f>
        <v>861</v>
      </c>
      <c r="D123" s="158">
        <f>'4'!D123</f>
        <v>545</v>
      </c>
      <c r="E123" s="158">
        <f>'4'!E123</f>
        <v>1406</v>
      </c>
      <c r="F123" s="133" t="s">
        <v>780</v>
      </c>
      <c r="G123" s="133">
        <v>1</v>
      </c>
      <c r="H123" s="133">
        <v>0</v>
      </c>
      <c r="I123" s="133">
        <v>0</v>
      </c>
      <c r="J123" s="133">
        <f t="shared" si="3"/>
        <v>0</v>
      </c>
      <c r="K123" s="133">
        <v>0</v>
      </c>
      <c r="L123" s="133">
        <v>38</v>
      </c>
      <c r="M123" s="133">
        <f t="shared" ref="M123:M142" si="10">SUM(K123:L123)</f>
        <v>38</v>
      </c>
      <c r="N123" s="133">
        <v>38</v>
      </c>
      <c r="O123" s="133">
        <f t="shared" si="9"/>
        <v>38</v>
      </c>
      <c r="P123" s="134">
        <v>0</v>
      </c>
      <c r="Q123" s="134">
        <v>0</v>
      </c>
      <c r="R123" s="144">
        <v>6.9724770642201839E-2</v>
      </c>
      <c r="S123" s="144">
        <v>2.7027027027027029E-2</v>
      </c>
      <c r="T123" s="133">
        <v>201</v>
      </c>
      <c r="U123" s="144">
        <v>0.1890547263681592</v>
      </c>
    </row>
    <row r="124" spans="1:21" ht="22.5" x14ac:dyDescent="0.25">
      <c r="A124" s="18" t="s">
        <v>149</v>
      </c>
      <c r="B124" s="160" t="str">
        <f>'6'!B124</f>
        <v>York</v>
      </c>
      <c r="C124" s="158">
        <f>'4'!C124</f>
        <v>946</v>
      </c>
      <c r="D124" s="158">
        <f>'4'!D124</f>
        <v>639</v>
      </c>
      <c r="E124" s="158">
        <f>'4'!E124</f>
        <v>1585</v>
      </c>
      <c r="F124" s="133" t="s">
        <v>778</v>
      </c>
      <c r="G124" s="133">
        <v>1</v>
      </c>
      <c r="H124" s="133">
        <v>0</v>
      </c>
      <c r="I124" s="133">
        <v>0</v>
      </c>
      <c r="J124" s="133">
        <f t="shared" si="3"/>
        <v>0</v>
      </c>
      <c r="K124" s="133">
        <v>3</v>
      </c>
      <c r="L124" s="133">
        <v>0</v>
      </c>
      <c r="M124" s="133">
        <f t="shared" si="10"/>
        <v>3</v>
      </c>
      <c r="N124" s="133">
        <v>0</v>
      </c>
      <c r="O124" s="133">
        <f t="shared" si="9"/>
        <v>3</v>
      </c>
      <c r="P124" s="134">
        <v>0</v>
      </c>
      <c r="Q124" s="134">
        <v>3.1712473572938688E-3</v>
      </c>
      <c r="R124" s="144">
        <v>0</v>
      </c>
      <c r="S124" s="144">
        <v>1.8927444794952682E-3</v>
      </c>
      <c r="T124" s="133">
        <v>181</v>
      </c>
      <c r="U124" s="144">
        <v>1.6574585635359115E-2</v>
      </c>
    </row>
    <row r="125" spans="1:21" x14ac:dyDescent="0.25">
      <c r="A125" s="18" t="s">
        <v>150</v>
      </c>
      <c r="B125" s="160" t="str">
        <f>'6'!B125</f>
        <v>Chester</v>
      </c>
      <c r="C125" s="158">
        <f>'4'!C125</f>
        <v>2656</v>
      </c>
      <c r="D125" s="158">
        <f>'4'!D125</f>
        <v>2056</v>
      </c>
      <c r="E125" s="158">
        <f>'4'!E125</f>
        <v>4712</v>
      </c>
      <c r="F125" s="133" t="s">
        <v>768</v>
      </c>
      <c r="G125" s="133">
        <v>1</v>
      </c>
      <c r="H125" s="133">
        <v>37</v>
      </c>
      <c r="I125" s="133">
        <v>0</v>
      </c>
      <c r="J125" s="133">
        <f t="shared" si="3"/>
        <v>37</v>
      </c>
      <c r="K125" s="133">
        <v>0</v>
      </c>
      <c r="L125" s="133">
        <v>0</v>
      </c>
      <c r="M125" s="133">
        <f t="shared" si="10"/>
        <v>0</v>
      </c>
      <c r="N125" s="133">
        <v>37</v>
      </c>
      <c r="O125" s="133">
        <f t="shared" si="9"/>
        <v>37</v>
      </c>
      <c r="P125" s="134">
        <v>7.8522920203735139E-3</v>
      </c>
      <c r="Q125" s="134">
        <v>0</v>
      </c>
      <c r="R125" s="144">
        <v>1.7996108949416341E-2</v>
      </c>
      <c r="S125" s="144">
        <v>7.8522920203735139E-3</v>
      </c>
      <c r="T125" s="133">
        <v>20</v>
      </c>
      <c r="U125" s="144">
        <v>1.85</v>
      </c>
    </row>
    <row r="126" spans="1:21" x14ac:dyDescent="0.25">
      <c r="A126" s="18" t="s">
        <v>151</v>
      </c>
      <c r="B126" s="160" t="str">
        <f>'6'!B126</f>
        <v>Clearfield</v>
      </c>
      <c r="C126" s="158">
        <f>'4'!C126</f>
        <v>975</v>
      </c>
      <c r="D126" s="158">
        <f>'4'!D126</f>
        <v>681</v>
      </c>
      <c r="E126" s="158">
        <f>'4'!E126</f>
        <v>1656</v>
      </c>
      <c r="F126" s="133" t="s">
        <v>785</v>
      </c>
      <c r="G126" s="133">
        <v>2</v>
      </c>
      <c r="H126" s="133">
        <v>17</v>
      </c>
      <c r="I126" s="133">
        <v>12</v>
      </c>
      <c r="J126" s="133">
        <f t="shared" si="3"/>
        <v>29</v>
      </c>
      <c r="K126" s="133">
        <v>50</v>
      </c>
      <c r="L126" s="133">
        <v>121</v>
      </c>
      <c r="M126" s="133">
        <f t="shared" si="10"/>
        <v>171</v>
      </c>
      <c r="N126" s="133">
        <v>138</v>
      </c>
      <c r="O126" s="133">
        <f t="shared" si="9"/>
        <v>200</v>
      </c>
      <c r="P126" s="134">
        <v>1.7512077294685992E-2</v>
      </c>
      <c r="Q126" s="134">
        <v>5.128205128205128E-2</v>
      </c>
      <c r="R126" s="144">
        <v>0.20264317180616739</v>
      </c>
      <c r="S126" s="144">
        <v>0.11352657004830918</v>
      </c>
      <c r="T126" s="133">
        <v>541</v>
      </c>
      <c r="U126" s="144">
        <v>0.34750462107208874</v>
      </c>
    </row>
    <row r="127" spans="1:21" x14ac:dyDescent="0.25">
      <c r="A127" s="18" t="s">
        <v>152</v>
      </c>
      <c r="B127" s="160" t="str">
        <f>'6'!B127</f>
        <v>Lackawanna</v>
      </c>
      <c r="C127" s="158">
        <f>'4'!C127</f>
        <v>371</v>
      </c>
      <c r="D127" s="158">
        <f>'4'!D127</f>
        <v>238</v>
      </c>
      <c r="E127" s="158">
        <f>'4'!E127</f>
        <v>609</v>
      </c>
      <c r="F127" s="133" t="s">
        <v>764</v>
      </c>
      <c r="G127" s="133">
        <v>1</v>
      </c>
      <c r="H127" s="133">
        <v>4</v>
      </c>
      <c r="I127" s="133">
        <v>0</v>
      </c>
      <c r="J127" s="133">
        <f t="shared" si="3"/>
        <v>4</v>
      </c>
      <c r="K127" s="133">
        <v>0</v>
      </c>
      <c r="L127" s="133">
        <v>34</v>
      </c>
      <c r="M127" s="133">
        <f t="shared" si="10"/>
        <v>34</v>
      </c>
      <c r="N127" s="133">
        <v>38</v>
      </c>
      <c r="O127" s="133">
        <f t="shared" si="9"/>
        <v>38</v>
      </c>
      <c r="P127" s="134">
        <v>6.5681444991789817E-3</v>
      </c>
      <c r="Q127" s="134">
        <v>0</v>
      </c>
      <c r="R127" s="144">
        <v>0.15966386554621848</v>
      </c>
      <c r="S127" s="144">
        <v>6.2397372742200329E-2</v>
      </c>
      <c r="T127" s="133">
        <v>166</v>
      </c>
      <c r="U127" s="144">
        <v>0.2289156626506024</v>
      </c>
    </row>
    <row r="128" spans="1:21" x14ac:dyDescent="0.25">
      <c r="A128" s="18" t="s">
        <v>153</v>
      </c>
      <c r="B128" s="160" t="str">
        <f>'6'!B128</f>
        <v>Allegheny</v>
      </c>
      <c r="C128" s="158">
        <f>'4'!C128</f>
        <v>310</v>
      </c>
      <c r="D128" s="158">
        <f>'4'!D128</f>
        <v>182</v>
      </c>
      <c r="E128" s="158">
        <f>'4'!E128</f>
        <v>492</v>
      </c>
      <c r="F128" s="133" t="s">
        <v>698</v>
      </c>
      <c r="G128" s="133">
        <v>1</v>
      </c>
      <c r="H128" s="133">
        <v>36</v>
      </c>
      <c r="I128" s="133">
        <v>0</v>
      </c>
      <c r="J128" s="133">
        <f t="shared" si="3"/>
        <v>36</v>
      </c>
      <c r="K128" s="133">
        <v>0</v>
      </c>
      <c r="L128" s="133">
        <v>48</v>
      </c>
      <c r="M128" s="133">
        <f t="shared" si="10"/>
        <v>48</v>
      </c>
      <c r="N128" s="133">
        <v>84</v>
      </c>
      <c r="O128" s="133">
        <f t="shared" si="9"/>
        <v>84</v>
      </c>
      <c r="P128" s="134">
        <v>7.3170731707317069E-2</v>
      </c>
      <c r="Q128" s="134">
        <v>0</v>
      </c>
      <c r="R128" s="144">
        <v>0.46153846153846156</v>
      </c>
      <c r="S128" s="144">
        <v>0.17073170731707318</v>
      </c>
      <c r="T128" s="133">
        <v>258</v>
      </c>
      <c r="U128" s="144">
        <v>0.32558139534883723</v>
      </c>
    </row>
    <row r="129" spans="1:21" x14ac:dyDescent="0.25">
      <c r="A129" s="18" t="s">
        <v>154</v>
      </c>
      <c r="B129" s="160" t="str">
        <f>'6'!B129</f>
        <v>Allegheny</v>
      </c>
      <c r="C129" s="158">
        <f>'4'!C129</f>
        <v>550</v>
      </c>
      <c r="D129" s="158">
        <f>'4'!D129</f>
        <v>354</v>
      </c>
      <c r="E129" s="158">
        <f>'4'!E129</f>
        <v>904</v>
      </c>
      <c r="F129" s="133" t="s">
        <v>698</v>
      </c>
      <c r="G129" s="133">
        <v>1</v>
      </c>
      <c r="H129" s="133">
        <v>20</v>
      </c>
      <c r="I129" s="133">
        <v>0</v>
      </c>
      <c r="J129" s="133">
        <f t="shared" si="3"/>
        <v>20</v>
      </c>
      <c r="K129" s="133">
        <v>0</v>
      </c>
      <c r="L129" s="133">
        <v>65</v>
      </c>
      <c r="M129" s="133">
        <f t="shared" si="10"/>
        <v>65</v>
      </c>
      <c r="N129" s="133">
        <v>85</v>
      </c>
      <c r="O129" s="133">
        <f t="shared" si="9"/>
        <v>85</v>
      </c>
      <c r="P129" s="134">
        <v>2.2123893805309734E-2</v>
      </c>
      <c r="Q129" s="134">
        <v>0</v>
      </c>
      <c r="R129" s="144">
        <v>0.24011299435028249</v>
      </c>
      <c r="S129" s="144">
        <v>9.4026548672566365E-2</v>
      </c>
      <c r="T129" s="133">
        <v>443</v>
      </c>
      <c r="U129" s="144">
        <v>0.19187358916478556</v>
      </c>
    </row>
    <row r="130" spans="1:21" ht="22.5" x14ac:dyDescent="0.25">
      <c r="A130" s="18" t="s">
        <v>155</v>
      </c>
      <c r="B130" s="160" t="str">
        <f>'6'!B130</f>
        <v>Lycoming</v>
      </c>
      <c r="C130" s="158">
        <f>'4'!C130</f>
        <v>340</v>
      </c>
      <c r="D130" s="158">
        <f>'4'!D130</f>
        <v>239</v>
      </c>
      <c r="E130" s="158">
        <f>'4'!E130</f>
        <v>579</v>
      </c>
      <c r="F130" s="133" t="s">
        <v>730</v>
      </c>
      <c r="G130" s="133">
        <v>1</v>
      </c>
      <c r="H130" s="133">
        <v>0</v>
      </c>
      <c r="I130" s="133">
        <v>0</v>
      </c>
      <c r="J130" s="133">
        <f t="shared" si="3"/>
        <v>0</v>
      </c>
      <c r="K130" s="133">
        <v>0</v>
      </c>
      <c r="L130" s="133">
        <v>24</v>
      </c>
      <c r="M130" s="133">
        <f t="shared" si="10"/>
        <v>24</v>
      </c>
      <c r="N130" s="133">
        <v>24</v>
      </c>
      <c r="O130" s="133">
        <f t="shared" si="9"/>
        <v>24</v>
      </c>
      <c r="P130" s="134">
        <v>0</v>
      </c>
      <c r="Q130" s="134">
        <v>0</v>
      </c>
      <c r="R130" s="144">
        <v>0.100418410041841</v>
      </c>
      <c r="S130" s="144">
        <v>4.145077720207254E-2</v>
      </c>
      <c r="T130" s="133">
        <v>148</v>
      </c>
      <c r="U130" s="144">
        <v>0.16216216216216217</v>
      </c>
    </row>
    <row r="131" spans="1:21" x14ac:dyDescent="0.25">
      <c r="A131" s="18" t="s">
        <v>156</v>
      </c>
      <c r="B131" s="160" t="str">
        <f>'6'!B131</f>
        <v>Lehigh</v>
      </c>
      <c r="C131" s="158">
        <f>'4'!C131</f>
        <v>1825</v>
      </c>
      <c r="D131" s="158">
        <f>'4'!D131</f>
        <v>1366</v>
      </c>
      <c r="E131" s="158">
        <f>'4'!E131</f>
        <v>3191</v>
      </c>
      <c r="F131" s="133" t="s">
        <v>766</v>
      </c>
      <c r="G131" s="133">
        <v>1</v>
      </c>
      <c r="H131" s="133">
        <v>0</v>
      </c>
      <c r="I131" s="133">
        <v>0</v>
      </c>
      <c r="J131" s="133">
        <f t="shared" si="3"/>
        <v>0</v>
      </c>
      <c r="K131" s="133">
        <v>10</v>
      </c>
      <c r="L131" s="133">
        <v>20</v>
      </c>
      <c r="M131" s="133">
        <f t="shared" si="10"/>
        <v>30</v>
      </c>
      <c r="N131" s="133">
        <v>20</v>
      </c>
      <c r="O131" s="133">
        <f t="shared" si="9"/>
        <v>30</v>
      </c>
      <c r="P131" s="134">
        <v>0</v>
      </c>
      <c r="Q131" s="134">
        <v>5.4794520547945206E-3</v>
      </c>
      <c r="R131" s="144">
        <v>1.4641288433382138E-2</v>
      </c>
      <c r="S131" s="144">
        <v>9.4014415543716701E-3</v>
      </c>
      <c r="T131" s="133">
        <v>204</v>
      </c>
      <c r="U131" s="144">
        <v>0.14705882352941177</v>
      </c>
    </row>
    <row r="132" spans="1:21" x14ac:dyDescent="0.25">
      <c r="A132" s="18" t="s">
        <v>157</v>
      </c>
      <c r="B132" s="160" t="str">
        <f>'6'!B132</f>
        <v>Cumberland</v>
      </c>
      <c r="C132" s="158">
        <f>'4'!C132</f>
        <v>685</v>
      </c>
      <c r="D132" s="158">
        <f>'4'!D132</f>
        <v>464</v>
      </c>
      <c r="E132" s="158">
        <f>'4'!E132</f>
        <v>1149</v>
      </c>
      <c r="F132" s="133"/>
      <c r="G132" s="133">
        <v>0</v>
      </c>
      <c r="H132" s="133">
        <v>0</v>
      </c>
      <c r="I132" s="133">
        <v>0</v>
      </c>
      <c r="J132" s="133">
        <f t="shared" si="3"/>
        <v>0</v>
      </c>
      <c r="K132" s="133">
        <v>0</v>
      </c>
      <c r="L132" s="133">
        <v>0</v>
      </c>
      <c r="M132" s="133">
        <f t="shared" si="10"/>
        <v>0</v>
      </c>
      <c r="N132" s="133">
        <v>0</v>
      </c>
      <c r="O132" s="133">
        <f t="shared" si="9"/>
        <v>0</v>
      </c>
      <c r="P132" s="134">
        <v>0</v>
      </c>
      <c r="Q132" s="134">
        <v>0</v>
      </c>
      <c r="R132" s="144">
        <v>0</v>
      </c>
      <c r="S132" s="144">
        <v>0</v>
      </c>
      <c r="T132" s="133">
        <v>70</v>
      </c>
      <c r="U132" s="144">
        <v>0</v>
      </c>
    </row>
    <row r="133" spans="1:21" ht="22.5" x14ac:dyDescent="0.25">
      <c r="A133" s="18" t="s">
        <v>158</v>
      </c>
      <c r="B133" s="160" t="str">
        <f>'6'!B133</f>
        <v>Monroe</v>
      </c>
      <c r="C133" s="158">
        <f>'4'!C133</f>
        <v>1500</v>
      </c>
      <c r="D133" s="158">
        <f>'4'!D133</f>
        <v>1002</v>
      </c>
      <c r="E133" s="158">
        <f>'4'!E133</f>
        <v>2502</v>
      </c>
      <c r="F133" s="133" t="s">
        <v>786</v>
      </c>
      <c r="G133" s="133">
        <v>2</v>
      </c>
      <c r="H133" s="133">
        <v>56</v>
      </c>
      <c r="I133" s="133">
        <v>49</v>
      </c>
      <c r="J133" s="133">
        <f t="shared" ref="J133:J196" si="11">SUM(H133:I133)</f>
        <v>105</v>
      </c>
      <c r="K133" s="133">
        <v>0</v>
      </c>
      <c r="L133" s="133">
        <v>157</v>
      </c>
      <c r="M133" s="133">
        <f t="shared" si="10"/>
        <v>157</v>
      </c>
      <c r="N133" s="133">
        <v>213</v>
      </c>
      <c r="O133" s="133">
        <f t="shared" si="9"/>
        <v>262</v>
      </c>
      <c r="P133" s="134">
        <v>4.1966426858513192E-2</v>
      </c>
      <c r="Q133" s="134">
        <v>0</v>
      </c>
      <c r="R133" s="144">
        <v>0.21257485029940121</v>
      </c>
      <c r="S133" s="144">
        <v>8.5131894484412468E-2</v>
      </c>
      <c r="T133" s="133">
        <v>375</v>
      </c>
      <c r="U133" s="144">
        <v>0.56799999999999995</v>
      </c>
    </row>
    <row r="134" spans="1:21" x14ac:dyDescent="0.25">
      <c r="A134" s="18" t="s">
        <v>159</v>
      </c>
      <c r="B134" s="160" t="str">
        <f>'6'!B134</f>
        <v>Lancaster</v>
      </c>
      <c r="C134" s="158">
        <f>'4'!C134</f>
        <v>1498</v>
      </c>
      <c r="D134" s="158">
        <f>'4'!D134</f>
        <v>979</v>
      </c>
      <c r="E134" s="158">
        <f>'4'!E134</f>
        <v>2477</v>
      </c>
      <c r="F134" s="133" t="s">
        <v>780</v>
      </c>
      <c r="G134" s="133">
        <v>1</v>
      </c>
      <c r="H134" s="133">
        <v>0</v>
      </c>
      <c r="I134" s="133">
        <v>0</v>
      </c>
      <c r="J134" s="133">
        <f t="shared" si="11"/>
        <v>0</v>
      </c>
      <c r="K134" s="133">
        <v>0</v>
      </c>
      <c r="L134" s="133">
        <v>12</v>
      </c>
      <c r="M134" s="133">
        <f t="shared" si="10"/>
        <v>12</v>
      </c>
      <c r="N134" s="133">
        <v>12</v>
      </c>
      <c r="O134" s="133">
        <f t="shared" si="9"/>
        <v>12</v>
      </c>
      <c r="P134" s="134">
        <v>0</v>
      </c>
      <c r="Q134" s="134">
        <v>0</v>
      </c>
      <c r="R134" s="144">
        <v>1.2257405515832482E-2</v>
      </c>
      <c r="S134" s="144">
        <v>4.8445700444085587E-3</v>
      </c>
      <c r="T134" s="133">
        <v>278</v>
      </c>
      <c r="U134" s="144">
        <v>4.3165467625899283E-2</v>
      </c>
    </row>
    <row r="135" spans="1:21" ht="22.5" x14ac:dyDescent="0.25">
      <c r="A135" s="18" t="s">
        <v>160</v>
      </c>
      <c r="B135" s="160" t="str">
        <f>'6'!B135</f>
        <v>Lebanon</v>
      </c>
      <c r="C135" s="158">
        <f>'4'!C135</f>
        <v>907</v>
      </c>
      <c r="D135" s="158">
        <f>'4'!D135</f>
        <v>652</v>
      </c>
      <c r="E135" s="158">
        <f>'4'!E135</f>
        <v>1559</v>
      </c>
      <c r="F135" s="133" t="s">
        <v>782</v>
      </c>
      <c r="G135" s="133">
        <v>2</v>
      </c>
      <c r="H135" s="133">
        <v>15</v>
      </c>
      <c r="I135" s="133">
        <v>0</v>
      </c>
      <c r="J135" s="133">
        <f t="shared" si="11"/>
        <v>15</v>
      </c>
      <c r="K135" s="133">
        <v>1</v>
      </c>
      <c r="L135" s="133">
        <v>23</v>
      </c>
      <c r="M135" s="133">
        <f t="shared" si="10"/>
        <v>24</v>
      </c>
      <c r="N135" s="133">
        <v>38</v>
      </c>
      <c r="O135" s="133">
        <f t="shared" si="9"/>
        <v>39</v>
      </c>
      <c r="P135" s="134">
        <v>9.6215522771007055E-3</v>
      </c>
      <c r="Q135" s="134">
        <v>1.1025358324145535E-3</v>
      </c>
      <c r="R135" s="144">
        <v>5.8282208588957052E-2</v>
      </c>
      <c r="S135" s="144">
        <v>2.5016035920461834E-2</v>
      </c>
      <c r="T135" s="133">
        <v>151</v>
      </c>
      <c r="U135" s="144">
        <v>0.25827814569536423</v>
      </c>
    </row>
    <row r="136" spans="1:21" ht="22.5" x14ac:dyDescent="0.25">
      <c r="A136" s="18" t="s">
        <v>161</v>
      </c>
      <c r="B136" s="160" t="str">
        <f>'6'!B136</f>
        <v>York</v>
      </c>
      <c r="C136" s="158">
        <f>'4'!C136</f>
        <v>683</v>
      </c>
      <c r="D136" s="158">
        <f>'4'!D136</f>
        <v>422</v>
      </c>
      <c r="E136" s="158">
        <f>'4'!E136</f>
        <v>1105</v>
      </c>
      <c r="F136" s="133" t="s">
        <v>778</v>
      </c>
      <c r="G136" s="133">
        <v>1</v>
      </c>
      <c r="H136" s="133">
        <v>0</v>
      </c>
      <c r="I136" s="133">
        <v>0</v>
      </c>
      <c r="J136" s="133">
        <f t="shared" si="11"/>
        <v>0</v>
      </c>
      <c r="K136" s="133">
        <v>2</v>
      </c>
      <c r="L136" s="133">
        <v>16</v>
      </c>
      <c r="M136" s="133">
        <f t="shared" si="10"/>
        <v>18</v>
      </c>
      <c r="N136" s="133">
        <v>16</v>
      </c>
      <c r="O136" s="133">
        <f t="shared" si="9"/>
        <v>18</v>
      </c>
      <c r="P136" s="134">
        <v>0</v>
      </c>
      <c r="Q136" s="134">
        <v>2.9282576866764276E-3</v>
      </c>
      <c r="R136" s="144">
        <v>3.7914691943127965E-2</v>
      </c>
      <c r="S136" s="144">
        <v>1.6289592760180997E-2</v>
      </c>
      <c r="T136" s="133">
        <v>170</v>
      </c>
      <c r="U136" s="144">
        <v>0.10588235294117647</v>
      </c>
    </row>
    <row r="137" spans="1:21" x14ac:dyDescent="0.25">
      <c r="A137" s="18" t="s">
        <v>162</v>
      </c>
      <c r="B137" s="160" t="str">
        <f>'6'!B137</f>
        <v>Northampton</v>
      </c>
      <c r="C137" s="158">
        <f>'4'!C137</f>
        <v>2312</v>
      </c>
      <c r="D137" s="158">
        <f>'4'!D137</f>
        <v>1693</v>
      </c>
      <c r="E137" s="158">
        <f>'4'!E137</f>
        <v>4005</v>
      </c>
      <c r="F137" s="133" t="s">
        <v>766</v>
      </c>
      <c r="G137" s="133">
        <v>1</v>
      </c>
      <c r="H137" s="133">
        <v>20</v>
      </c>
      <c r="I137" s="133">
        <v>0</v>
      </c>
      <c r="J137" s="133">
        <f t="shared" si="11"/>
        <v>20</v>
      </c>
      <c r="K137" s="133">
        <v>23</v>
      </c>
      <c r="L137" s="133">
        <v>103</v>
      </c>
      <c r="M137" s="133">
        <f t="shared" si="10"/>
        <v>126</v>
      </c>
      <c r="N137" s="133">
        <v>123</v>
      </c>
      <c r="O137" s="133">
        <f t="shared" si="9"/>
        <v>146</v>
      </c>
      <c r="P137" s="134">
        <v>4.9937578027465668E-3</v>
      </c>
      <c r="Q137" s="134">
        <v>9.9480968858131485E-3</v>
      </c>
      <c r="R137" s="144">
        <v>7.2652096869462487E-2</v>
      </c>
      <c r="S137" s="144">
        <v>3.6454431960049938E-2</v>
      </c>
      <c r="T137" s="133">
        <v>497</v>
      </c>
      <c r="U137" s="144">
        <v>0.29376257545271628</v>
      </c>
    </row>
    <row r="138" spans="1:21" x14ac:dyDescent="0.25">
      <c r="A138" s="18" t="s">
        <v>163</v>
      </c>
      <c r="B138" s="160" t="str">
        <f>'6'!B138</f>
        <v>Allegheny</v>
      </c>
      <c r="C138" s="158">
        <f>'4'!C138</f>
        <v>475</v>
      </c>
      <c r="D138" s="158">
        <f>'4'!D138</f>
        <v>313</v>
      </c>
      <c r="E138" s="158">
        <f>'4'!E138</f>
        <v>788</v>
      </c>
      <c r="F138" s="133" t="s">
        <v>698</v>
      </c>
      <c r="G138" s="133">
        <v>1</v>
      </c>
      <c r="H138" s="133">
        <v>0</v>
      </c>
      <c r="I138" s="133">
        <v>0</v>
      </c>
      <c r="J138" s="133">
        <f t="shared" si="11"/>
        <v>0</v>
      </c>
      <c r="K138" s="133">
        <v>0</v>
      </c>
      <c r="L138" s="133">
        <v>44</v>
      </c>
      <c r="M138" s="133">
        <f t="shared" si="10"/>
        <v>44</v>
      </c>
      <c r="N138" s="133">
        <v>44</v>
      </c>
      <c r="O138" s="133">
        <f t="shared" si="9"/>
        <v>44</v>
      </c>
      <c r="P138" s="134">
        <v>0</v>
      </c>
      <c r="Q138" s="134">
        <v>0</v>
      </c>
      <c r="R138" s="144">
        <v>0.14057507987220447</v>
      </c>
      <c r="S138" s="144">
        <v>5.5837563451776651E-2</v>
      </c>
      <c r="T138" s="133">
        <v>40</v>
      </c>
      <c r="U138" s="144">
        <v>1.1000000000000001</v>
      </c>
    </row>
    <row r="139" spans="1:21" x14ac:dyDescent="0.25">
      <c r="A139" s="18" t="s">
        <v>164</v>
      </c>
      <c r="B139" s="160" t="str">
        <f>'6'!B139</f>
        <v>Lancaster</v>
      </c>
      <c r="C139" s="158">
        <f>'4'!C139</f>
        <v>1038</v>
      </c>
      <c r="D139" s="158">
        <f>'4'!D139</f>
        <v>710</v>
      </c>
      <c r="E139" s="158">
        <f>'4'!E139</f>
        <v>1748</v>
      </c>
      <c r="F139" s="133"/>
      <c r="G139" s="133">
        <v>0</v>
      </c>
      <c r="H139" s="133">
        <v>0</v>
      </c>
      <c r="I139" s="133">
        <v>0</v>
      </c>
      <c r="J139" s="133">
        <f t="shared" si="11"/>
        <v>0</v>
      </c>
      <c r="K139" s="133">
        <v>0</v>
      </c>
      <c r="L139" s="133">
        <v>0</v>
      </c>
      <c r="M139" s="133">
        <f t="shared" si="10"/>
        <v>0</v>
      </c>
      <c r="N139" s="133">
        <v>0</v>
      </c>
      <c r="O139" s="133">
        <f t="shared" si="9"/>
        <v>0</v>
      </c>
      <c r="P139" s="134">
        <v>0</v>
      </c>
      <c r="Q139" s="134">
        <v>0</v>
      </c>
      <c r="R139" s="144">
        <v>0</v>
      </c>
      <c r="S139" s="144">
        <v>0</v>
      </c>
      <c r="T139" s="133">
        <v>157</v>
      </c>
      <c r="U139" s="144">
        <v>0</v>
      </c>
    </row>
    <row r="140" spans="1:21" x14ac:dyDescent="0.25">
      <c r="A140" s="18" t="s">
        <v>165</v>
      </c>
      <c r="B140" s="160" t="str">
        <f>'6'!B140</f>
        <v>Susquehanna</v>
      </c>
      <c r="C140" s="158">
        <f>'4'!C140</f>
        <v>308</v>
      </c>
      <c r="D140" s="158">
        <f>'4'!D140</f>
        <v>211</v>
      </c>
      <c r="E140" s="158">
        <f>'4'!E140</f>
        <v>519</v>
      </c>
      <c r="F140" s="133" t="s">
        <v>764</v>
      </c>
      <c r="G140" s="133">
        <v>1</v>
      </c>
      <c r="H140" s="133">
        <v>34</v>
      </c>
      <c r="I140" s="133">
        <v>0</v>
      </c>
      <c r="J140" s="133">
        <f t="shared" si="11"/>
        <v>34</v>
      </c>
      <c r="K140" s="133">
        <v>0</v>
      </c>
      <c r="L140" s="133">
        <v>31</v>
      </c>
      <c r="M140" s="133">
        <f t="shared" si="10"/>
        <v>31</v>
      </c>
      <c r="N140" s="133">
        <v>65</v>
      </c>
      <c r="O140" s="133">
        <f t="shared" si="9"/>
        <v>65</v>
      </c>
      <c r="P140" s="134">
        <v>6.5510597302504817E-2</v>
      </c>
      <c r="Q140" s="134">
        <v>0</v>
      </c>
      <c r="R140" s="144">
        <v>0.30805687203791471</v>
      </c>
      <c r="S140" s="144">
        <v>0.12524084778420039</v>
      </c>
      <c r="T140" s="133">
        <v>130</v>
      </c>
      <c r="U140" s="144">
        <v>0.5</v>
      </c>
    </row>
    <row r="141" spans="1:21" ht="22.5" x14ac:dyDescent="0.25">
      <c r="A141" s="18" t="s">
        <v>166</v>
      </c>
      <c r="B141" s="160" t="str">
        <f>'6'!B141</f>
        <v>Lawrence</v>
      </c>
      <c r="C141" s="158">
        <f>'4'!C141</f>
        <v>449</v>
      </c>
      <c r="D141" s="158">
        <f>'4'!D141</f>
        <v>311</v>
      </c>
      <c r="E141" s="158">
        <f>'4'!E141</f>
        <v>760</v>
      </c>
      <c r="F141" s="133" t="s">
        <v>787</v>
      </c>
      <c r="G141" s="133">
        <v>2</v>
      </c>
      <c r="H141" s="133">
        <v>19</v>
      </c>
      <c r="I141" s="133">
        <v>17</v>
      </c>
      <c r="J141" s="133">
        <f t="shared" si="11"/>
        <v>36</v>
      </c>
      <c r="K141" s="133">
        <v>9</v>
      </c>
      <c r="L141" s="133">
        <v>60</v>
      </c>
      <c r="M141" s="133">
        <f t="shared" si="10"/>
        <v>69</v>
      </c>
      <c r="N141" s="133">
        <v>79</v>
      </c>
      <c r="O141" s="133">
        <f>SUM(J141+M141)</f>
        <v>105</v>
      </c>
      <c r="P141" s="134">
        <v>4.736842105263158E-2</v>
      </c>
      <c r="Q141" s="134">
        <v>2.0044543429844099E-2</v>
      </c>
      <c r="R141" s="144">
        <v>0.25401929260450162</v>
      </c>
      <c r="S141" s="144">
        <v>0.11578947368421053</v>
      </c>
      <c r="T141" s="133">
        <v>209</v>
      </c>
      <c r="U141" s="144">
        <v>0.42105263157894735</v>
      </c>
    </row>
    <row r="142" spans="1:21" x14ac:dyDescent="0.25">
      <c r="A142" s="18" t="s">
        <v>167</v>
      </c>
      <c r="B142" s="160" t="str">
        <f>'6'!B142</f>
        <v>Lancaster</v>
      </c>
      <c r="C142" s="158">
        <f>'4'!C142</f>
        <v>1508</v>
      </c>
      <c r="D142" s="158">
        <f>'4'!D142</f>
        <v>946</v>
      </c>
      <c r="E142" s="158">
        <f>'4'!E142</f>
        <v>2454</v>
      </c>
      <c r="F142" s="133" t="s">
        <v>780</v>
      </c>
      <c r="G142" s="133">
        <v>1</v>
      </c>
      <c r="H142" s="133">
        <v>0</v>
      </c>
      <c r="I142" s="133">
        <v>0</v>
      </c>
      <c r="J142" s="133">
        <f t="shared" si="11"/>
        <v>0</v>
      </c>
      <c r="K142" s="133">
        <v>0</v>
      </c>
      <c r="L142" s="133">
        <v>46</v>
      </c>
      <c r="M142" s="133">
        <f t="shared" si="10"/>
        <v>46</v>
      </c>
      <c r="N142" s="133">
        <v>46</v>
      </c>
      <c r="O142" s="133">
        <f t="shared" ref="O142:O159" si="12">SUM(J142+M142)</f>
        <v>46</v>
      </c>
      <c r="P142" s="134">
        <v>0</v>
      </c>
      <c r="Q142" s="134">
        <v>0</v>
      </c>
      <c r="R142" s="144">
        <v>4.8625792811839326E-2</v>
      </c>
      <c r="S142" s="144">
        <v>1.8744906275468622E-2</v>
      </c>
      <c r="T142" s="133">
        <v>203</v>
      </c>
      <c r="U142" s="144">
        <v>0.22660098522167488</v>
      </c>
    </row>
    <row r="143" spans="1:21" x14ac:dyDescent="0.25">
      <c r="A143" s="18" t="s">
        <v>168</v>
      </c>
      <c r="B143" s="160" t="str">
        <f>'6'!B143</f>
        <v>Erie</v>
      </c>
      <c r="C143" s="158">
        <f>'4'!C143</f>
        <v>4646</v>
      </c>
      <c r="D143" s="158">
        <f>'4'!D143</f>
        <v>3008</v>
      </c>
      <c r="E143" s="158">
        <f>'4'!E143</f>
        <v>7654</v>
      </c>
      <c r="F143" s="133" t="s">
        <v>721</v>
      </c>
      <c r="G143" s="133">
        <v>1</v>
      </c>
      <c r="H143" s="133">
        <v>78</v>
      </c>
      <c r="I143" s="133">
        <v>16</v>
      </c>
      <c r="J143" s="133">
        <f t="shared" si="11"/>
        <v>94</v>
      </c>
      <c r="K143" s="133">
        <v>0</v>
      </c>
      <c r="L143" s="133">
        <v>638</v>
      </c>
      <c r="M143" s="133">
        <f>SUM(K143:L143)</f>
        <v>638</v>
      </c>
      <c r="N143" s="133">
        <v>716</v>
      </c>
      <c r="O143" s="133">
        <f t="shared" si="12"/>
        <v>732</v>
      </c>
      <c r="P143" s="134">
        <v>1.2281160177684871E-2</v>
      </c>
      <c r="Q143" s="134">
        <v>0</v>
      </c>
      <c r="R143" s="144">
        <v>0.23803191489361702</v>
      </c>
      <c r="S143" s="144">
        <v>9.354585837470604E-2</v>
      </c>
      <c r="T143" s="133">
        <v>2760</v>
      </c>
      <c r="U143" s="144">
        <v>0.25942028985507248</v>
      </c>
    </row>
    <row r="144" spans="1:21" ht="22.5" x14ac:dyDescent="0.25">
      <c r="A144" s="18" t="s">
        <v>169</v>
      </c>
      <c r="B144" s="160" t="str">
        <f>'6'!B144</f>
        <v>Bedford</v>
      </c>
      <c r="C144" s="158">
        <f>'4'!C144</f>
        <v>323</v>
      </c>
      <c r="D144" s="158">
        <f>'4'!D144</f>
        <v>203</v>
      </c>
      <c r="E144" s="158">
        <f>'4'!E144</f>
        <v>526</v>
      </c>
      <c r="F144" s="133" t="s">
        <v>769</v>
      </c>
      <c r="G144" s="133">
        <v>1</v>
      </c>
      <c r="H144" s="133">
        <v>0</v>
      </c>
      <c r="I144" s="133">
        <v>0</v>
      </c>
      <c r="J144" s="133">
        <f t="shared" si="11"/>
        <v>0</v>
      </c>
      <c r="K144" s="133">
        <v>26</v>
      </c>
      <c r="L144" s="133">
        <v>47</v>
      </c>
      <c r="M144" s="133">
        <f t="shared" ref="M144:M165" si="13">SUM(K144:L144)</f>
        <v>73</v>
      </c>
      <c r="N144" s="133">
        <v>47</v>
      </c>
      <c r="O144" s="133">
        <f t="shared" si="12"/>
        <v>73</v>
      </c>
      <c r="P144" s="134">
        <v>0</v>
      </c>
      <c r="Q144" s="134">
        <v>8.0495356037151702E-2</v>
      </c>
      <c r="R144" s="144">
        <v>0.23152709359605911</v>
      </c>
      <c r="S144" s="144">
        <v>0.13878326996197718</v>
      </c>
      <c r="T144" s="133">
        <v>216</v>
      </c>
      <c r="U144" s="144">
        <v>0.33796296296296297</v>
      </c>
    </row>
    <row r="145" spans="1:21" x14ac:dyDescent="0.25">
      <c r="A145" s="18" t="s">
        <v>170</v>
      </c>
      <c r="B145" s="160" t="str">
        <f>'6'!B145</f>
        <v>Berks</v>
      </c>
      <c r="C145" s="158">
        <f>'4'!C145</f>
        <v>864</v>
      </c>
      <c r="D145" s="158">
        <f>'4'!D145</f>
        <v>625</v>
      </c>
      <c r="E145" s="158">
        <f>'4'!E145</f>
        <v>1489</v>
      </c>
      <c r="F145" s="133" t="s">
        <v>804</v>
      </c>
      <c r="G145" s="133">
        <v>1</v>
      </c>
      <c r="H145" s="133">
        <v>0</v>
      </c>
      <c r="I145" s="133">
        <v>0</v>
      </c>
      <c r="J145" s="133">
        <f t="shared" si="11"/>
        <v>0</v>
      </c>
      <c r="K145" s="133">
        <v>0</v>
      </c>
      <c r="L145" s="133">
        <v>14</v>
      </c>
      <c r="M145" s="133">
        <f t="shared" si="13"/>
        <v>14</v>
      </c>
      <c r="N145" s="133">
        <v>14</v>
      </c>
      <c r="O145" s="133">
        <f t="shared" si="12"/>
        <v>14</v>
      </c>
      <c r="P145" s="134">
        <v>0</v>
      </c>
      <c r="Q145" s="134">
        <v>0</v>
      </c>
      <c r="R145" s="144">
        <v>2.24E-2</v>
      </c>
      <c r="S145" s="144">
        <v>9.4022834116856951E-3</v>
      </c>
      <c r="T145" s="133">
        <v>164</v>
      </c>
      <c r="U145" s="144">
        <v>8.5365853658536592E-2</v>
      </c>
    </row>
    <row r="146" spans="1:21" x14ac:dyDescent="0.25">
      <c r="A146" s="18" t="s">
        <v>171</v>
      </c>
      <c r="B146" s="160" t="str">
        <f>'6'!B146</f>
        <v>Adams</v>
      </c>
      <c r="C146" s="158">
        <f>'4'!C146</f>
        <v>212</v>
      </c>
      <c r="D146" s="158">
        <f>'4'!D146</f>
        <v>153</v>
      </c>
      <c r="E146" s="158">
        <f>'4'!E146</f>
        <v>365</v>
      </c>
      <c r="F146" s="133" t="s">
        <v>771</v>
      </c>
      <c r="G146" s="133">
        <v>1</v>
      </c>
      <c r="H146" s="133">
        <v>0</v>
      </c>
      <c r="I146" s="133">
        <v>0</v>
      </c>
      <c r="J146" s="133">
        <f t="shared" si="11"/>
        <v>0</v>
      </c>
      <c r="K146" s="133">
        <v>0</v>
      </c>
      <c r="L146" s="133">
        <v>6</v>
      </c>
      <c r="M146" s="133">
        <f t="shared" si="13"/>
        <v>6</v>
      </c>
      <c r="N146" s="133">
        <v>6</v>
      </c>
      <c r="O146" s="133">
        <f t="shared" si="12"/>
        <v>6</v>
      </c>
      <c r="P146" s="134">
        <v>0</v>
      </c>
      <c r="Q146" s="134">
        <v>0</v>
      </c>
      <c r="R146" s="144">
        <v>3.9215686274509803E-2</v>
      </c>
      <c r="S146" s="144">
        <v>1.643835616438356E-2</v>
      </c>
      <c r="T146" s="133">
        <v>50</v>
      </c>
      <c r="U146" s="144">
        <v>0.12</v>
      </c>
    </row>
    <row r="147" spans="1:21" x14ac:dyDescent="0.25">
      <c r="A147" s="18" t="s">
        <v>172</v>
      </c>
      <c r="B147" s="160" t="str">
        <f>'6'!B147</f>
        <v>Erie</v>
      </c>
      <c r="C147" s="158">
        <f>'4'!C147</f>
        <v>228</v>
      </c>
      <c r="D147" s="158">
        <f>'4'!D147</f>
        <v>201</v>
      </c>
      <c r="E147" s="158">
        <f>'4'!E147</f>
        <v>429</v>
      </c>
      <c r="F147" s="133"/>
      <c r="G147" s="133">
        <v>0</v>
      </c>
      <c r="H147" s="133">
        <v>0</v>
      </c>
      <c r="I147" s="133">
        <v>0</v>
      </c>
      <c r="J147" s="133">
        <f t="shared" si="11"/>
        <v>0</v>
      </c>
      <c r="K147" s="133">
        <v>0</v>
      </c>
      <c r="L147" s="133">
        <v>0</v>
      </c>
      <c r="M147" s="133">
        <f t="shared" si="13"/>
        <v>0</v>
      </c>
      <c r="N147" s="133">
        <v>0</v>
      </c>
      <c r="O147" s="133">
        <f t="shared" si="12"/>
        <v>0</v>
      </c>
      <c r="P147" s="134">
        <v>0</v>
      </c>
      <c r="Q147" s="134">
        <v>0</v>
      </c>
      <c r="R147" s="144">
        <v>0</v>
      </c>
      <c r="S147" s="144">
        <v>0</v>
      </c>
      <c r="T147" s="133">
        <v>51</v>
      </c>
      <c r="U147" s="144">
        <v>0</v>
      </c>
    </row>
    <row r="148" spans="1:21" x14ac:dyDescent="0.25">
      <c r="A148" s="18" t="s">
        <v>173</v>
      </c>
      <c r="B148" s="160" t="str">
        <f>'6'!B148</f>
        <v>Franklin</v>
      </c>
      <c r="C148" s="158">
        <f>'4'!C148</f>
        <v>209</v>
      </c>
      <c r="D148" s="158">
        <f>'4'!D148</f>
        <v>138</v>
      </c>
      <c r="E148" s="158">
        <f>'4'!E148</f>
        <v>347</v>
      </c>
      <c r="F148" s="133"/>
      <c r="G148" s="133">
        <v>0</v>
      </c>
      <c r="H148" s="133">
        <v>0</v>
      </c>
      <c r="I148" s="133">
        <v>0</v>
      </c>
      <c r="J148" s="133">
        <f t="shared" si="11"/>
        <v>0</v>
      </c>
      <c r="K148" s="133">
        <v>0</v>
      </c>
      <c r="L148" s="133">
        <v>0</v>
      </c>
      <c r="M148" s="133">
        <f t="shared" si="13"/>
        <v>0</v>
      </c>
      <c r="N148" s="133">
        <v>0</v>
      </c>
      <c r="O148" s="133">
        <f t="shared" si="12"/>
        <v>0</v>
      </c>
      <c r="P148" s="134">
        <v>0</v>
      </c>
      <c r="Q148" s="134">
        <v>0</v>
      </c>
      <c r="R148" s="144">
        <v>0</v>
      </c>
      <c r="S148" s="144">
        <v>0</v>
      </c>
      <c r="T148" s="133">
        <v>76</v>
      </c>
      <c r="U148" s="144">
        <v>0</v>
      </c>
    </row>
    <row r="149" spans="1:21" x14ac:dyDescent="0.25">
      <c r="A149" s="18" t="s">
        <v>174</v>
      </c>
      <c r="B149" s="160" t="str">
        <f>'6'!B149</f>
        <v>Mercer</v>
      </c>
      <c r="C149" s="158">
        <f>'4'!C149</f>
        <v>195</v>
      </c>
      <c r="D149" s="158">
        <f>'4'!D149</f>
        <v>151</v>
      </c>
      <c r="E149" s="158">
        <f>'4'!E149</f>
        <v>346</v>
      </c>
      <c r="F149" s="133" t="s">
        <v>719</v>
      </c>
      <c r="G149" s="133">
        <v>1</v>
      </c>
      <c r="H149" s="133">
        <v>59</v>
      </c>
      <c r="I149" s="133">
        <v>0</v>
      </c>
      <c r="J149" s="133">
        <f t="shared" si="11"/>
        <v>59</v>
      </c>
      <c r="K149" s="133">
        <v>3</v>
      </c>
      <c r="L149" s="133">
        <v>0</v>
      </c>
      <c r="M149" s="133">
        <f t="shared" si="13"/>
        <v>3</v>
      </c>
      <c r="N149" s="133">
        <v>59</v>
      </c>
      <c r="O149" s="133">
        <f t="shared" si="12"/>
        <v>62</v>
      </c>
      <c r="P149" s="134">
        <v>0.17052023121387283</v>
      </c>
      <c r="Q149" s="134">
        <v>1.5384615384615385E-2</v>
      </c>
      <c r="R149" s="144">
        <v>0.39072847682119205</v>
      </c>
      <c r="S149" s="144">
        <v>0.1791907514450867</v>
      </c>
      <c r="T149" s="133">
        <v>241</v>
      </c>
      <c r="U149" s="144">
        <v>0.25726141078838172</v>
      </c>
    </row>
    <row r="150" spans="1:21" x14ac:dyDescent="0.25">
      <c r="A150" s="18" t="s">
        <v>175</v>
      </c>
      <c r="B150" s="160" t="str">
        <f>'6'!B150</f>
        <v>Cambria</v>
      </c>
      <c r="C150" s="158">
        <f>'4'!C150</f>
        <v>163</v>
      </c>
      <c r="D150" s="158">
        <f>'4'!D150</f>
        <v>118</v>
      </c>
      <c r="E150" s="158">
        <f>'4'!E150</f>
        <v>281</v>
      </c>
      <c r="F150" s="133" t="s">
        <v>773</v>
      </c>
      <c r="G150" s="133">
        <v>1</v>
      </c>
      <c r="H150" s="133">
        <v>0</v>
      </c>
      <c r="I150" s="133">
        <v>0</v>
      </c>
      <c r="J150" s="133">
        <f t="shared" si="11"/>
        <v>0</v>
      </c>
      <c r="K150" s="133">
        <v>4</v>
      </c>
      <c r="L150" s="133">
        <v>0</v>
      </c>
      <c r="M150" s="133">
        <f t="shared" si="13"/>
        <v>4</v>
      </c>
      <c r="N150" s="133">
        <v>0</v>
      </c>
      <c r="O150" s="133">
        <f t="shared" si="12"/>
        <v>4</v>
      </c>
      <c r="P150" s="134">
        <v>0</v>
      </c>
      <c r="Q150" s="134">
        <v>2.4539877300613498E-2</v>
      </c>
      <c r="R150" s="144">
        <v>0</v>
      </c>
      <c r="S150" s="144">
        <v>1.4234875444839857E-2</v>
      </c>
      <c r="T150" s="133">
        <v>85</v>
      </c>
      <c r="U150" s="144">
        <v>4.7058823529411764E-2</v>
      </c>
    </row>
    <row r="151" spans="1:21" x14ac:dyDescent="0.25">
      <c r="A151" s="18" t="s">
        <v>176</v>
      </c>
      <c r="B151" s="160" t="str">
        <f>'6'!B151</f>
        <v>Berks</v>
      </c>
      <c r="C151" s="158">
        <f>'4'!C151</f>
        <v>572</v>
      </c>
      <c r="D151" s="158">
        <f>'4'!D151</f>
        <v>429</v>
      </c>
      <c r="E151" s="158">
        <f>'4'!E151</f>
        <v>1001</v>
      </c>
      <c r="F151" s="133" t="s">
        <v>804</v>
      </c>
      <c r="G151" s="133">
        <v>1</v>
      </c>
      <c r="H151" s="133">
        <v>0</v>
      </c>
      <c r="I151" s="133">
        <v>0</v>
      </c>
      <c r="J151" s="133">
        <f t="shared" si="11"/>
        <v>0</v>
      </c>
      <c r="K151" s="133">
        <v>0</v>
      </c>
      <c r="L151" s="133">
        <v>4</v>
      </c>
      <c r="M151" s="133">
        <f t="shared" si="13"/>
        <v>4</v>
      </c>
      <c r="N151" s="133">
        <v>4</v>
      </c>
      <c r="O151" s="133">
        <f t="shared" si="12"/>
        <v>4</v>
      </c>
      <c r="P151" s="134">
        <v>0</v>
      </c>
      <c r="Q151" s="134">
        <v>0</v>
      </c>
      <c r="R151" s="144">
        <v>9.324009324009324E-3</v>
      </c>
      <c r="S151" s="144">
        <v>3.996003996003996E-3</v>
      </c>
      <c r="T151" s="133">
        <v>32</v>
      </c>
      <c r="U151" s="144">
        <v>0.125</v>
      </c>
    </row>
    <row r="152" spans="1:21" ht="22.5" x14ac:dyDescent="0.25">
      <c r="A152" s="18" t="s">
        <v>177</v>
      </c>
      <c r="B152" s="160" t="str">
        <f>'6'!B152</f>
        <v>Fulton</v>
      </c>
      <c r="C152" s="158">
        <f>'4'!C152</f>
        <v>99</v>
      </c>
      <c r="D152" s="158">
        <f>'4'!D152</f>
        <v>61</v>
      </c>
      <c r="E152" s="158">
        <f>'4'!E152</f>
        <v>160</v>
      </c>
      <c r="F152" s="133" t="s">
        <v>822</v>
      </c>
      <c r="G152" s="133">
        <v>2</v>
      </c>
      <c r="H152" s="133">
        <v>0</v>
      </c>
      <c r="I152" s="133">
        <v>0</v>
      </c>
      <c r="J152" s="133">
        <f t="shared" si="11"/>
        <v>0</v>
      </c>
      <c r="K152" s="133">
        <v>10</v>
      </c>
      <c r="L152" s="133">
        <v>8</v>
      </c>
      <c r="M152" s="133">
        <f t="shared" si="13"/>
        <v>18</v>
      </c>
      <c r="N152" s="133">
        <v>8</v>
      </c>
      <c r="O152" s="133">
        <f t="shared" si="12"/>
        <v>18</v>
      </c>
      <c r="P152" s="134">
        <v>0</v>
      </c>
      <c r="Q152" s="134">
        <v>0.10101010101010101</v>
      </c>
      <c r="R152" s="144">
        <v>0.13114754098360656</v>
      </c>
      <c r="S152" s="144">
        <v>0.1125</v>
      </c>
      <c r="T152" s="133">
        <v>52</v>
      </c>
      <c r="U152" s="144">
        <v>0.34615384615384615</v>
      </c>
    </row>
    <row r="153" spans="1:21" x14ac:dyDescent="0.25">
      <c r="A153" s="18" t="s">
        <v>178</v>
      </c>
      <c r="B153" s="160" t="str">
        <f>'6'!B153</f>
        <v>Forest</v>
      </c>
      <c r="C153" s="158">
        <f>'4'!C153</f>
        <v>121</v>
      </c>
      <c r="D153" s="158">
        <f>'4'!D153</f>
        <v>80</v>
      </c>
      <c r="E153" s="158">
        <f>'4'!E153</f>
        <v>201</v>
      </c>
      <c r="F153" s="133" t="s">
        <v>760</v>
      </c>
      <c r="G153" s="133">
        <v>1</v>
      </c>
      <c r="H153" s="133">
        <v>0</v>
      </c>
      <c r="I153" s="133">
        <v>0</v>
      </c>
      <c r="J153" s="133">
        <f t="shared" si="11"/>
        <v>0</v>
      </c>
      <c r="K153" s="133">
        <v>0</v>
      </c>
      <c r="L153" s="133">
        <v>0</v>
      </c>
      <c r="M153" s="133">
        <f t="shared" si="13"/>
        <v>0</v>
      </c>
      <c r="N153" s="133">
        <v>0</v>
      </c>
      <c r="O153" s="133">
        <f t="shared" si="12"/>
        <v>0</v>
      </c>
      <c r="P153" s="134">
        <v>0</v>
      </c>
      <c r="Q153" s="134">
        <v>0</v>
      </c>
      <c r="R153" s="144">
        <v>0</v>
      </c>
      <c r="S153" s="144">
        <v>0</v>
      </c>
      <c r="T153" s="133">
        <v>50</v>
      </c>
      <c r="U153" s="144">
        <v>0</v>
      </c>
    </row>
    <row r="154" spans="1:21" x14ac:dyDescent="0.25">
      <c r="A154" s="18" t="s">
        <v>179</v>
      </c>
      <c r="B154" s="160" t="str">
        <f>'6'!B154</f>
        <v>Susquehanna</v>
      </c>
      <c r="C154" s="158">
        <f>'4'!C154</f>
        <v>154</v>
      </c>
      <c r="D154" s="158">
        <f>'4'!D154</f>
        <v>113</v>
      </c>
      <c r="E154" s="158">
        <f>'4'!E154</f>
        <v>267</v>
      </c>
      <c r="F154" s="133"/>
      <c r="G154" s="133">
        <v>0</v>
      </c>
      <c r="H154" s="133">
        <v>0</v>
      </c>
      <c r="I154" s="133">
        <v>0</v>
      </c>
      <c r="J154" s="133">
        <f t="shared" si="11"/>
        <v>0</v>
      </c>
      <c r="K154" s="133">
        <v>0</v>
      </c>
      <c r="L154" s="133">
        <v>0</v>
      </c>
      <c r="M154" s="133">
        <f t="shared" si="13"/>
        <v>0</v>
      </c>
      <c r="N154" s="133">
        <v>0</v>
      </c>
      <c r="O154" s="133">
        <f t="shared" si="12"/>
        <v>0</v>
      </c>
      <c r="P154" s="134">
        <v>0</v>
      </c>
      <c r="Q154" s="134">
        <v>0</v>
      </c>
      <c r="R154" s="144">
        <v>0</v>
      </c>
      <c r="S154" s="144">
        <v>0</v>
      </c>
      <c r="T154" s="133">
        <v>68</v>
      </c>
      <c r="U154" s="144">
        <v>0</v>
      </c>
    </row>
    <row r="155" spans="1:21" ht="22.5" x14ac:dyDescent="0.25">
      <c r="A155" s="18" t="s">
        <v>180</v>
      </c>
      <c r="B155" s="160" t="str">
        <f>'6'!B155</f>
        <v>Cambria</v>
      </c>
      <c r="C155" s="158">
        <f>'4'!C155</f>
        <v>363</v>
      </c>
      <c r="D155" s="158">
        <f>'4'!D155</f>
        <v>275</v>
      </c>
      <c r="E155" s="158">
        <f>'4'!E155</f>
        <v>638</v>
      </c>
      <c r="F155" s="133" t="s">
        <v>777</v>
      </c>
      <c r="G155" s="133">
        <v>2</v>
      </c>
      <c r="H155" s="133">
        <v>0</v>
      </c>
      <c r="I155" s="133">
        <v>0</v>
      </c>
      <c r="J155" s="133">
        <f t="shared" si="11"/>
        <v>0</v>
      </c>
      <c r="K155" s="133">
        <v>6</v>
      </c>
      <c r="L155" s="133">
        <v>29</v>
      </c>
      <c r="M155" s="133">
        <f t="shared" si="13"/>
        <v>35</v>
      </c>
      <c r="N155" s="133">
        <v>29</v>
      </c>
      <c r="O155" s="133">
        <f t="shared" si="12"/>
        <v>35</v>
      </c>
      <c r="P155" s="134">
        <v>0</v>
      </c>
      <c r="Q155" s="134">
        <v>1.6528925619834711E-2</v>
      </c>
      <c r="R155" s="144">
        <v>0.10545454545454545</v>
      </c>
      <c r="S155" s="144">
        <v>5.4858934169278999E-2</v>
      </c>
      <c r="T155" s="133">
        <v>112</v>
      </c>
      <c r="U155" s="144">
        <v>0.3125</v>
      </c>
    </row>
    <row r="156" spans="1:21" x14ac:dyDescent="0.25">
      <c r="A156" s="18" t="s">
        <v>181</v>
      </c>
      <c r="B156" s="160" t="str">
        <f>'6'!B156</f>
        <v>Washington</v>
      </c>
      <c r="C156" s="158">
        <f>'4'!C156</f>
        <v>240</v>
      </c>
      <c r="D156" s="158">
        <f>'4'!D156</f>
        <v>193</v>
      </c>
      <c r="E156" s="158">
        <f>'4'!E156</f>
        <v>433</v>
      </c>
      <c r="F156" s="133"/>
      <c r="G156" s="133">
        <v>0</v>
      </c>
      <c r="H156" s="133">
        <v>0</v>
      </c>
      <c r="I156" s="133">
        <v>0</v>
      </c>
      <c r="J156" s="133">
        <f t="shared" si="11"/>
        <v>0</v>
      </c>
      <c r="K156" s="133">
        <v>0</v>
      </c>
      <c r="L156" s="133">
        <v>0</v>
      </c>
      <c r="M156" s="133">
        <f t="shared" si="13"/>
        <v>0</v>
      </c>
      <c r="N156" s="133">
        <v>0</v>
      </c>
      <c r="O156" s="133">
        <f t="shared" si="12"/>
        <v>0</v>
      </c>
      <c r="P156" s="134">
        <v>0</v>
      </c>
      <c r="Q156" s="134">
        <v>0</v>
      </c>
      <c r="R156" s="144">
        <v>0</v>
      </c>
      <c r="S156" s="144">
        <v>0</v>
      </c>
      <c r="T156" s="133">
        <v>34</v>
      </c>
      <c r="U156" s="144">
        <v>0</v>
      </c>
    </row>
    <row r="157" spans="1:21" x14ac:dyDescent="0.25">
      <c r="A157" s="18" t="s">
        <v>182</v>
      </c>
      <c r="B157" s="160" t="str">
        <f>'6'!B157</f>
        <v>Erie</v>
      </c>
      <c r="C157" s="158">
        <f>'4'!C157</f>
        <v>430</v>
      </c>
      <c r="D157" s="158">
        <f>'4'!D157</f>
        <v>294</v>
      </c>
      <c r="E157" s="158">
        <f>'4'!E157</f>
        <v>724</v>
      </c>
      <c r="F157" s="133"/>
      <c r="G157" s="133">
        <v>0</v>
      </c>
      <c r="H157" s="133">
        <v>0</v>
      </c>
      <c r="I157" s="133">
        <v>0</v>
      </c>
      <c r="J157" s="133">
        <f t="shared" si="11"/>
        <v>0</v>
      </c>
      <c r="K157" s="133">
        <v>0</v>
      </c>
      <c r="L157" s="133">
        <v>0</v>
      </c>
      <c r="M157" s="133">
        <f t="shared" si="13"/>
        <v>0</v>
      </c>
      <c r="N157" s="133">
        <v>0</v>
      </c>
      <c r="O157" s="133">
        <f t="shared" si="12"/>
        <v>0</v>
      </c>
      <c r="P157" s="134">
        <v>0</v>
      </c>
      <c r="Q157" s="134">
        <v>0</v>
      </c>
      <c r="R157" s="144">
        <v>0</v>
      </c>
      <c r="S157" s="144">
        <v>0</v>
      </c>
      <c r="T157" s="133">
        <v>160</v>
      </c>
      <c r="U157" s="144">
        <v>0</v>
      </c>
    </row>
    <row r="158" spans="1:21" ht="22.5" x14ac:dyDescent="0.25">
      <c r="A158" s="18" t="s">
        <v>183</v>
      </c>
      <c r="B158" s="160" t="str">
        <f>'6'!B158</f>
        <v>Allegheny</v>
      </c>
      <c r="C158" s="158">
        <f>'4'!C158</f>
        <v>756</v>
      </c>
      <c r="D158" s="158">
        <f>'4'!D158</f>
        <v>599</v>
      </c>
      <c r="E158" s="158">
        <f>'4'!E158</f>
        <v>1355</v>
      </c>
      <c r="F158" s="133" t="s">
        <v>803</v>
      </c>
      <c r="G158" s="133">
        <v>2</v>
      </c>
      <c r="H158" s="133">
        <v>0</v>
      </c>
      <c r="I158" s="133">
        <v>0</v>
      </c>
      <c r="J158" s="133">
        <f t="shared" si="11"/>
        <v>0</v>
      </c>
      <c r="K158" s="133">
        <v>3</v>
      </c>
      <c r="L158" s="133">
        <v>40</v>
      </c>
      <c r="M158" s="133">
        <f t="shared" si="13"/>
        <v>43</v>
      </c>
      <c r="N158" s="133">
        <v>40</v>
      </c>
      <c r="O158" s="133">
        <f t="shared" si="12"/>
        <v>43</v>
      </c>
      <c r="P158" s="134">
        <v>0</v>
      </c>
      <c r="Q158" s="134">
        <v>3.968253968253968E-3</v>
      </c>
      <c r="R158" s="144">
        <v>6.6777963272120197E-2</v>
      </c>
      <c r="S158" s="144">
        <v>3.1734317343173432E-2</v>
      </c>
      <c r="T158" s="133">
        <v>154</v>
      </c>
      <c r="U158" s="144">
        <v>0.2792207792207792</v>
      </c>
    </row>
    <row r="159" spans="1:21" ht="22.5" x14ac:dyDescent="0.25">
      <c r="A159" s="18" t="s">
        <v>184</v>
      </c>
      <c r="B159" s="160" t="str">
        <f>'6'!B159</f>
        <v>Venango</v>
      </c>
      <c r="C159" s="158">
        <f>'4'!C159</f>
        <v>576</v>
      </c>
      <c r="D159" s="158">
        <f>'4'!D159</f>
        <v>373</v>
      </c>
      <c r="E159" s="158">
        <f>'4'!E159</f>
        <v>949</v>
      </c>
      <c r="F159" s="133" t="s">
        <v>783</v>
      </c>
      <c r="G159" s="133">
        <v>2</v>
      </c>
      <c r="H159" s="133">
        <v>0</v>
      </c>
      <c r="I159" s="133">
        <v>0</v>
      </c>
      <c r="J159" s="133">
        <f t="shared" si="11"/>
        <v>0</v>
      </c>
      <c r="K159" s="133">
        <v>50</v>
      </c>
      <c r="L159" s="133">
        <v>92</v>
      </c>
      <c r="M159" s="133">
        <f t="shared" si="13"/>
        <v>142</v>
      </c>
      <c r="N159" s="133">
        <v>92</v>
      </c>
      <c r="O159" s="133">
        <f t="shared" si="12"/>
        <v>142</v>
      </c>
      <c r="P159" s="134">
        <v>0</v>
      </c>
      <c r="Q159" s="134">
        <v>8.6805555555555552E-2</v>
      </c>
      <c r="R159" s="144">
        <v>0.24664879356568364</v>
      </c>
      <c r="S159" s="144">
        <v>0.14963119072708114</v>
      </c>
      <c r="T159" s="133">
        <v>296</v>
      </c>
      <c r="U159" s="144">
        <v>0.47972972972972971</v>
      </c>
    </row>
    <row r="160" spans="1:21" x14ac:dyDescent="0.25">
      <c r="A160" s="18" t="s">
        <v>185</v>
      </c>
      <c r="B160" s="160" t="str">
        <f>'6'!B160</f>
        <v>Westmoreland</v>
      </c>
      <c r="C160" s="158">
        <f>'4'!C160</f>
        <v>590</v>
      </c>
      <c r="D160" s="158">
        <f>'4'!D160</f>
        <v>476</v>
      </c>
      <c r="E160" s="158">
        <f>'4'!E160</f>
        <v>1066</v>
      </c>
      <c r="F160" s="133" t="s">
        <v>784</v>
      </c>
      <c r="G160" s="133">
        <v>1</v>
      </c>
      <c r="H160" s="133">
        <v>0</v>
      </c>
      <c r="I160" s="133">
        <v>0</v>
      </c>
      <c r="J160" s="133">
        <f t="shared" si="11"/>
        <v>0</v>
      </c>
      <c r="K160" s="133">
        <v>1</v>
      </c>
      <c r="L160" s="133">
        <v>0</v>
      </c>
      <c r="M160" s="133">
        <f t="shared" si="13"/>
        <v>1</v>
      </c>
      <c r="N160" s="133">
        <v>0</v>
      </c>
      <c r="O160" s="133">
        <f>SUM(J160+M160)</f>
        <v>1</v>
      </c>
      <c r="P160" s="134">
        <v>0</v>
      </c>
      <c r="Q160" s="134">
        <v>1.6949152542372881E-3</v>
      </c>
      <c r="R160" s="144">
        <v>0</v>
      </c>
      <c r="S160" s="144">
        <v>9.3808630393996248E-4</v>
      </c>
      <c r="T160" s="133">
        <v>11</v>
      </c>
      <c r="U160" s="144">
        <v>9.0909090909090912E-2</v>
      </c>
    </row>
    <row r="161" spans="1:21" x14ac:dyDescent="0.25">
      <c r="A161" s="18" t="s">
        <v>186</v>
      </c>
      <c r="B161" s="160" t="str">
        <f>'6'!B161</f>
        <v>Fayette</v>
      </c>
      <c r="C161" s="158">
        <f>'4'!C161</f>
        <v>211</v>
      </c>
      <c r="D161" s="158">
        <f>'4'!D161</f>
        <v>156</v>
      </c>
      <c r="E161" s="158">
        <f>'4'!E161</f>
        <v>367</v>
      </c>
      <c r="F161" s="133" t="s">
        <v>765</v>
      </c>
      <c r="G161" s="133">
        <v>1</v>
      </c>
      <c r="H161" s="133">
        <v>0</v>
      </c>
      <c r="I161" s="133">
        <v>0</v>
      </c>
      <c r="J161" s="133">
        <f t="shared" si="11"/>
        <v>0</v>
      </c>
      <c r="K161" s="133">
        <v>12</v>
      </c>
      <c r="L161" s="133">
        <v>20</v>
      </c>
      <c r="M161" s="133">
        <f t="shared" si="13"/>
        <v>32</v>
      </c>
      <c r="N161" s="133">
        <v>20</v>
      </c>
      <c r="O161" s="133">
        <f t="shared" ref="O161:O191" si="14">SUM(J161+M161)</f>
        <v>32</v>
      </c>
      <c r="P161" s="134">
        <v>0</v>
      </c>
      <c r="Q161" s="134">
        <v>5.6872037914691941E-2</v>
      </c>
      <c r="R161" s="144">
        <v>0.12820512820512819</v>
      </c>
      <c r="S161" s="144">
        <v>8.7193460490463212E-2</v>
      </c>
      <c r="T161" s="133">
        <v>54</v>
      </c>
      <c r="U161" s="144">
        <v>0.59259259259259256</v>
      </c>
    </row>
    <row r="162" spans="1:21" x14ac:dyDescent="0.25">
      <c r="A162" s="129" t="s">
        <v>187</v>
      </c>
      <c r="B162" s="161" t="s">
        <v>565</v>
      </c>
      <c r="C162" s="158">
        <f>'4'!C162</f>
        <v>317</v>
      </c>
      <c r="D162" s="158">
        <f>'4'!D162</f>
        <v>202</v>
      </c>
      <c r="E162" s="158">
        <f>'4'!E162</f>
        <v>519</v>
      </c>
      <c r="F162" s="133" t="s">
        <v>700</v>
      </c>
      <c r="G162" s="133">
        <v>1</v>
      </c>
      <c r="H162" s="133">
        <v>0</v>
      </c>
      <c r="I162" s="133">
        <v>0</v>
      </c>
      <c r="J162" s="133">
        <f t="shared" si="11"/>
        <v>0</v>
      </c>
      <c r="K162" s="133">
        <v>5</v>
      </c>
      <c r="L162" s="133">
        <v>0</v>
      </c>
      <c r="M162" s="133">
        <f t="shared" si="13"/>
        <v>5</v>
      </c>
      <c r="N162" s="133">
        <v>0</v>
      </c>
      <c r="O162" s="133">
        <f t="shared" si="14"/>
        <v>5</v>
      </c>
      <c r="P162" s="134">
        <v>0</v>
      </c>
      <c r="Q162" s="134">
        <v>1.5772870662460567E-2</v>
      </c>
      <c r="R162" s="144">
        <v>0</v>
      </c>
      <c r="S162" s="144">
        <v>9.6339113680154135E-3</v>
      </c>
      <c r="T162" s="133">
        <v>164</v>
      </c>
      <c r="U162" s="144">
        <v>3.048780487804878E-2</v>
      </c>
    </row>
    <row r="163" spans="1:21" x14ac:dyDescent="0.25">
      <c r="A163" s="18" t="s">
        <v>188</v>
      </c>
      <c r="B163" s="160" t="str">
        <f>'6'!B163</f>
        <v>Armstrong</v>
      </c>
      <c r="C163" s="158">
        <f>'4'!C163</f>
        <v>366</v>
      </c>
      <c r="D163" s="158">
        <f>'4'!D163</f>
        <v>265</v>
      </c>
      <c r="E163" s="158">
        <f>'4'!E163</f>
        <v>631</v>
      </c>
      <c r="F163" s="133" t="s">
        <v>728</v>
      </c>
      <c r="G163" s="133">
        <v>1</v>
      </c>
      <c r="H163" s="133">
        <v>0</v>
      </c>
      <c r="I163" s="133">
        <v>0</v>
      </c>
      <c r="J163" s="133">
        <f t="shared" si="11"/>
        <v>0</v>
      </c>
      <c r="K163" s="133">
        <v>4</v>
      </c>
      <c r="L163" s="133">
        <v>1</v>
      </c>
      <c r="M163" s="133">
        <f t="shared" si="13"/>
        <v>5</v>
      </c>
      <c r="N163" s="133">
        <v>1</v>
      </c>
      <c r="O163" s="133">
        <f t="shared" si="14"/>
        <v>5</v>
      </c>
      <c r="P163" s="134">
        <v>0</v>
      </c>
      <c r="Q163" s="134">
        <v>1.092896174863388E-2</v>
      </c>
      <c r="R163" s="144">
        <v>3.7735849056603774E-3</v>
      </c>
      <c r="S163" s="144">
        <v>7.9239302694136295E-3</v>
      </c>
      <c r="T163" s="133">
        <v>28</v>
      </c>
      <c r="U163" s="144">
        <v>0.17857142857142858</v>
      </c>
    </row>
    <row r="164" spans="1:21" x14ac:dyDescent="0.25">
      <c r="A164" s="18" t="s">
        <v>189</v>
      </c>
      <c r="B164" s="160" t="str">
        <f>'6'!B164</f>
        <v>Potter</v>
      </c>
      <c r="C164" s="158">
        <f>'4'!C164</f>
        <v>101</v>
      </c>
      <c r="D164" s="158">
        <f>'4'!D164</f>
        <v>64</v>
      </c>
      <c r="E164" s="158">
        <f>'4'!E164</f>
        <v>165</v>
      </c>
      <c r="F164" s="133"/>
      <c r="G164" s="133">
        <v>0</v>
      </c>
      <c r="H164" s="133">
        <v>0</v>
      </c>
      <c r="I164" s="133">
        <v>0</v>
      </c>
      <c r="J164" s="133">
        <f t="shared" si="11"/>
        <v>0</v>
      </c>
      <c r="K164" s="133">
        <v>0</v>
      </c>
      <c r="L164" s="133">
        <v>0</v>
      </c>
      <c r="M164" s="133">
        <f t="shared" si="13"/>
        <v>0</v>
      </c>
      <c r="N164" s="133">
        <v>0</v>
      </c>
      <c r="O164" s="133">
        <f t="shared" si="14"/>
        <v>0</v>
      </c>
      <c r="P164" s="134">
        <v>0</v>
      </c>
      <c r="Q164" s="134">
        <v>0</v>
      </c>
      <c r="R164" s="144">
        <v>0</v>
      </c>
      <c r="S164" s="144">
        <v>0</v>
      </c>
      <c r="T164" s="133">
        <v>56</v>
      </c>
      <c r="U164" s="144">
        <v>0</v>
      </c>
    </row>
    <row r="165" spans="1:21" x14ac:dyDescent="0.25">
      <c r="A165" s="18" t="s">
        <v>190</v>
      </c>
      <c r="B165" s="160" t="str">
        <f>'6'!B165</f>
        <v>Delaware</v>
      </c>
      <c r="C165" s="158">
        <f>'4'!C165</f>
        <v>696</v>
      </c>
      <c r="D165" s="158">
        <f>'4'!D165</f>
        <v>594</v>
      </c>
      <c r="E165" s="158">
        <f>'4'!E165</f>
        <v>1290</v>
      </c>
      <c r="F165" s="133" t="s">
        <v>779</v>
      </c>
      <c r="G165" s="133">
        <v>1</v>
      </c>
      <c r="H165" s="133">
        <v>0</v>
      </c>
      <c r="I165" s="133">
        <v>0</v>
      </c>
      <c r="J165" s="133">
        <f t="shared" si="11"/>
        <v>0</v>
      </c>
      <c r="K165" s="133">
        <v>0</v>
      </c>
      <c r="L165" s="133">
        <v>37</v>
      </c>
      <c r="M165" s="133">
        <f t="shared" si="13"/>
        <v>37</v>
      </c>
      <c r="N165" s="133">
        <v>37</v>
      </c>
      <c r="O165" s="133">
        <f t="shared" si="14"/>
        <v>37</v>
      </c>
      <c r="P165" s="134">
        <v>0</v>
      </c>
      <c r="Q165" s="134">
        <v>0</v>
      </c>
      <c r="R165" s="144">
        <v>6.2289562289562291E-2</v>
      </c>
      <c r="S165" s="144">
        <v>2.8682170542635659E-2</v>
      </c>
      <c r="T165" s="133">
        <v>8</v>
      </c>
      <c r="U165" s="144">
        <v>4.625</v>
      </c>
    </row>
    <row r="166" spans="1:21" x14ac:dyDescent="0.25">
      <c r="A166" s="18" t="s">
        <v>191</v>
      </c>
      <c r="B166" s="160" t="str">
        <f>'6'!B166</f>
        <v>Allegheny</v>
      </c>
      <c r="C166" s="158">
        <f>'4'!C166</f>
        <v>957</v>
      </c>
      <c r="D166" s="158">
        <f>'4'!D166</f>
        <v>614</v>
      </c>
      <c r="E166" s="158">
        <f>'4'!E166</f>
        <v>1571</v>
      </c>
      <c r="F166" s="133" t="s">
        <v>698</v>
      </c>
      <c r="G166" s="133">
        <v>1</v>
      </c>
      <c r="H166" s="133">
        <v>0</v>
      </c>
      <c r="I166" s="133">
        <v>0</v>
      </c>
      <c r="J166" s="133">
        <f t="shared" si="11"/>
        <v>0</v>
      </c>
      <c r="K166" s="133">
        <v>0</v>
      </c>
      <c r="L166" s="133">
        <v>92</v>
      </c>
      <c r="M166" s="133">
        <f>SUM(K166:L166)</f>
        <v>92</v>
      </c>
      <c r="N166" s="133">
        <v>92</v>
      </c>
      <c r="O166" s="133">
        <f t="shared" si="14"/>
        <v>92</v>
      </c>
      <c r="P166" s="134">
        <v>0</v>
      </c>
      <c r="Q166" s="134">
        <v>0</v>
      </c>
      <c r="R166" s="144">
        <v>0.14983713355048861</v>
      </c>
      <c r="S166" s="144">
        <v>5.8561425843411841E-2</v>
      </c>
      <c r="T166" s="133">
        <v>219</v>
      </c>
      <c r="U166" s="144">
        <v>0.42009132420091322</v>
      </c>
    </row>
    <row r="167" spans="1:21" x14ac:dyDescent="0.25">
      <c r="A167" s="18" t="s">
        <v>192</v>
      </c>
      <c r="B167" s="160" t="str">
        <f>'6'!B167</f>
        <v>Erie</v>
      </c>
      <c r="C167" s="158">
        <f>'4'!C167</f>
        <v>423</v>
      </c>
      <c r="D167" s="158">
        <f>'4'!D167</f>
        <v>286</v>
      </c>
      <c r="E167" s="158">
        <f>'4'!E167</f>
        <v>709</v>
      </c>
      <c r="F167" s="133"/>
      <c r="G167" s="133">
        <v>0</v>
      </c>
      <c r="H167" s="133">
        <v>0</v>
      </c>
      <c r="I167" s="133">
        <v>0</v>
      </c>
      <c r="J167" s="133">
        <f t="shared" si="11"/>
        <v>0</v>
      </c>
      <c r="K167" s="133">
        <v>0</v>
      </c>
      <c r="L167" s="133">
        <v>0</v>
      </c>
      <c r="M167" s="133">
        <f t="shared" ref="M167:M187" si="15">SUM(K167:L167)</f>
        <v>0</v>
      </c>
      <c r="N167" s="133">
        <v>0</v>
      </c>
      <c r="O167" s="133">
        <f t="shared" si="14"/>
        <v>0</v>
      </c>
      <c r="P167" s="134">
        <v>0</v>
      </c>
      <c r="Q167" s="134">
        <v>0</v>
      </c>
      <c r="R167" s="144">
        <v>0</v>
      </c>
      <c r="S167" s="144">
        <v>0</v>
      </c>
      <c r="T167" s="133">
        <v>144</v>
      </c>
      <c r="U167" s="144">
        <v>0</v>
      </c>
    </row>
    <row r="168" spans="1:21" x14ac:dyDescent="0.25">
      <c r="A168" s="18" t="s">
        <v>193</v>
      </c>
      <c r="B168" s="160" t="str">
        <f>'6'!B168</f>
        <v>Adams</v>
      </c>
      <c r="C168" s="158">
        <f>'4'!C168</f>
        <v>730</v>
      </c>
      <c r="D168" s="158">
        <f>'4'!D168</f>
        <v>523</v>
      </c>
      <c r="E168" s="158">
        <f>'4'!E168</f>
        <v>1253</v>
      </c>
      <c r="F168" s="133" t="s">
        <v>771</v>
      </c>
      <c r="G168" s="133">
        <v>1</v>
      </c>
      <c r="H168" s="133">
        <v>0</v>
      </c>
      <c r="I168" s="133">
        <v>0</v>
      </c>
      <c r="J168" s="133">
        <f t="shared" si="11"/>
        <v>0</v>
      </c>
      <c r="K168" s="133">
        <v>0</v>
      </c>
      <c r="L168" s="133">
        <v>78</v>
      </c>
      <c r="M168" s="133">
        <f t="shared" si="15"/>
        <v>78</v>
      </c>
      <c r="N168" s="133">
        <v>78</v>
      </c>
      <c r="O168" s="133">
        <f t="shared" si="14"/>
        <v>78</v>
      </c>
      <c r="P168" s="134">
        <v>0</v>
      </c>
      <c r="Q168" s="134">
        <v>0</v>
      </c>
      <c r="R168" s="144">
        <v>0.14913957934990441</v>
      </c>
      <c r="S168" s="144">
        <v>6.2250598563447723E-2</v>
      </c>
      <c r="T168" s="133">
        <v>261</v>
      </c>
      <c r="U168" s="144">
        <v>0.2988505747126437</v>
      </c>
    </row>
    <row r="169" spans="1:21" x14ac:dyDescent="0.25">
      <c r="A169" s="18" t="s">
        <v>194</v>
      </c>
      <c r="B169" s="160" t="str">
        <f>'6'!B169</f>
        <v>Erie</v>
      </c>
      <c r="C169" s="158">
        <f>'4'!C169</f>
        <v>387</v>
      </c>
      <c r="D169" s="158">
        <f>'4'!D169</f>
        <v>282</v>
      </c>
      <c r="E169" s="158">
        <f>'4'!E169</f>
        <v>669</v>
      </c>
      <c r="F169" s="133" t="s">
        <v>721</v>
      </c>
      <c r="G169" s="133">
        <v>1</v>
      </c>
      <c r="H169" s="133">
        <v>0</v>
      </c>
      <c r="I169" s="133">
        <v>0</v>
      </c>
      <c r="J169" s="133">
        <f t="shared" si="11"/>
        <v>0</v>
      </c>
      <c r="K169" s="133">
        <v>0</v>
      </c>
      <c r="L169" s="133">
        <v>50</v>
      </c>
      <c r="M169" s="133">
        <f t="shared" si="15"/>
        <v>50</v>
      </c>
      <c r="N169" s="133">
        <v>50</v>
      </c>
      <c r="O169" s="133">
        <f t="shared" si="14"/>
        <v>50</v>
      </c>
      <c r="P169" s="134">
        <v>0</v>
      </c>
      <c r="Q169" s="134">
        <v>0</v>
      </c>
      <c r="R169" s="144">
        <v>0.1773049645390071</v>
      </c>
      <c r="S169" s="144">
        <v>7.4738415545590436E-2</v>
      </c>
      <c r="T169" s="133">
        <v>121</v>
      </c>
      <c r="U169" s="144">
        <v>0.41322314049586778</v>
      </c>
    </row>
    <row r="170" spans="1:21" x14ac:dyDescent="0.25">
      <c r="A170" s="18" t="s">
        <v>195</v>
      </c>
      <c r="B170" s="160" t="str">
        <f>'6'!B170</f>
        <v>Clearfield</v>
      </c>
      <c r="C170" s="158">
        <f>'4'!C170</f>
        <v>156</v>
      </c>
      <c r="D170" s="158">
        <f>'4'!D170</f>
        <v>109</v>
      </c>
      <c r="E170" s="158">
        <f>'4'!E170</f>
        <v>265</v>
      </c>
      <c r="F170" s="133" t="s">
        <v>699</v>
      </c>
      <c r="G170" s="133">
        <v>1</v>
      </c>
      <c r="H170" s="133">
        <v>0</v>
      </c>
      <c r="I170" s="133">
        <v>0</v>
      </c>
      <c r="J170" s="133">
        <f t="shared" si="11"/>
        <v>0</v>
      </c>
      <c r="K170" s="133">
        <v>12</v>
      </c>
      <c r="L170" s="133">
        <v>17</v>
      </c>
      <c r="M170" s="133">
        <f t="shared" si="15"/>
        <v>29</v>
      </c>
      <c r="N170" s="133">
        <v>17</v>
      </c>
      <c r="O170" s="133">
        <f t="shared" si="14"/>
        <v>29</v>
      </c>
      <c r="P170" s="134">
        <v>0</v>
      </c>
      <c r="Q170" s="134">
        <v>7.6923076923076927E-2</v>
      </c>
      <c r="R170" s="144">
        <v>0.15596330275229359</v>
      </c>
      <c r="S170" s="144">
        <v>0.10943396226415095</v>
      </c>
      <c r="T170" s="133">
        <v>65</v>
      </c>
      <c r="U170" s="144">
        <v>0.44615384615384618</v>
      </c>
    </row>
    <row r="171" spans="1:21" x14ac:dyDescent="0.25">
      <c r="A171" s="18" t="s">
        <v>196</v>
      </c>
      <c r="B171" s="160" t="str">
        <f>'6'!B171</f>
        <v>Berks</v>
      </c>
      <c r="C171" s="158">
        <f>'4'!C171</f>
        <v>890</v>
      </c>
      <c r="D171" s="158">
        <f>'4'!D171</f>
        <v>675</v>
      </c>
      <c r="E171" s="158">
        <f>'4'!E171</f>
        <v>1565</v>
      </c>
      <c r="F171" s="133" t="s">
        <v>804</v>
      </c>
      <c r="G171" s="133">
        <v>1</v>
      </c>
      <c r="H171" s="133">
        <v>0</v>
      </c>
      <c r="I171" s="133">
        <v>0</v>
      </c>
      <c r="J171" s="133">
        <f t="shared" si="11"/>
        <v>0</v>
      </c>
      <c r="K171" s="133">
        <v>0</v>
      </c>
      <c r="L171" s="133">
        <v>19</v>
      </c>
      <c r="M171" s="133">
        <f t="shared" si="15"/>
        <v>19</v>
      </c>
      <c r="N171" s="133">
        <v>19</v>
      </c>
      <c r="O171" s="133">
        <f t="shared" si="14"/>
        <v>19</v>
      </c>
      <c r="P171" s="134">
        <v>0</v>
      </c>
      <c r="Q171" s="134">
        <v>0</v>
      </c>
      <c r="R171" s="144">
        <v>2.8148148148148148E-2</v>
      </c>
      <c r="S171" s="144">
        <v>1.2140575079872205E-2</v>
      </c>
      <c r="T171" s="133">
        <v>81</v>
      </c>
      <c r="U171" s="144">
        <v>0.23456790123456789</v>
      </c>
    </row>
    <row r="172" spans="1:21" x14ac:dyDescent="0.25">
      <c r="A172" s="18" t="s">
        <v>197</v>
      </c>
      <c r="B172" s="160" t="str">
        <f>'6'!B172</f>
        <v>Chester</v>
      </c>
      <c r="C172" s="158">
        <f>'4'!C172</f>
        <v>871</v>
      </c>
      <c r="D172" s="158">
        <f>'4'!D172</f>
        <v>683</v>
      </c>
      <c r="E172" s="158">
        <f>'4'!E172</f>
        <v>1554</v>
      </c>
      <c r="F172" s="133"/>
      <c r="G172" s="133">
        <v>0</v>
      </c>
      <c r="H172" s="133">
        <v>0</v>
      </c>
      <c r="I172" s="133">
        <v>0</v>
      </c>
      <c r="J172" s="133">
        <f t="shared" si="11"/>
        <v>0</v>
      </c>
      <c r="K172" s="133">
        <v>0</v>
      </c>
      <c r="L172" s="133">
        <v>0</v>
      </c>
      <c r="M172" s="133">
        <f t="shared" si="15"/>
        <v>0</v>
      </c>
      <c r="N172" s="133">
        <v>0</v>
      </c>
      <c r="O172" s="133">
        <f t="shared" si="14"/>
        <v>0</v>
      </c>
      <c r="P172" s="134">
        <v>0</v>
      </c>
      <c r="Q172" s="134">
        <v>0</v>
      </c>
      <c r="R172" s="144">
        <v>0</v>
      </c>
      <c r="S172" s="144">
        <v>0</v>
      </c>
      <c r="T172" s="133">
        <v>35</v>
      </c>
      <c r="U172" s="144">
        <v>0</v>
      </c>
    </row>
    <row r="173" spans="1:21" ht="22.5" x14ac:dyDescent="0.25">
      <c r="A173" s="18" t="s">
        <v>198</v>
      </c>
      <c r="B173" s="160" t="str">
        <f>'6'!B173</f>
        <v>Cambria</v>
      </c>
      <c r="C173" s="158">
        <f>'4'!C173</f>
        <v>1018</v>
      </c>
      <c r="D173" s="158">
        <f>'4'!D173</f>
        <v>648</v>
      </c>
      <c r="E173" s="158">
        <f>'4'!E173</f>
        <v>1666</v>
      </c>
      <c r="F173" s="133" t="s">
        <v>777</v>
      </c>
      <c r="G173" s="133">
        <v>2</v>
      </c>
      <c r="H173" s="133">
        <v>18</v>
      </c>
      <c r="I173" s="133">
        <v>20</v>
      </c>
      <c r="J173" s="133">
        <f t="shared" si="11"/>
        <v>38</v>
      </c>
      <c r="K173" s="133">
        <v>55</v>
      </c>
      <c r="L173" s="133">
        <v>277</v>
      </c>
      <c r="M173" s="133">
        <f t="shared" si="15"/>
        <v>332</v>
      </c>
      <c r="N173" s="133">
        <v>295</v>
      </c>
      <c r="O173" s="133">
        <f t="shared" si="14"/>
        <v>370</v>
      </c>
      <c r="P173" s="134">
        <v>2.2809123649459785E-2</v>
      </c>
      <c r="Q173" s="134">
        <v>5.4027504911591355E-2</v>
      </c>
      <c r="R173" s="144">
        <v>0.45524691358024694</v>
      </c>
      <c r="S173" s="144">
        <v>0.21008403361344538</v>
      </c>
      <c r="T173" s="133">
        <v>728</v>
      </c>
      <c r="U173" s="144">
        <v>0.48076923076923078</v>
      </c>
    </row>
    <row r="174" spans="1:21" ht="22.5" x14ac:dyDescent="0.25">
      <c r="A174" s="18" t="s">
        <v>199</v>
      </c>
      <c r="B174" s="160" t="str">
        <f>'6'!B174</f>
        <v>Westmoreland</v>
      </c>
      <c r="C174" s="158">
        <f>'4'!C174</f>
        <v>749</v>
      </c>
      <c r="D174" s="158">
        <f>'4'!D174</f>
        <v>604</v>
      </c>
      <c r="E174" s="158">
        <f>'4'!E174</f>
        <v>1353</v>
      </c>
      <c r="F174" s="133" t="s">
        <v>789</v>
      </c>
      <c r="G174" s="133">
        <v>2</v>
      </c>
      <c r="H174" s="133">
        <v>0</v>
      </c>
      <c r="I174" s="133">
        <v>0</v>
      </c>
      <c r="J174" s="133">
        <f t="shared" si="11"/>
        <v>0</v>
      </c>
      <c r="K174" s="133">
        <v>7</v>
      </c>
      <c r="L174" s="133">
        <v>93</v>
      </c>
      <c r="M174" s="133">
        <f t="shared" si="15"/>
        <v>100</v>
      </c>
      <c r="N174" s="133">
        <v>93</v>
      </c>
      <c r="O174" s="133">
        <f t="shared" si="14"/>
        <v>100</v>
      </c>
      <c r="P174" s="134">
        <v>0</v>
      </c>
      <c r="Q174" s="134">
        <v>9.3457943925233638E-3</v>
      </c>
      <c r="R174" s="144">
        <v>0.15397350993377484</v>
      </c>
      <c r="S174" s="144">
        <v>7.3909830007390986E-2</v>
      </c>
      <c r="T174" s="133">
        <v>165</v>
      </c>
      <c r="U174" s="144">
        <v>0.60606060606060608</v>
      </c>
    </row>
    <row r="175" spans="1:21" x14ac:dyDescent="0.25">
      <c r="A175" s="18" t="s">
        <v>200</v>
      </c>
      <c r="B175" s="160" t="str">
        <f>'6'!B175</f>
        <v>Luzerne</v>
      </c>
      <c r="C175" s="158">
        <f>'4'!C175</f>
        <v>546</v>
      </c>
      <c r="D175" s="158">
        <f>'4'!D175</f>
        <v>343</v>
      </c>
      <c r="E175" s="158">
        <f>'4'!E175</f>
        <v>889</v>
      </c>
      <c r="F175" s="133" t="s">
        <v>749</v>
      </c>
      <c r="G175" s="133">
        <v>1</v>
      </c>
      <c r="H175" s="133">
        <v>0</v>
      </c>
      <c r="I175" s="133">
        <v>0</v>
      </c>
      <c r="J175" s="133">
        <f t="shared" si="11"/>
        <v>0</v>
      </c>
      <c r="K175" s="133">
        <v>0</v>
      </c>
      <c r="L175" s="133">
        <v>96</v>
      </c>
      <c r="M175" s="133">
        <f t="shared" si="15"/>
        <v>96</v>
      </c>
      <c r="N175" s="133">
        <v>96</v>
      </c>
      <c r="O175" s="133">
        <f t="shared" si="14"/>
        <v>96</v>
      </c>
      <c r="P175" s="134">
        <v>0</v>
      </c>
      <c r="Q175" s="134">
        <v>0</v>
      </c>
      <c r="R175" s="144">
        <v>0.27988338192419826</v>
      </c>
      <c r="S175" s="144">
        <v>0.10798650168728909</v>
      </c>
      <c r="T175" s="133">
        <v>229</v>
      </c>
      <c r="U175" s="144">
        <v>0.41921397379912662</v>
      </c>
    </row>
    <row r="176" spans="1:21" x14ac:dyDescent="0.25">
      <c r="A176" s="18" t="s">
        <v>201</v>
      </c>
      <c r="B176" s="160" t="str">
        <f>'6'!B176</f>
        <v>Franklin</v>
      </c>
      <c r="C176" s="158">
        <f>'4'!C176</f>
        <v>736</v>
      </c>
      <c r="D176" s="158">
        <f>'4'!D176</f>
        <v>518</v>
      </c>
      <c r="E176" s="158">
        <f>'4'!E176</f>
        <v>1254</v>
      </c>
      <c r="F176" s="133" t="s">
        <v>788</v>
      </c>
      <c r="G176" s="133">
        <v>1</v>
      </c>
      <c r="H176" s="133">
        <v>0</v>
      </c>
      <c r="I176" s="133">
        <v>0</v>
      </c>
      <c r="J176" s="133">
        <f t="shared" si="11"/>
        <v>0</v>
      </c>
      <c r="K176" s="133">
        <v>3</v>
      </c>
      <c r="L176" s="133">
        <v>36</v>
      </c>
      <c r="M176" s="133">
        <f t="shared" si="15"/>
        <v>39</v>
      </c>
      <c r="N176" s="133">
        <v>36</v>
      </c>
      <c r="O176" s="133">
        <f t="shared" si="14"/>
        <v>39</v>
      </c>
      <c r="P176" s="134">
        <v>0</v>
      </c>
      <c r="Q176" s="134">
        <v>4.076086956521739E-3</v>
      </c>
      <c r="R176" s="144">
        <v>6.9498069498069498E-2</v>
      </c>
      <c r="S176" s="144">
        <v>3.1100478468899521E-2</v>
      </c>
      <c r="T176" s="133">
        <v>123</v>
      </c>
      <c r="U176" s="144">
        <v>0.31707317073170732</v>
      </c>
    </row>
    <row r="177" spans="1:21" ht="22.5" x14ac:dyDescent="0.25">
      <c r="A177" s="18" t="s">
        <v>202</v>
      </c>
      <c r="B177" s="160" t="str">
        <f>'6'!B177</f>
        <v>Westmoreland</v>
      </c>
      <c r="C177" s="158">
        <f>'4'!C177</f>
        <v>763</v>
      </c>
      <c r="D177" s="158">
        <f>'4'!D177</f>
        <v>500</v>
      </c>
      <c r="E177" s="158">
        <f>'4'!E177</f>
        <v>1263</v>
      </c>
      <c r="F177" s="133" t="s">
        <v>789</v>
      </c>
      <c r="G177" s="133">
        <v>2</v>
      </c>
      <c r="H177" s="133">
        <v>0</v>
      </c>
      <c r="I177" s="133">
        <v>0</v>
      </c>
      <c r="J177" s="133">
        <f t="shared" si="11"/>
        <v>0</v>
      </c>
      <c r="K177" s="133">
        <v>15</v>
      </c>
      <c r="L177" s="133">
        <v>99</v>
      </c>
      <c r="M177" s="133">
        <f t="shared" si="15"/>
        <v>114</v>
      </c>
      <c r="N177" s="133">
        <v>99</v>
      </c>
      <c r="O177" s="133">
        <f t="shared" si="14"/>
        <v>114</v>
      </c>
      <c r="P177" s="134">
        <v>0</v>
      </c>
      <c r="Q177" s="134">
        <v>1.9659239842726082E-2</v>
      </c>
      <c r="R177" s="144">
        <v>0.19800000000000001</v>
      </c>
      <c r="S177" s="144">
        <v>9.0261282660332537E-2</v>
      </c>
      <c r="T177" s="133">
        <v>163</v>
      </c>
      <c r="U177" s="144">
        <v>0.69938650306748462</v>
      </c>
    </row>
    <row r="178" spans="1:21" x14ac:dyDescent="0.25">
      <c r="A178" s="18" t="s">
        <v>203</v>
      </c>
      <c r="B178" s="160" t="str">
        <f>'6'!B178</f>
        <v>Mercer</v>
      </c>
      <c r="C178" s="158">
        <f>'4'!C178</f>
        <v>300</v>
      </c>
      <c r="D178" s="158">
        <f>'4'!D178</f>
        <v>195</v>
      </c>
      <c r="E178" s="158">
        <f>'4'!E178</f>
        <v>495</v>
      </c>
      <c r="F178" s="133" t="s">
        <v>719</v>
      </c>
      <c r="G178" s="133">
        <v>1</v>
      </c>
      <c r="H178" s="133">
        <v>0</v>
      </c>
      <c r="I178" s="133">
        <v>0</v>
      </c>
      <c r="J178" s="133">
        <f t="shared" si="11"/>
        <v>0</v>
      </c>
      <c r="K178" s="133">
        <v>11</v>
      </c>
      <c r="L178" s="133">
        <v>17</v>
      </c>
      <c r="M178" s="133">
        <f t="shared" si="15"/>
        <v>28</v>
      </c>
      <c r="N178" s="133">
        <v>17</v>
      </c>
      <c r="O178" s="133">
        <f t="shared" si="14"/>
        <v>28</v>
      </c>
      <c r="P178" s="134">
        <v>0</v>
      </c>
      <c r="Q178" s="134">
        <v>3.6666666666666667E-2</v>
      </c>
      <c r="R178" s="144">
        <v>8.7179487179487175E-2</v>
      </c>
      <c r="S178" s="144">
        <v>5.6565656565656569E-2</v>
      </c>
      <c r="T178" s="133">
        <v>140</v>
      </c>
      <c r="U178" s="144">
        <v>0.2</v>
      </c>
    </row>
    <row r="179" spans="1:21" x14ac:dyDescent="0.25">
      <c r="A179" s="18" t="s">
        <v>204</v>
      </c>
      <c r="B179" s="160" t="str">
        <f>'6'!B179</f>
        <v>Perry</v>
      </c>
      <c r="C179" s="158">
        <f>'4'!C179</f>
        <v>187</v>
      </c>
      <c r="D179" s="158">
        <f>'4'!D179</f>
        <v>121</v>
      </c>
      <c r="E179" s="158">
        <f>'4'!E179</f>
        <v>308</v>
      </c>
      <c r="F179" s="133"/>
      <c r="G179" s="133">
        <v>0</v>
      </c>
      <c r="H179" s="133">
        <v>0</v>
      </c>
      <c r="I179" s="133">
        <v>0</v>
      </c>
      <c r="J179" s="133">
        <f t="shared" si="11"/>
        <v>0</v>
      </c>
      <c r="K179" s="133">
        <v>0</v>
      </c>
      <c r="L179" s="133">
        <v>0</v>
      </c>
      <c r="M179" s="133">
        <f t="shared" si="15"/>
        <v>0</v>
      </c>
      <c r="N179" s="133">
        <v>0</v>
      </c>
      <c r="O179" s="133">
        <f t="shared" si="14"/>
        <v>0</v>
      </c>
      <c r="P179" s="134">
        <v>0</v>
      </c>
      <c r="Q179" s="134">
        <v>0</v>
      </c>
      <c r="R179" s="144">
        <v>0</v>
      </c>
      <c r="S179" s="144">
        <v>0</v>
      </c>
      <c r="T179" s="133">
        <v>16</v>
      </c>
      <c r="U179" s="144">
        <v>0</v>
      </c>
    </row>
    <row r="180" spans="1:21" x14ac:dyDescent="0.25">
      <c r="A180" s="18" t="s">
        <v>205</v>
      </c>
      <c r="B180" s="160" t="str">
        <f>'6'!B180</f>
        <v>Mercer</v>
      </c>
      <c r="C180" s="158">
        <f>'4'!C180</f>
        <v>450</v>
      </c>
      <c r="D180" s="158">
        <f>'4'!D180</f>
        <v>337</v>
      </c>
      <c r="E180" s="158">
        <f>'4'!E180</f>
        <v>787</v>
      </c>
      <c r="F180" s="133" t="s">
        <v>719</v>
      </c>
      <c r="G180" s="133">
        <v>1</v>
      </c>
      <c r="H180" s="133">
        <v>0</v>
      </c>
      <c r="I180" s="133">
        <v>0</v>
      </c>
      <c r="J180" s="133">
        <f t="shared" si="11"/>
        <v>0</v>
      </c>
      <c r="K180" s="133">
        <v>7</v>
      </c>
      <c r="L180" s="133">
        <v>15</v>
      </c>
      <c r="M180" s="133">
        <f t="shared" si="15"/>
        <v>22</v>
      </c>
      <c r="N180" s="133">
        <v>15</v>
      </c>
      <c r="O180" s="133">
        <f t="shared" si="14"/>
        <v>22</v>
      </c>
      <c r="P180" s="134">
        <v>0</v>
      </c>
      <c r="Q180" s="134">
        <v>1.5555555555555555E-2</v>
      </c>
      <c r="R180" s="144">
        <v>4.4510385756676561E-2</v>
      </c>
      <c r="S180" s="144">
        <v>2.795425667090216E-2</v>
      </c>
      <c r="T180" s="133">
        <v>145</v>
      </c>
      <c r="U180" s="144">
        <v>0.15172413793103448</v>
      </c>
    </row>
    <row r="181" spans="1:21" x14ac:dyDescent="0.25">
      <c r="A181" s="18" t="s">
        <v>206</v>
      </c>
      <c r="B181" s="160" t="str">
        <f>'6'!B181</f>
        <v>Dauphin</v>
      </c>
      <c r="C181" s="158">
        <f>'4'!C181</f>
        <v>246</v>
      </c>
      <c r="D181" s="158">
        <f>'4'!D181</f>
        <v>186</v>
      </c>
      <c r="E181" s="158">
        <f>'4'!E181</f>
        <v>432</v>
      </c>
      <c r="F181" s="133"/>
      <c r="G181" s="133">
        <v>0</v>
      </c>
      <c r="H181" s="133">
        <v>0</v>
      </c>
      <c r="I181" s="133">
        <v>0</v>
      </c>
      <c r="J181" s="133">
        <f t="shared" si="11"/>
        <v>0</v>
      </c>
      <c r="K181" s="133">
        <v>0</v>
      </c>
      <c r="L181" s="133">
        <v>0</v>
      </c>
      <c r="M181" s="133">
        <f t="shared" si="15"/>
        <v>0</v>
      </c>
      <c r="N181" s="133">
        <v>0</v>
      </c>
      <c r="O181" s="133">
        <f t="shared" si="14"/>
        <v>0</v>
      </c>
      <c r="P181" s="134">
        <v>0</v>
      </c>
      <c r="Q181" s="134">
        <v>0</v>
      </c>
      <c r="R181" s="144">
        <v>0</v>
      </c>
      <c r="S181" s="144">
        <v>0</v>
      </c>
      <c r="T181" s="133">
        <v>44</v>
      </c>
      <c r="U181" s="144">
        <v>0</v>
      </c>
    </row>
    <row r="182" spans="1:21" x14ac:dyDescent="0.25">
      <c r="A182" s="18" t="s">
        <v>207</v>
      </c>
      <c r="B182" s="160" t="str">
        <f>'6'!B182</f>
        <v>Berks</v>
      </c>
      <c r="C182" s="158">
        <f>'4'!C182</f>
        <v>501</v>
      </c>
      <c r="D182" s="158">
        <f>'4'!D182</f>
        <v>362</v>
      </c>
      <c r="E182" s="158">
        <f>'4'!E182</f>
        <v>863</v>
      </c>
      <c r="F182" s="133" t="s">
        <v>804</v>
      </c>
      <c r="G182" s="133">
        <v>1</v>
      </c>
      <c r="H182" s="133">
        <v>15</v>
      </c>
      <c r="I182" s="133">
        <v>0</v>
      </c>
      <c r="J182" s="133">
        <f t="shared" si="11"/>
        <v>15</v>
      </c>
      <c r="K182" s="133">
        <v>0</v>
      </c>
      <c r="L182" s="133">
        <v>0</v>
      </c>
      <c r="M182" s="133">
        <f t="shared" si="15"/>
        <v>0</v>
      </c>
      <c r="N182" s="133">
        <v>15</v>
      </c>
      <c r="O182" s="133">
        <f t="shared" si="14"/>
        <v>15</v>
      </c>
      <c r="P182" s="134">
        <v>1.7381228273464659E-2</v>
      </c>
      <c r="Q182" s="134">
        <v>0</v>
      </c>
      <c r="R182" s="144">
        <v>4.1436464088397788E-2</v>
      </c>
      <c r="S182" s="144">
        <v>1.7381228273464659E-2</v>
      </c>
      <c r="T182" s="133">
        <v>57</v>
      </c>
      <c r="U182" s="144">
        <v>0.26315789473684209</v>
      </c>
    </row>
    <row r="183" spans="1:21" x14ac:dyDescent="0.25">
      <c r="A183" s="18" t="s">
        <v>208</v>
      </c>
      <c r="B183" s="160" t="str">
        <f>'6'!B183</f>
        <v>Allegheny</v>
      </c>
      <c r="C183" s="158">
        <f>'4'!C183</f>
        <v>475</v>
      </c>
      <c r="D183" s="158">
        <f>'4'!D183</f>
        <v>373</v>
      </c>
      <c r="E183" s="158">
        <f>'4'!E183</f>
        <v>848</v>
      </c>
      <c r="F183" s="133" t="s">
        <v>731</v>
      </c>
      <c r="G183" s="133">
        <v>1</v>
      </c>
      <c r="H183" s="133">
        <v>0</v>
      </c>
      <c r="I183" s="133">
        <v>0</v>
      </c>
      <c r="J183" s="133">
        <f t="shared" si="11"/>
        <v>0</v>
      </c>
      <c r="K183" s="133">
        <v>0</v>
      </c>
      <c r="L183" s="133">
        <v>10</v>
      </c>
      <c r="M183" s="133">
        <f t="shared" si="15"/>
        <v>10</v>
      </c>
      <c r="N183" s="133">
        <v>10</v>
      </c>
      <c r="O183" s="133">
        <f t="shared" si="14"/>
        <v>10</v>
      </c>
      <c r="P183" s="134">
        <v>0</v>
      </c>
      <c r="Q183" s="134">
        <v>0</v>
      </c>
      <c r="R183" s="144">
        <v>2.6809651474530832E-2</v>
      </c>
      <c r="S183" s="144">
        <v>1.179245283018868E-2</v>
      </c>
      <c r="T183" s="133">
        <v>25</v>
      </c>
      <c r="U183" s="144">
        <v>0.4</v>
      </c>
    </row>
    <row r="184" spans="1:21" x14ac:dyDescent="0.25">
      <c r="A184" s="18" t="s">
        <v>209</v>
      </c>
      <c r="B184" s="160" t="str">
        <f>'6'!B184</f>
        <v>Luzerne</v>
      </c>
      <c r="C184" s="158">
        <f>'4'!C184</f>
        <v>547</v>
      </c>
      <c r="D184" s="158">
        <f>'4'!D184</f>
        <v>359</v>
      </c>
      <c r="E184" s="158">
        <f>'4'!E184</f>
        <v>906</v>
      </c>
      <c r="F184" s="133" t="s">
        <v>749</v>
      </c>
      <c r="G184" s="133">
        <v>1</v>
      </c>
      <c r="H184" s="133">
        <v>0</v>
      </c>
      <c r="I184" s="133">
        <v>0</v>
      </c>
      <c r="J184" s="133">
        <f t="shared" si="11"/>
        <v>0</v>
      </c>
      <c r="K184" s="133">
        <v>13</v>
      </c>
      <c r="L184" s="133">
        <v>62</v>
      </c>
      <c r="M184" s="133">
        <f t="shared" si="15"/>
        <v>75</v>
      </c>
      <c r="N184" s="133">
        <v>62</v>
      </c>
      <c r="O184" s="133">
        <f t="shared" si="14"/>
        <v>75</v>
      </c>
      <c r="P184" s="134">
        <v>0</v>
      </c>
      <c r="Q184" s="134">
        <v>2.376599634369287E-2</v>
      </c>
      <c r="R184" s="144">
        <v>0.17270194986072424</v>
      </c>
      <c r="S184" s="144">
        <v>8.2781456953642391E-2</v>
      </c>
      <c r="T184" s="133">
        <v>314</v>
      </c>
      <c r="U184" s="144">
        <v>0.23885350318471338</v>
      </c>
    </row>
    <row r="185" spans="1:21" ht="22.5" x14ac:dyDescent="0.25">
      <c r="A185" s="18" t="s">
        <v>210</v>
      </c>
      <c r="B185" s="160" t="str">
        <f>'6'!B185</f>
        <v>York</v>
      </c>
      <c r="C185" s="158">
        <f>'4'!C185</f>
        <v>641</v>
      </c>
      <c r="D185" s="158">
        <f>'4'!D185</f>
        <v>403</v>
      </c>
      <c r="E185" s="158">
        <f>'4'!E185</f>
        <v>1044</v>
      </c>
      <c r="F185" s="133" t="s">
        <v>778</v>
      </c>
      <c r="G185" s="133">
        <v>1</v>
      </c>
      <c r="H185" s="133">
        <v>0</v>
      </c>
      <c r="I185" s="133">
        <v>0</v>
      </c>
      <c r="J185" s="133">
        <f t="shared" si="11"/>
        <v>0</v>
      </c>
      <c r="K185" s="133">
        <v>7</v>
      </c>
      <c r="L185" s="133">
        <v>67</v>
      </c>
      <c r="M185" s="133">
        <f t="shared" si="15"/>
        <v>74</v>
      </c>
      <c r="N185" s="133">
        <v>67</v>
      </c>
      <c r="O185" s="133">
        <f t="shared" si="14"/>
        <v>74</v>
      </c>
      <c r="P185" s="134">
        <v>0</v>
      </c>
      <c r="Q185" s="134">
        <v>1.0920436817472699E-2</v>
      </c>
      <c r="R185" s="144">
        <v>0.16625310173697269</v>
      </c>
      <c r="S185" s="144">
        <v>7.0881226053639848E-2</v>
      </c>
      <c r="T185" s="133">
        <v>180</v>
      </c>
      <c r="U185" s="144">
        <v>0.41111111111111109</v>
      </c>
    </row>
    <row r="186" spans="1:21" x14ac:dyDescent="0.25">
      <c r="A186" s="18" t="s">
        <v>211</v>
      </c>
      <c r="B186" s="160" t="str">
        <f>'6'!B186</f>
        <v>Erie</v>
      </c>
      <c r="C186" s="158">
        <f>'4'!C186</f>
        <v>382</v>
      </c>
      <c r="D186" s="158">
        <f>'4'!D186</f>
        <v>299</v>
      </c>
      <c r="E186" s="158">
        <f>'4'!E186</f>
        <v>681</v>
      </c>
      <c r="F186" s="133"/>
      <c r="G186" s="133">
        <v>0</v>
      </c>
      <c r="H186" s="133">
        <v>0</v>
      </c>
      <c r="I186" s="133">
        <v>0</v>
      </c>
      <c r="J186" s="133">
        <f t="shared" si="11"/>
        <v>0</v>
      </c>
      <c r="K186" s="133">
        <v>0</v>
      </c>
      <c r="L186" s="133">
        <v>0</v>
      </c>
      <c r="M186" s="133">
        <f t="shared" si="15"/>
        <v>0</v>
      </c>
      <c r="N186" s="133">
        <v>0</v>
      </c>
      <c r="O186" s="133">
        <f t="shared" si="14"/>
        <v>0</v>
      </c>
      <c r="P186" s="134">
        <v>0</v>
      </c>
      <c r="Q186" s="134">
        <v>0</v>
      </c>
      <c r="R186" s="144">
        <v>0</v>
      </c>
      <c r="S186" s="144">
        <v>0</v>
      </c>
      <c r="T186" s="133">
        <v>78</v>
      </c>
      <c r="U186" s="144">
        <v>0</v>
      </c>
    </row>
    <row r="187" spans="1:21" x14ac:dyDescent="0.25">
      <c r="A187" s="18" t="s">
        <v>212</v>
      </c>
      <c r="B187" s="160" t="str">
        <f>'6'!B187</f>
        <v>Clearfield</v>
      </c>
      <c r="C187" s="158">
        <f>'4'!C187</f>
        <v>74</v>
      </c>
      <c r="D187" s="158">
        <f>'4'!D187</f>
        <v>48</v>
      </c>
      <c r="E187" s="158">
        <f>'4'!E187</f>
        <v>122</v>
      </c>
      <c r="F187" s="133" t="s">
        <v>699</v>
      </c>
      <c r="G187" s="133">
        <v>1</v>
      </c>
      <c r="H187" s="133">
        <v>17</v>
      </c>
      <c r="I187" s="133">
        <v>0</v>
      </c>
      <c r="J187" s="133">
        <f t="shared" si="11"/>
        <v>17</v>
      </c>
      <c r="K187" s="133">
        <v>0</v>
      </c>
      <c r="L187" s="133">
        <v>17</v>
      </c>
      <c r="M187" s="133">
        <f t="shared" si="15"/>
        <v>17</v>
      </c>
      <c r="N187" s="133">
        <v>34</v>
      </c>
      <c r="O187" s="133">
        <f t="shared" si="14"/>
        <v>34</v>
      </c>
      <c r="P187" s="134">
        <v>0.13934426229508196</v>
      </c>
      <c r="Q187" s="134">
        <v>0</v>
      </c>
      <c r="R187" s="144">
        <v>0.70833333333333337</v>
      </c>
      <c r="S187" s="144">
        <v>0.27868852459016391</v>
      </c>
      <c r="T187" s="133">
        <v>27</v>
      </c>
      <c r="U187" s="144">
        <v>1.2592592592592593</v>
      </c>
    </row>
    <row r="188" spans="1:21" x14ac:dyDescent="0.25">
      <c r="A188" s="18" t="s">
        <v>213</v>
      </c>
      <c r="B188" s="160" t="str">
        <f>'6'!B188</f>
        <v>Dauphin</v>
      </c>
      <c r="C188" s="158">
        <f>'4'!C188</f>
        <v>2673</v>
      </c>
      <c r="D188" s="158">
        <f>'4'!D188</f>
        <v>1719</v>
      </c>
      <c r="E188" s="158">
        <f>'4'!E188</f>
        <v>4392</v>
      </c>
      <c r="F188" s="133" t="s">
        <v>724</v>
      </c>
      <c r="G188" s="133">
        <v>1</v>
      </c>
      <c r="H188" s="133">
        <v>144</v>
      </c>
      <c r="I188" s="133">
        <v>0</v>
      </c>
      <c r="J188" s="133">
        <f t="shared" si="11"/>
        <v>144</v>
      </c>
      <c r="K188" s="133">
        <v>110</v>
      </c>
      <c r="L188" s="133">
        <v>320</v>
      </c>
      <c r="M188" s="133">
        <f>SUM(K188:L188)</f>
        <v>430</v>
      </c>
      <c r="N188" s="133">
        <v>464</v>
      </c>
      <c r="O188" s="133">
        <f t="shared" si="14"/>
        <v>574</v>
      </c>
      <c r="P188" s="134">
        <v>3.2786885245901641E-2</v>
      </c>
      <c r="Q188" s="134">
        <v>4.1152263374485597E-2</v>
      </c>
      <c r="R188" s="144">
        <v>0.2699243746364165</v>
      </c>
      <c r="S188" s="144">
        <v>0.13069216757741348</v>
      </c>
      <c r="T188" s="133">
        <v>2297</v>
      </c>
      <c r="U188" s="144">
        <v>0.24989116238572051</v>
      </c>
    </row>
    <row r="189" spans="1:21" x14ac:dyDescent="0.25">
      <c r="A189" s="18" t="s">
        <v>214</v>
      </c>
      <c r="B189" s="160" t="str">
        <f>'6'!B189</f>
        <v>Montgomery</v>
      </c>
      <c r="C189" s="158">
        <f>'4'!C189</f>
        <v>1092</v>
      </c>
      <c r="D189" s="158">
        <f>'4'!D189</f>
        <v>676</v>
      </c>
      <c r="E189" s="158">
        <f>'4'!E189</f>
        <v>1768</v>
      </c>
      <c r="F189" s="133"/>
      <c r="G189" s="133">
        <v>0</v>
      </c>
      <c r="H189" s="133">
        <v>0</v>
      </c>
      <c r="I189" s="133">
        <v>0</v>
      </c>
      <c r="J189" s="133">
        <f t="shared" si="11"/>
        <v>0</v>
      </c>
      <c r="K189" s="133">
        <v>0</v>
      </c>
      <c r="L189" s="133">
        <v>0</v>
      </c>
      <c r="M189" s="133">
        <f t="shared" ref="M189:M215" si="16">SUM(K189:L189)</f>
        <v>0</v>
      </c>
      <c r="N189" s="133">
        <v>0</v>
      </c>
      <c r="O189" s="133">
        <f t="shared" si="14"/>
        <v>0</v>
      </c>
      <c r="P189" s="134">
        <v>0</v>
      </c>
      <c r="Q189" s="134">
        <v>0</v>
      </c>
      <c r="R189" s="144">
        <v>0</v>
      </c>
      <c r="S189" s="144">
        <v>0</v>
      </c>
      <c r="T189" s="133">
        <v>81</v>
      </c>
      <c r="U189" s="144">
        <v>0</v>
      </c>
    </row>
    <row r="190" spans="1:21" x14ac:dyDescent="0.25">
      <c r="A190" s="18" t="s">
        <v>215</v>
      </c>
      <c r="B190" s="160" t="str">
        <f>'6'!B190</f>
        <v>Delaware</v>
      </c>
      <c r="C190" s="158">
        <f>'4'!C190</f>
        <v>1871</v>
      </c>
      <c r="D190" s="158">
        <f>'4'!D190</f>
        <v>1321</v>
      </c>
      <c r="E190" s="158">
        <f>'4'!E190</f>
        <v>3192</v>
      </c>
      <c r="F190" s="133"/>
      <c r="G190" s="133">
        <v>0</v>
      </c>
      <c r="H190" s="133">
        <v>0</v>
      </c>
      <c r="I190" s="133">
        <v>0</v>
      </c>
      <c r="J190" s="133">
        <f t="shared" si="11"/>
        <v>0</v>
      </c>
      <c r="K190" s="133">
        <v>0</v>
      </c>
      <c r="L190" s="133">
        <v>0</v>
      </c>
      <c r="M190" s="133">
        <f t="shared" si="16"/>
        <v>0</v>
      </c>
      <c r="N190" s="133">
        <v>0</v>
      </c>
      <c r="O190" s="133">
        <f t="shared" si="14"/>
        <v>0</v>
      </c>
      <c r="P190" s="134">
        <v>0</v>
      </c>
      <c r="Q190" s="134">
        <v>0</v>
      </c>
      <c r="R190" s="144">
        <v>0</v>
      </c>
      <c r="S190" s="144">
        <v>0</v>
      </c>
      <c r="T190" s="133">
        <v>0</v>
      </c>
      <c r="U190" s="144" t="e">
        <v>#DIV/0!</v>
      </c>
    </row>
    <row r="191" spans="1:21" x14ac:dyDescent="0.25">
      <c r="A191" s="18" t="s">
        <v>216</v>
      </c>
      <c r="B191" s="160" t="str">
        <f>'6'!B191</f>
        <v>Luzerne</v>
      </c>
      <c r="C191" s="158">
        <f>'4'!C191</f>
        <v>2502</v>
      </c>
      <c r="D191" s="158">
        <f>'4'!D191</f>
        <v>1761</v>
      </c>
      <c r="E191" s="158">
        <f>'4'!E191</f>
        <v>4263</v>
      </c>
      <c r="F191" s="133" t="s">
        <v>749</v>
      </c>
      <c r="G191" s="133">
        <v>1</v>
      </c>
      <c r="H191" s="133">
        <v>0</v>
      </c>
      <c r="I191" s="133">
        <v>0</v>
      </c>
      <c r="J191" s="133">
        <f t="shared" si="11"/>
        <v>0</v>
      </c>
      <c r="K191" s="133">
        <v>44</v>
      </c>
      <c r="L191" s="133">
        <v>165</v>
      </c>
      <c r="M191" s="133">
        <f t="shared" si="16"/>
        <v>209</v>
      </c>
      <c r="N191" s="133">
        <v>165</v>
      </c>
      <c r="O191" s="133">
        <f t="shared" si="14"/>
        <v>209</v>
      </c>
      <c r="P191" s="134">
        <v>0</v>
      </c>
      <c r="Q191" s="134">
        <v>1.7585931254996003E-2</v>
      </c>
      <c r="R191" s="144">
        <v>9.3696763202725727E-2</v>
      </c>
      <c r="S191" s="144">
        <v>4.9026507154585973E-2</v>
      </c>
      <c r="T191" s="133">
        <v>1153</v>
      </c>
      <c r="U191" s="144">
        <v>0.18126626192541198</v>
      </c>
    </row>
    <row r="192" spans="1:21" x14ac:dyDescent="0.25">
      <c r="A192" s="18" t="s">
        <v>217</v>
      </c>
      <c r="B192" s="160" t="str">
        <f>'6'!B192</f>
        <v>Westmoreland</v>
      </c>
      <c r="C192" s="158">
        <f>'4'!C192</f>
        <v>1365</v>
      </c>
      <c r="D192" s="158">
        <f>'4'!D192</f>
        <v>914</v>
      </c>
      <c r="E192" s="158">
        <f>'4'!E192</f>
        <v>2279</v>
      </c>
      <c r="F192" s="133" t="s">
        <v>784</v>
      </c>
      <c r="G192" s="133">
        <v>1</v>
      </c>
      <c r="H192" s="133">
        <v>0</v>
      </c>
      <c r="I192" s="133">
        <v>0</v>
      </c>
      <c r="J192" s="133">
        <f t="shared" si="11"/>
        <v>0</v>
      </c>
      <c r="K192" s="133">
        <v>3</v>
      </c>
      <c r="L192" s="133">
        <v>0</v>
      </c>
      <c r="M192" s="133">
        <f t="shared" si="16"/>
        <v>3</v>
      </c>
      <c r="N192" s="133">
        <v>0</v>
      </c>
      <c r="O192" s="133">
        <f>SUM(J192+M192)</f>
        <v>3</v>
      </c>
      <c r="P192" s="134">
        <v>0</v>
      </c>
      <c r="Q192" s="134">
        <v>2.1978021978021978E-3</v>
      </c>
      <c r="R192" s="144">
        <v>0</v>
      </c>
      <c r="S192" s="144">
        <v>1.3163668275559457E-3</v>
      </c>
      <c r="T192" s="133">
        <v>207</v>
      </c>
      <c r="U192" s="144">
        <v>1.4492753623188406E-2</v>
      </c>
    </row>
    <row r="193" spans="1:21" x14ac:dyDescent="0.25">
      <c r="A193" s="18" t="s">
        <v>218</v>
      </c>
      <c r="B193" s="160" t="str">
        <f>'6'!B193</f>
        <v>Lancaster</v>
      </c>
      <c r="C193" s="158">
        <f>'4'!C193</f>
        <v>1556</v>
      </c>
      <c r="D193" s="158">
        <f>'4'!D193</f>
        <v>1144</v>
      </c>
      <c r="E193" s="158">
        <f>'4'!E193</f>
        <v>2700</v>
      </c>
      <c r="F193" s="133" t="s">
        <v>722</v>
      </c>
      <c r="G193" s="133">
        <v>1</v>
      </c>
      <c r="H193" s="133">
        <v>0</v>
      </c>
      <c r="I193" s="133">
        <v>0</v>
      </c>
      <c r="J193" s="133">
        <f t="shared" si="11"/>
        <v>0</v>
      </c>
      <c r="K193" s="133">
        <v>9</v>
      </c>
      <c r="L193" s="133">
        <v>18</v>
      </c>
      <c r="M193" s="133">
        <f t="shared" si="16"/>
        <v>27</v>
      </c>
      <c r="N193" s="133">
        <v>18</v>
      </c>
      <c r="O193" s="133">
        <f t="shared" ref="O193:O215" si="17">SUM(J193+M193)</f>
        <v>27</v>
      </c>
      <c r="P193" s="134">
        <v>0</v>
      </c>
      <c r="Q193" s="134">
        <v>5.7840616966580976E-3</v>
      </c>
      <c r="R193" s="144">
        <v>1.5734265734265736E-2</v>
      </c>
      <c r="S193" s="144">
        <v>0.01</v>
      </c>
      <c r="T193" s="133">
        <v>241</v>
      </c>
      <c r="U193" s="144">
        <v>0.11203319502074689</v>
      </c>
    </row>
    <row r="194" spans="1:21" x14ac:dyDescent="0.25">
      <c r="A194" s="18" t="s">
        <v>219</v>
      </c>
      <c r="B194" s="160" t="str">
        <f>'6'!B194</f>
        <v>Mercer</v>
      </c>
      <c r="C194" s="158">
        <f>'4'!C194</f>
        <v>429</v>
      </c>
      <c r="D194" s="158">
        <f>'4'!D194</f>
        <v>315</v>
      </c>
      <c r="E194" s="158">
        <f>'4'!E194</f>
        <v>744</v>
      </c>
      <c r="F194" s="133" t="s">
        <v>719</v>
      </c>
      <c r="G194" s="133">
        <v>1</v>
      </c>
      <c r="H194" s="133">
        <v>0</v>
      </c>
      <c r="I194" s="133">
        <v>0</v>
      </c>
      <c r="J194" s="133">
        <f t="shared" si="11"/>
        <v>0</v>
      </c>
      <c r="K194" s="133">
        <v>12</v>
      </c>
      <c r="L194" s="133">
        <v>34</v>
      </c>
      <c r="M194" s="133">
        <f t="shared" si="16"/>
        <v>46</v>
      </c>
      <c r="N194" s="133">
        <v>34</v>
      </c>
      <c r="O194" s="133">
        <f t="shared" si="17"/>
        <v>46</v>
      </c>
      <c r="P194" s="134">
        <v>0</v>
      </c>
      <c r="Q194" s="134">
        <v>2.7972027972027972E-2</v>
      </c>
      <c r="R194" s="144">
        <v>0.10793650793650794</v>
      </c>
      <c r="S194" s="144">
        <v>6.1827956989247312E-2</v>
      </c>
      <c r="T194" s="133">
        <v>52</v>
      </c>
      <c r="U194" s="144">
        <v>0.88461538461538458</v>
      </c>
    </row>
    <row r="195" spans="1:21" x14ac:dyDescent="0.25">
      <c r="A195" s="18" t="s">
        <v>220</v>
      </c>
      <c r="B195" s="160" t="str">
        <f>'6'!B195</f>
        <v>Allegheny</v>
      </c>
      <c r="C195" s="158">
        <f>'4'!C195</f>
        <v>702</v>
      </c>
      <c r="D195" s="158">
        <f>'4'!D195</f>
        <v>452</v>
      </c>
      <c r="E195" s="158">
        <f>'4'!E195</f>
        <v>1154</v>
      </c>
      <c r="F195" s="133" t="s">
        <v>698</v>
      </c>
      <c r="G195" s="133">
        <v>1</v>
      </c>
      <c r="H195" s="133">
        <v>19</v>
      </c>
      <c r="I195" s="133">
        <v>0</v>
      </c>
      <c r="J195" s="133">
        <f t="shared" si="11"/>
        <v>19</v>
      </c>
      <c r="K195" s="133">
        <v>0</v>
      </c>
      <c r="L195" s="133">
        <v>111</v>
      </c>
      <c r="M195" s="133">
        <f t="shared" si="16"/>
        <v>111</v>
      </c>
      <c r="N195" s="133">
        <v>130</v>
      </c>
      <c r="O195" s="133">
        <f t="shared" si="17"/>
        <v>130</v>
      </c>
      <c r="P195" s="134">
        <v>1.6464471403812825E-2</v>
      </c>
      <c r="Q195" s="134">
        <v>0</v>
      </c>
      <c r="R195" s="144">
        <v>0.28761061946902655</v>
      </c>
      <c r="S195" s="144">
        <v>0.11265164644714037</v>
      </c>
      <c r="T195" s="133">
        <v>157</v>
      </c>
      <c r="U195" s="144">
        <v>0.82802547770700641</v>
      </c>
    </row>
    <row r="196" spans="1:21" x14ac:dyDescent="0.25">
      <c r="A196" s="18" t="s">
        <v>221</v>
      </c>
      <c r="B196" s="160" t="str">
        <f>'6'!B196</f>
        <v>Blair</v>
      </c>
      <c r="C196" s="158">
        <f>'4'!C196</f>
        <v>799</v>
      </c>
      <c r="D196" s="158">
        <f>'4'!D196</f>
        <v>553</v>
      </c>
      <c r="E196" s="158">
        <f>'4'!E196</f>
        <v>1352</v>
      </c>
      <c r="F196" s="133" t="s">
        <v>710</v>
      </c>
      <c r="G196" s="133">
        <v>1</v>
      </c>
      <c r="H196" s="133">
        <v>33</v>
      </c>
      <c r="I196" s="133">
        <v>0</v>
      </c>
      <c r="J196" s="133">
        <f t="shared" si="11"/>
        <v>33</v>
      </c>
      <c r="K196" s="133">
        <v>0</v>
      </c>
      <c r="L196" s="133">
        <v>67</v>
      </c>
      <c r="M196" s="133">
        <f t="shared" si="16"/>
        <v>67</v>
      </c>
      <c r="N196" s="133">
        <v>100</v>
      </c>
      <c r="O196" s="133">
        <f t="shared" si="17"/>
        <v>100</v>
      </c>
      <c r="P196" s="134">
        <v>2.4408284023668639E-2</v>
      </c>
      <c r="Q196" s="134">
        <v>0</v>
      </c>
      <c r="R196" s="144">
        <v>0.18083182640144665</v>
      </c>
      <c r="S196" s="144">
        <v>7.3964497041420121E-2</v>
      </c>
      <c r="T196" s="133">
        <v>143</v>
      </c>
      <c r="U196" s="144">
        <v>0.69930069930069927</v>
      </c>
    </row>
    <row r="197" spans="1:21" x14ac:dyDescent="0.25">
      <c r="A197" s="18" t="s">
        <v>222</v>
      </c>
      <c r="B197" s="160" t="str">
        <f>'6'!B197</f>
        <v>Indiana</v>
      </c>
      <c r="C197" s="158">
        <f>'4'!C197</f>
        <v>181</v>
      </c>
      <c r="D197" s="158">
        <f>'4'!D197</f>
        <v>146</v>
      </c>
      <c r="E197" s="158">
        <f>'4'!E197</f>
        <v>327</v>
      </c>
      <c r="F197" s="133" t="s">
        <v>774</v>
      </c>
      <c r="G197" s="133">
        <v>1</v>
      </c>
      <c r="H197" s="133">
        <v>0</v>
      </c>
      <c r="I197" s="133">
        <v>0</v>
      </c>
      <c r="J197" s="133">
        <f t="shared" ref="J197:J260" si="18">SUM(H197:I197)</f>
        <v>0</v>
      </c>
      <c r="K197" s="133">
        <v>6</v>
      </c>
      <c r="L197" s="133">
        <v>145</v>
      </c>
      <c r="M197" s="133">
        <f t="shared" si="16"/>
        <v>151</v>
      </c>
      <c r="N197" s="133">
        <v>145</v>
      </c>
      <c r="O197" s="133">
        <f t="shared" si="17"/>
        <v>151</v>
      </c>
      <c r="P197" s="134">
        <v>0</v>
      </c>
      <c r="Q197" s="134">
        <v>3.3149171270718231E-2</v>
      </c>
      <c r="R197" s="144">
        <v>0.99315068493150682</v>
      </c>
      <c r="S197" s="144">
        <v>0.46177370030581039</v>
      </c>
      <c r="T197" s="133">
        <v>30</v>
      </c>
      <c r="U197" s="144">
        <v>5.0333333333333332</v>
      </c>
    </row>
    <row r="198" spans="1:21" x14ac:dyDescent="0.25">
      <c r="A198" s="18" t="s">
        <v>223</v>
      </c>
      <c r="B198" s="160" t="str">
        <f>'6'!B198</f>
        <v>Beaver</v>
      </c>
      <c r="C198" s="158">
        <f>'4'!C198</f>
        <v>504</v>
      </c>
      <c r="D198" s="158">
        <f>'4'!D198</f>
        <v>344</v>
      </c>
      <c r="E198" s="158">
        <f>'4'!E198</f>
        <v>848</v>
      </c>
      <c r="F198" s="133" t="s">
        <v>700</v>
      </c>
      <c r="G198" s="133">
        <v>1</v>
      </c>
      <c r="H198" s="133">
        <v>0</v>
      </c>
      <c r="I198" s="133">
        <v>0</v>
      </c>
      <c r="J198" s="133">
        <f t="shared" si="18"/>
        <v>0</v>
      </c>
      <c r="K198" s="133">
        <v>3</v>
      </c>
      <c r="L198" s="133">
        <v>0</v>
      </c>
      <c r="M198" s="133">
        <f t="shared" si="16"/>
        <v>3</v>
      </c>
      <c r="N198" s="133">
        <v>0</v>
      </c>
      <c r="O198" s="133">
        <f t="shared" si="17"/>
        <v>3</v>
      </c>
      <c r="P198" s="134">
        <v>0</v>
      </c>
      <c r="Q198" s="134">
        <v>5.9523809523809521E-3</v>
      </c>
      <c r="R198" s="144">
        <v>0</v>
      </c>
      <c r="S198" s="144">
        <v>3.5377358490566039E-3</v>
      </c>
      <c r="T198" s="133">
        <v>77</v>
      </c>
      <c r="U198" s="144">
        <v>3.896103896103896E-2</v>
      </c>
    </row>
    <row r="199" spans="1:21" ht="22.5" x14ac:dyDescent="0.25">
      <c r="A199" s="18" t="s">
        <v>224</v>
      </c>
      <c r="B199" s="160" t="str">
        <f>'6'!B199</f>
        <v>Huntingdon</v>
      </c>
      <c r="C199" s="158">
        <f>'4'!C199</f>
        <v>554</v>
      </c>
      <c r="D199" s="158">
        <f>'4'!D199</f>
        <v>379</v>
      </c>
      <c r="E199" s="158">
        <f>'4'!E199</f>
        <v>933</v>
      </c>
      <c r="F199" s="133" t="s">
        <v>727</v>
      </c>
      <c r="G199" s="133">
        <v>1</v>
      </c>
      <c r="H199" s="133">
        <v>16</v>
      </c>
      <c r="I199" s="133">
        <v>0</v>
      </c>
      <c r="J199" s="133">
        <f t="shared" si="18"/>
        <v>16</v>
      </c>
      <c r="K199" s="133">
        <v>28</v>
      </c>
      <c r="L199" s="133">
        <v>39</v>
      </c>
      <c r="M199" s="133">
        <f t="shared" si="16"/>
        <v>67</v>
      </c>
      <c r="N199" s="133">
        <v>55</v>
      </c>
      <c r="O199" s="133">
        <f t="shared" si="17"/>
        <v>83</v>
      </c>
      <c r="P199" s="134">
        <v>1.7148981779206859E-2</v>
      </c>
      <c r="Q199" s="134">
        <v>5.0541516245487361E-2</v>
      </c>
      <c r="R199" s="144">
        <v>0.14511873350923482</v>
      </c>
      <c r="S199" s="144">
        <v>8.8960342979635579E-2</v>
      </c>
      <c r="T199" s="133">
        <v>138</v>
      </c>
      <c r="U199" s="144">
        <v>0.60144927536231885</v>
      </c>
    </row>
    <row r="200" spans="1:21" x14ac:dyDescent="0.25">
      <c r="A200" s="18" t="s">
        <v>225</v>
      </c>
      <c r="B200" s="160" t="str">
        <f>'6'!B200</f>
        <v>Indiana</v>
      </c>
      <c r="C200" s="158">
        <f>'4'!C200</f>
        <v>718</v>
      </c>
      <c r="D200" s="158">
        <f>'4'!D200</f>
        <v>496</v>
      </c>
      <c r="E200" s="158">
        <f>'4'!E200</f>
        <v>1214</v>
      </c>
      <c r="F200" s="133" t="s">
        <v>774</v>
      </c>
      <c r="G200" s="133">
        <v>1</v>
      </c>
      <c r="H200" s="133">
        <v>27</v>
      </c>
      <c r="I200" s="133">
        <v>0</v>
      </c>
      <c r="J200" s="133">
        <f t="shared" si="18"/>
        <v>27</v>
      </c>
      <c r="K200" s="133">
        <v>14</v>
      </c>
      <c r="L200" s="133">
        <v>51</v>
      </c>
      <c r="M200" s="133">
        <f t="shared" si="16"/>
        <v>65</v>
      </c>
      <c r="N200" s="133">
        <v>78</v>
      </c>
      <c r="O200" s="133">
        <f t="shared" si="17"/>
        <v>92</v>
      </c>
      <c r="P200" s="134">
        <v>2.2240527182866558E-2</v>
      </c>
      <c r="Q200" s="134">
        <v>1.9498607242339833E-2</v>
      </c>
      <c r="R200" s="144">
        <v>0.15725806451612903</v>
      </c>
      <c r="S200" s="144">
        <v>7.57825370675453E-2</v>
      </c>
      <c r="T200" s="133">
        <v>327</v>
      </c>
      <c r="U200" s="144">
        <v>0.28134556574923547</v>
      </c>
    </row>
    <row r="201" spans="1:21" x14ac:dyDescent="0.25">
      <c r="A201" s="18" t="s">
        <v>226</v>
      </c>
      <c r="B201" s="160" t="str">
        <f>'6'!B201</f>
        <v>Delaware</v>
      </c>
      <c r="C201" s="158">
        <f>'4'!C201</f>
        <v>763</v>
      </c>
      <c r="D201" s="158">
        <f>'4'!D201</f>
        <v>500</v>
      </c>
      <c r="E201" s="158">
        <f>'4'!E201</f>
        <v>1263</v>
      </c>
      <c r="F201" s="133"/>
      <c r="G201" s="133">
        <v>0</v>
      </c>
      <c r="H201" s="133">
        <v>0</v>
      </c>
      <c r="I201" s="133">
        <v>0</v>
      </c>
      <c r="J201" s="133">
        <f t="shared" si="18"/>
        <v>0</v>
      </c>
      <c r="K201" s="133">
        <v>0</v>
      </c>
      <c r="L201" s="133">
        <v>0</v>
      </c>
      <c r="M201" s="133">
        <f t="shared" si="16"/>
        <v>0</v>
      </c>
      <c r="N201" s="133">
        <v>0</v>
      </c>
      <c r="O201" s="133">
        <f t="shared" si="17"/>
        <v>0</v>
      </c>
      <c r="P201" s="134">
        <v>0</v>
      </c>
      <c r="Q201" s="134">
        <v>0</v>
      </c>
      <c r="R201" s="144">
        <v>0</v>
      </c>
      <c r="S201" s="144">
        <v>0</v>
      </c>
      <c r="T201" s="133">
        <v>71</v>
      </c>
      <c r="U201" s="144">
        <v>0</v>
      </c>
    </row>
    <row r="202" spans="1:21" x14ac:dyDescent="0.25">
      <c r="A202" s="18" t="s">
        <v>227</v>
      </c>
      <c r="B202" s="160" t="str">
        <f>'6'!B202</f>
        <v>Erie</v>
      </c>
      <c r="C202" s="158">
        <f>'4'!C202</f>
        <v>254</v>
      </c>
      <c r="D202" s="158">
        <f>'4'!D202</f>
        <v>184</v>
      </c>
      <c r="E202" s="158">
        <f>'4'!E202</f>
        <v>438</v>
      </c>
      <c r="F202" s="133"/>
      <c r="G202" s="133">
        <v>0</v>
      </c>
      <c r="H202" s="133">
        <v>0</v>
      </c>
      <c r="I202" s="133">
        <v>0</v>
      </c>
      <c r="J202" s="133">
        <f t="shared" si="18"/>
        <v>0</v>
      </c>
      <c r="K202" s="133">
        <v>0</v>
      </c>
      <c r="L202" s="133">
        <v>0</v>
      </c>
      <c r="M202" s="133">
        <f t="shared" si="16"/>
        <v>0</v>
      </c>
      <c r="N202" s="133">
        <v>0</v>
      </c>
      <c r="O202" s="133">
        <f t="shared" si="17"/>
        <v>0</v>
      </c>
      <c r="P202" s="134">
        <v>0</v>
      </c>
      <c r="Q202" s="134">
        <v>0</v>
      </c>
      <c r="R202" s="144">
        <v>0</v>
      </c>
      <c r="S202" s="144">
        <v>0</v>
      </c>
      <c r="T202" s="133">
        <v>93</v>
      </c>
      <c r="U202" s="144">
        <v>0</v>
      </c>
    </row>
    <row r="203" spans="1:21" x14ac:dyDescent="0.25">
      <c r="A203" s="18" t="s">
        <v>228</v>
      </c>
      <c r="B203" s="160" t="str">
        <f>'6'!B203</f>
        <v>Mercer</v>
      </c>
      <c r="C203" s="158">
        <f>'4'!C203</f>
        <v>98</v>
      </c>
      <c r="D203" s="158">
        <f>'4'!D203</f>
        <v>91</v>
      </c>
      <c r="E203" s="158">
        <f>'4'!E203</f>
        <v>189</v>
      </c>
      <c r="F203" s="133" t="s">
        <v>719</v>
      </c>
      <c r="G203" s="133">
        <v>1</v>
      </c>
      <c r="H203" s="133">
        <v>0</v>
      </c>
      <c r="I203" s="133">
        <v>0</v>
      </c>
      <c r="J203" s="133">
        <f t="shared" si="18"/>
        <v>0</v>
      </c>
      <c r="K203" s="133">
        <v>1</v>
      </c>
      <c r="L203" s="133">
        <v>15</v>
      </c>
      <c r="M203" s="133">
        <f t="shared" si="16"/>
        <v>16</v>
      </c>
      <c r="N203" s="133">
        <v>15</v>
      </c>
      <c r="O203" s="133">
        <f t="shared" si="17"/>
        <v>16</v>
      </c>
      <c r="P203" s="134">
        <v>0</v>
      </c>
      <c r="Q203" s="134">
        <v>1.020408163265306E-2</v>
      </c>
      <c r="R203" s="144">
        <v>0.16483516483516483</v>
      </c>
      <c r="S203" s="144">
        <v>8.4656084656084651E-2</v>
      </c>
      <c r="T203" s="133">
        <v>77</v>
      </c>
      <c r="U203" s="144">
        <v>0.20779220779220781</v>
      </c>
    </row>
    <row r="204" spans="1:21" ht="22.5" x14ac:dyDescent="0.25">
      <c r="A204" s="18" t="s">
        <v>229</v>
      </c>
      <c r="B204" s="160" t="str">
        <f>'6'!B204</f>
        <v>Westmoreland</v>
      </c>
      <c r="C204" s="158">
        <f>'4'!C204</f>
        <v>372</v>
      </c>
      <c r="D204" s="158">
        <f>'4'!D204</f>
        <v>249</v>
      </c>
      <c r="E204" s="158">
        <f>'4'!E204</f>
        <v>621</v>
      </c>
      <c r="F204" s="133" t="s">
        <v>789</v>
      </c>
      <c r="G204" s="133">
        <v>2</v>
      </c>
      <c r="H204" s="133">
        <v>18</v>
      </c>
      <c r="I204" s="133">
        <v>0</v>
      </c>
      <c r="J204" s="133">
        <f t="shared" si="18"/>
        <v>18</v>
      </c>
      <c r="K204" s="133">
        <v>19</v>
      </c>
      <c r="L204" s="133">
        <v>67</v>
      </c>
      <c r="M204" s="133">
        <f t="shared" si="16"/>
        <v>86</v>
      </c>
      <c r="N204" s="133">
        <v>85</v>
      </c>
      <c r="O204" s="133">
        <f t="shared" si="17"/>
        <v>104</v>
      </c>
      <c r="P204" s="134">
        <v>2.8985507246376812E-2</v>
      </c>
      <c r="Q204" s="134">
        <v>5.1075268817204304E-2</v>
      </c>
      <c r="R204" s="144">
        <v>0.34136546184738958</v>
      </c>
      <c r="S204" s="144">
        <v>0.16747181964573268</v>
      </c>
      <c r="T204" s="133">
        <v>299</v>
      </c>
      <c r="U204" s="144">
        <v>0.34782608695652173</v>
      </c>
    </row>
    <row r="205" spans="1:21" x14ac:dyDescent="0.25">
      <c r="A205" s="18" t="s">
        <v>230</v>
      </c>
      <c r="B205" s="160" t="str">
        <f>'6'!B205</f>
        <v>Greene</v>
      </c>
      <c r="C205" s="158">
        <f>'4'!C205</f>
        <v>163</v>
      </c>
      <c r="D205" s="158">
        <f>'4'!D205</f>
        <v>107</v>
      </c>
      <c r="E205" s="158">
        <f>'4'!E205</f>
        <v>270</v>
      </c>
      <c r="F205" s="133" t="s">
        <v>703</v>
      </c>
      <c r="G205" s="133">
        <v>1</v>
      </c>
      <c r="H205" s="133">
        <v>0</v>
      </c>
      <c r="I205" s="133">
        <v>0</v>
      </c>
      <c r="J205" s="133">
        <f t="shared" si="18"/>
        <v>0</v>
      </c>
      <c r="K205" s="133">
        <v>0</v>
      </c>
      <c r="L205" s="133">
        <v>20</v>
      </c>
      <c r="M205" s="133">
        <f t="shared" si="16"/>
        <v>20</v>
      </c>
      <c r="N205" s="133">
        <v>20</v>
      </c>
      <c r="O205" s="133">
        <f t="shared" si="17"/>
        <v>20</v>
      </c>
      <c r="P205" s="134">
        <v>0</v>
      </c>
      <c r="Q205" s="134">
        <v>0</v>
      </c>
      <c r="R205" s="144">
        <v>0.18691588785046728</v>
      </c>
      <c r="S205" s="144">
        <v>7.407407407407407E-2</v>
      </c>
      <c r="T205" s="133">
        <v>69</v>
      </c>
      <c r="U205" s="144">
        <v>0.28985507246376813</v>
      </c>
    </row>
    <row r="206" spans="1:21" x14ac:dyDescent="0.25">
      <c r="A206" s="18" t="s">
        <v>231</v>
      </c>
      <c r="B206" s="160" t="str">
        <f>'6'!B206</f>
        <v>Montgomery</v>
      </c>
      <c r="C206" s="158">
        <f>'4'!C206</f>
        <v>123</v>
      </c>
      <c r="D206" s="158">
        <f>'4'!D206</f>
        <v>84</v>
      </c>
      <c r="E206" s="158">
        <f>'4'!E206</f>
        <v>207</v>
      </c>
      <c r="F206" s="133"/>
      <c r="G206" s="133">
        <v>0</v>
      </c>
      <c r="H206" s="133">
        <v>0</v>
      </c>
      <c r="I206" s="133">
        <v>0</v>
      </c>
      <c r="J206" s="133">
        <f t="shared" si="18"/>
        <v>0</v>
      </c>
      <c r="K206" s="133">
        <v>0</v>
      </c>
      <c r="L206" s="133">
        <v>0</v>
      </c>
      <c r="M206" s="133">
        <f t="shared" si="16"/>
        <v>0</v>
      </c>
      <c r="N206" s="133">
        <v>0</v>
      </c>
      <c r="O206" s="133">
        <f t="shared" si="17"/>
        <v>0</v>
      </c>
      <c r="P206" s="134">
        <v>0</v>
      </c>
      <c r="Q206" s="134">
        <v>0</v>
      </c>
      <c r="R206" s="144">
        <v>0</v>
      </c>
      <c r="S206" s="144">
        <v>0</v>
      </c>
      <c r="T206" s="133">
        <v>0</v>
      </c>
      <c r="U206" s="144" t="e">
        <v>#DIV/0!</v>
      </c>
    </row>
    <row r="207" spans="1:21" ht="22.5" x14ac:dyDescent="0.25">
      <c r="A207" s="18" t="s">
        <v>232</v>
      </c>
      <c r="B207" s="160" t="str">
        <f>'6'!B207</f>
        <v>Lycoming</v>
      </c>
      <c r="C207" s="158">
        <f>'4'!C207</f>
        <v>583</v>
      </c>
      <c r="D207" s="158">
        <f>'4'!D207</f>
        <v>471</v>
      </c>
      <c r="E207" s="158">
        <f>'4'!E207</f>
        <v>1054</v>
      </c>
      <c r="F207" s="133" t="s">
        <v>730</v>
      </c>
      <c r="G207" s="133">
        <v>1</v>
      </c>
      <c r="H207" s="133">
        <v>0</v>
      </c>
      <c r="I207" s="133">
        <v>0</v>
      </c>
      <c r="J207" s="133">
        <f t="shared" si="18"/>
        <v>0</v>
      </c>
      <c r="K207" s="133">
        <v>0</v>
      </c>
      <c r="L207" s="133">
        <v>24</v>
      </c>
      <c r="M207" s="133">
        <f t="shared" si="16"/>
        <v>24</v>
      </c>
      <c r="N207" s="133">
        <v>24</v>
      </c>
      <c r="O207" s="133">
        <f t="shared" si="17"/>
        <v>24</v>
      </c>
      <c r="P207" s="134">
        <v>0</v>
      </c>
      <c r="Q207" s="134">
        <v>0</v>
      </c>
      <c r="R207" s="144">
        <v>5.0955414012738856E-2</v>
      </c>
      <c r="S207" s="144">
        <v>2.2770398481973434E-2</v>
      </c>
      <c r="T207" s="133">
        <v>283</v>
      </c>
      <c r="U207" s="144">
        <v>8.4805653710247356E-2</v>
      </c>
    </row>
    <row r="208" spans="1:21" x14ac:dyDescent="0.25">
      <c r="A208" s="18" t="s">
        <v>233</v>
      </c>
      <c r="B208" s="160" t="str">
        <f>'6'!B208</f>
        <v>Carbon</v>
      </c>
      <c r="C208" s="158">
        <f>'4'!C208</f>
        <v>481</v>
      </c>
      <c r="D208" s="158">
        <f>'4'!D208</f>
        <v>325</v>
      </c>
      <c r="E208" s="158">
        <f>'4'!E208</f>
        <v>806</v>
      </c>
      <c r="F208" s="133"/>
      <c r="G208" s="133">
        <v>0</v>
      </c>
      <c r="H208" s="133">
        <v>0</v>
      </c>
      <c r="I208" s="133">
        <v>0</v>
      </c>
      <c r="J208" s="133">
        <f t="shared" si="18"/>
        <v>0</v>
      </c>
      <c r="K208" s="133">
        <v>0</v>
      </c>
      <c r="L208" s="133">
        <v>0</v>
      </c>
      <c r="M208" s="133">
        <f t="shared" si="16"/>
        <v>0</v>
      </c>
      <c r="N208" s="133">
        <v>0</v>
      </c>
      <c r="O208" s="133">
        <f t="shared" si="17"/>
        <v>0</v>
      </c>
      <c r="P208" s="134">
        <v>0</v>
      </c>
      <c r="Q208" s="134">
        <v>0</v>
      </c>
      <c r="R208" s="144">
        <v>0</v>
      </c>
      <c r="S208" s="144">
        <v>0</v>
      </c>
      <c r="T208" s="133">
        <v>43</v>
      </c>
      <c r="U208" s="144">
        <v>0</v>
      </c>
    </row>
    <row r="209" spans="1:21" x14ac:dyDescent="0.25">
      <c r="A209" s="18" t="s">
        <v>234</v>
      </c>
      <c r="B209" s="160" t="str">
        <f>'6'!B209</f>
        <v>Elk</v>
      </c>
      <c r="C209" s="158">
        <f>'4'!C209</f>
        <v>142</v>
      </c>
      <c r="D209" s="158">
        <f>'4'!D209</f>
        <v>105</v>
      </c>
      <c r="E209" s="158">
        <f>'4'!E209</f>
        <v>247</v>
      </c>
      <c r="F209" s="133" t="s">
        <v>706</v>
      </c>
      <c r="G209" s="133">
        <v>1</v>
      </c>
      <c r="H209" s="133">
        <v>0</v>
      </c>
      <c r="I209" s="133">
        <v>0</v>
      </c>
      <c r="J209" s="133">
        <f t="shared" si="18"/>
        <v>0</v>
      </c>
      <c r="K209" s="133">
        <v>0</v>
      </c>
      <c r="L209" s="133">
        <v>17</v>
      </c>
      <c r="M209" s="133">
        <f t="shared" si="16"/>
        <v>17</v>
      </c>
      <c r="N209" s="133">
        <v>17</v>
      </c>
      <c r="O209" s="133">
        <f t="shared" si="17"/>
        <v>17</v>
      </c>
      <c r="P209" s="134">
        <v>0</v>
      </c>
      <c r="Q209" s="134">
        <v>0</v>
      </c>
      <c r="R209" s="144">
        <v>0.16190476190476191</v>
      </c>
      <c r="S209" s="144">
        <v>6.8825910931174086E-2</v>
      </c>
      <c r="T209" s="133">
        <v>60</v>
      </c>
      <c r="U209" s="144">
        <v>0.28333333333333333</v>
      </c>
    </row>
    <row r="210" spans="1:21" x14ac:dyDescent="0.25">
      <c r="A210" s="18" t="s">
        <v>235</v>
      </c>
      <c r="B210" s="160" t="str">
        <f>'6'!B210</f>
        <v>Juniata</v>
      </c>
      <c r="C210" s="158">
        <f>'4'!C210</f>
        <v>896</v>
      </c>
      <c r="D210" s="158">
        <f>'4'!D210</f>
        <v>625</v>
      </c>
      <c r="E210" s="158">
        <f>'4'!E210</f>
        <v>1521</v>
      </c>
      <c r="F210" s="133" t="s">
        <v>790</v>
      </c>
      <c r="G210" s="133">
        <v>1</v>
      </c>
      <c r="H210" s="133">
        <v>34</v>
      </c>
      <c r="I210" s="133">
        <v>0</v>
      </c>
      <c r="J210" s="133">
        <f t="shared" si="18"/>
        <v>34</v>
      </c>
      <c r="K210" s="133">
        <v>0</v>
      </c>
      <c r="L210" s="133">
        <v>0</v>
      </c>
      <c r="M210" s="133">
        <f t="shared" si="16"/>
        <v>0</v>
      </c>
      <c r="N210" s="133">
        <v>34</v>
      </c>
      <c r="O210" s="133">
        <f t="shared" si="17"/>
        <v>34</v>
      </c>
      <c r="P210" s="134">
        <v>2.2353714661406968E-2</v>
      </c>
      <c r="Q210" s="134">
        <v>0</v>
      </c>
      <c r="R210" s="144">
        <v>5.4399999999999997E-2</v>
      </c>
      <c r="S210" s="144">
        <v>2.2353714661406968E-2</v>
      </c>
      <c r="T210" s="133">
        <v>179</v>
      </c>
      <c r="U210" s="144">
        <v>0.18994413407821228</v>
      </c>
    </row>
    <row r="211" spans="1:21" ht="22.5" x14ac:dyDescent="0.25">
      <c r="A211" s="18" t="s">
        <v>236</v>
      </c>
      <c r="B211" s="160" t="str">
        <f>'6'!B211</f>
        <v>Huntingdon</v>
      </c>
      <c r="C211" s="158">
        <f>'4'!C211</f>
        <v>159</v>
      </c>
      <c r="D211" s="158">
        <f>'4'!D211</f>
        <v>115</v>
      </c>
      <c r="E211" s="158">
        <f>'4'!E211</f>
        <v>274</v>
      </c>
      <c r="F211" s="133" t="s">
        <v>824</v>
      </c>
      <c r="G211" s="133">
        <v>2</v>
      </c>
      <c r="H211" s="133">
        <v>0</v>
      </c>
      <c r="I211" s="133">
        <v>0</v>
      </c>
      <c r="J211" s="133">
        <f t="shared" si="18"/>
        <v>0</v>
      </c>
      <c r="K211" s="133">
        <v>65</v>
      </c>
      <c r="L211" s="133">
        <v>104</v>
      </c>
      <c r="M211" s="133">
        <f t="shared" si="16"/>
        <v>169</v>
      </c>
      <c r="N211" s="133">
        <v>104</v>
      </c>
      <c r="O211" s="133">
        <f t="shared" si="17"/>
        <v>169</v>
      </c>
      <c r="P211" s="134">
        <v>0</v>
      </c>
      <c r="Q211" s="134">
        <v>0.4088050314465409</v>
      </c>
      <c r="R211" s="144">
        <v>0.90434782608695652</v>
      </c>
      <c r="S211" s="144">
        <v>0.61678832116788318</v>
      </c>
      <c r="T211" s="133">
        <v>25</v>
      </c>
      <c r="U211" s="144">
        <v>6.76</v>
      </c>
    </row>
    <row r="212" spans="1:21" x14ac:dyDescent="0.25">
      <c r="A212" s="18" t="s">
        <v>237</v>
      </c>
      <c r="B212" s="160" t="str">
        <f>'6'!B212</f>
        <v>McKean</v>
      </c>
      <c r="C212" s="158">
        <f>'4'!C212</f>
        <v>234</v>
      </c>
      <c r="D212" s="158">
        <f>'4'!D212</f>
        <v>185</v>
      </c>
      <c r="E212" s="158">
        <f>'4'!E212</f>
        <v>419</v>
      </c>
      <c r="F212" s="133" t="s">
        <v>706</v>
      </c>
      <c r="G212" s="133">
        <v>1</v>
      </c>
      <c r="H212" s="133">
        <v>0</v>
      </c>
      <c r="I212" s="133">
        <v>0</v>
      </c>
      <c r="J212" s="133">
        <f t="shared" si="18"/>
        <v>0</v>
      </c>
      <c r="K212" s="133">
        <v>0</v>
      </c>
      <c r="L212" s="133">
        <v>35</v>
      </c>
      <c r="M212" s="133">
        <f t="shared" si="16"/>
        <v>35</v>
      </c>
      <c r="N212" s="133">
        <v>35</v>
      </c>
      <c r="O212" s="133">
        <f t="shared" si="17"/>
        <v>35</v>
      </c>
      <c r="P212" s="134">
        <v>0</v>
      </c>
      <c r="Q212" s="134">
        <v>0</v>
      </c>
      <c r="R212" s="144">
        <v>0.1891891891891892</v>
      </c>
      <c r="S212" s="144">
        <v>8.3532219570405727E-2</v>
      </c>
      <c r="T212" s="133">
        <v>86</v>
      </c>
      <c r="U212" s="144">
        <v>0.40697674418604651</v>
      </c>
    </row>
    <row r="213" spans="1:21" x14ac:dyDescent="0.25">
      <c r="A213" s="18" t="s">
        <v>238</v>
      </c>
      <c r="B213" s="160" t="str">
        <f>'6'!B213</f>
        <v>Butler</v>
      </c>
      <c r="C213" s="158">
        <f>'4'!C213</f>
        <v>293</v>
      </c>
      <c r="D213" s="158">
        <f>'4'!D213</f>
        <v>243</v>
      </c>
      <c r="E213" s="158">
        <f>'4'!E213</f>
        <v>536</v>
      </c>
      <c r="F213" s="133" t="s">
        <v>728</v>
      </c>
      <c r="G213" s="133">
        <v>1</v>
      </c>
      <c r="H213" s="133">
        <v>0</v>
      </c>
      <c r="I213" s="133">
        <v>0</v>
      </c>
      <c r="J213" s="133">
        <f t="shared" si="18"/>
        <v>0</v>
      </c>
      <c r="K213" s="133">
        <v>12</v>
      </c>
      <c r="L213" s="133">
        <v>22</v>
      </c>
      <c r="M213" s="133">
        <f t="shared" si="16"/>
        <v>34</v>
      </c>
      <c r="N213" s="133">
        <v>22</v>
      </c>
      <c r="O213" s="133">
        <f t="shared" si="17"/>
        <v>34</v>
      </c>
      <c r="P213" s="134">
        <v>0</v>
      </c>
      <c r="Q213" s="134">
        <v>4.0955631399317405E-2</v>
      </c>
      <c r="R213" s="144">
        <v>9.0534979423868317E-2</v>
      </c>
      <c r="S213" s="144">
        <v>6.3432835820895525E-2</v>
      </c>
      <c r="T213" s="133">
        <v>150</v>
      </c>
      <c r="U213" s="144">
        <v>0.22666666666666666</v>
      </c>
    </row>
    <row r="214" spans="1:21" x14ac:dyDescent="0.25">
      <c r="A214" s="18" t="s">
        <v>239</v>
      </c>
      <c r="B214" s="160" t="str">
        <f>'6'!B214</f>
        <v>Chester</v>
      </c>
      <c r="C214" s="158">
        <f>'4'!C214</f>
        <v>1068</v>
      </c>
      <c r="D214" s="158">
        <f>'4'!D214</f>
        <v>776</v>
      </c>
      <c r="E214" s="158">
        <f>'4'!E214</f>
        <v>1844</v>
      </c>
      <c r="F214" s="133" t="s">
        <v>819</v>
      </c>
      <c r="G214" s="133">
        <v>1</v>
      </c>
      <c r="H214" s="133">
        <v>0</v>
      </c>
      <c r="I214" s="133">
        <v>0</v>
      </c>
      <c r="J214" s="133">
        <f t="shared" si="18"/>
        <v>0</v>
      </c>
      <c r="K214" s="133">
        <v>0</v>
      </c>
      <c r="L214" s="133">
        <v>146</v>
      </c>
      <c r="M214" s="133">
        <f>SUM(K214:L214)</f>
        <v>146</v>
      </c>
      <c r="N214" s="133">
        <v>146</v>
      </c>
      <c r="O214" s="133">
        <f t="shared" si="17"/>
        <v>146</v>
      </c>
      <c r="P214" s="134">
        <v>0</v>
      </c>
      <c r="Q214" s="134">
        <v>0</v>
      </c>
      <c r="R214" s="144">
        <v>0.18814432989690721</v>
      </c>
      <c r="S214" s="144">
        <v>7.9175704989154008E-2</v>
      </c>
      <c r="T214" s="133">
        <v>196</v>
      </c>
      <c r="U214" s="144">
        <v>0.74489795918367352</v>
      </c>
    </row>
    <row r="215" spans="1:21" ht="22.5" x14ac:dyDescent="0.25">
      <c r="A215" s="18" t="s">
        <v>240</v>
      </c>
      <c r="B215" s="160" t="str">
        <f>'6'!B215</f>
        <v>Clinton</v>
      </c>
      <c r="C215" s="158">
        <f>'4'!C215</f>
        <v>1228</v>
      </c>
      <c r="D215" s="158">
        <f>'4'!D215</f>
        <v>850</v>
      </c>
      <c r="E215" s="158">
        <f>'4'!E215</f>
        <v>2078</v>
      </c>
      <c r="F215" s="133" t="s">
        <v>730</v>
      </c>
      <c r="G215" s="133">
        <v>1</v>
      </c>
      <c r="H215" s="133">
        <v>0</v>
      </c>
      <c r="I215" s="133">
        <v>0</v>
      </c>
      <c r="J215" s="133">
        <f t="shared" si="18"/>
        <v>0</v>
      </c>
      <c r="K215" s="133">
        <v>37</v>
      </c>
      <c r="L215" s="133">
        <v>121</v>
      </c>
      <c r="M215" s="133">
        <f t="shared" si="16"/>
        <v>158</v>
      </c>
      <c r="N215" s="133">
        <v>121</v>
      </c>
      <c r="O215" s="133">
        <f t="shared" si="17"/>
        <v>158</v>
      </c>
      <c r="P215" s="134">
        <v>0</v>
      </c>
      <c r="Q215" s="134">
        <v>3.013029315960912E-2</v>
      </c>
      <c r="R215" s="144">
        <v>0.1423529411764706</v>
      </c>
      <c r="S215" s="144">
        <v>7.6034648700673724E-2</v>
      </c>
      <c r="T215" s="133">
        <v>392</v>
      </c>
      <c r="U215" s="144">
        <v>0.40306122448979592</v>
      </c>
    </row>
    <row r="216" spans="1:21" x14ac:dyDescent="0.25">
      <c r="A216" s="18" t="s">
        <v>241</v>
      </c>
      <c r="B216" s="160" t="str">
        <f>'6'!B216</f>
        <v>Allegheny</v>
      </c>
      <c r="C216" s="158">
        <f>'4'!C216</f>
        <v>616</v>
      </c>
      <c r="D216" s="158">
        <f>'4'!D216</f>
        <v>405</v>
      </c>
      <c r="E216" s="158">
        <f>'4'!E216</f>
        <v>1021</v>
      </c>
      <c r="F216" s="133" t="s">
        <v>698</v>
      </c>
      <c r="G216" s="133">
        <v>1</v>
      </c>
      <c r="H216" s="133">
        <v>0</v>
      </c>
      <c r="I216" s="133">
        <v>0</v>
      </c>
      <c r="J216" s="133">
        <f t="shared" si="18"/>
        <v>0</v>
      </c>
      <c r="K216" s="133">
        <v>0</v>
      </c>
      <c r="L216" s="133">
        <v>25</v>
      </c>
      <c r="M216" s="133">
        <f>SUM(K216:L216)</f>
        <v>25</v>
      </c>
      <c r="N216" s="133">
        <v>25</v>
      </c>
      <c r="O216" s="133">
        <f>SUM(J216+M216)</f>
        <v>25</v>
      </c>
      <c r="P216" s="134">
        <v>0</v>
      </c>
      <c r="Q216" s="134">
        <v>0</v>
      </c>
      <c r="R216" s="144">
        <v>6.1728395061728392E-2</v>
      </c>
      <c r="S216" s="144">
        <v>2.4485798237022526E-2</v>
      </c>
      <c r="T216" s="133">
        <v>136</v>
      </c>
      <c r="U216" s="144">
        <v>0.18382352941176472</v>
      </c>
    </row>
    <row r="217" spans="1:21" x14ac:dyDescent="0.25">
      <c r="A217" s="18" t="s">
        <v>242</v>
      </c>
      <c r="B217" s="160" t="str">
        <f>'6'!B217</f>
        <v>Clarion</v>
      </c>
      <c r="C217" s="158">
        <f>'4'!C217</f>
        <v>265</v>
      </c>
      <c r="D217" s="158">
        <f>'4'!D217</f>
        <v>179</v>
      </c>
      <c r="E217" s="158">
        <f>'4'!E217</f>
        <v>444</v>
      </c>
      <c r="F217" s="133" t="s">
        <v>775</v>
      </c>
      <c r="G217" s="133">
        <v>1</v>
      </c>
      <c r="H217" s="133">
        <v>0</v>
      </c>
      <c r="I217" s="133">
        <v>0</v>
      </c>
      <c r="J217" s="133">
        <f t="shared" si="18"/>
        <v>0</v>
      </c>
      <c r="K217" s="133">
        <v>3</v>
      </c>
      <c r="L217" s="133">
        <v>18</v>
      </c>
      <c r="M217" s="133">
        <f t="shared" ref="M217:M241" si="19">SUM(K217:L217)</f>
        <v>21</v>
      </c>
      <c r="N217" s="133">
        <v>18</v>
      </c>
      <c r="O217" s="133">
        <f t="shared" ref="O217:O233" si="20">SUM(J217+M217)</f>
        <v>21</v>
      </c>
      <c r="P217" s="134">
        <v>0</v>
      </c>
      <c r="Q217" s="134">
        <v>1.1320754716981131E-2</v>
      </c>
      <c r="R217" s="144">
        <v>0.1005586592178771</v>
      </c>
      <c r="S217" s="144">
        <v>4.72972972972973E-2</v>
      </c>
      <c r="T217" s="133">
        <v>104</v>
      </c>
      <c r="U217" s="144">
        <v>0.20192307692307693</v>
      </c>
    </row>
    <row r="218" spans="1:21" x14ac:dyDescent="0.25">
      <c r="A218" s="18" t="s">
        <v>243</v>
      </c>
      <c r="B218" s="160" t="str">
        <f>'6'!B218</f>
        <v>Westmoreland</v>
      </c>
      <c r="C218" s="158">
        <f>'4'!C218</f>
        <v>798</v>
      </c>
      <c r="D218" s="158">
        <f>'4'!D218</f>
        <v>602</v>
      </c>
      <c r="E218" s="158">
        <f>'4'!E218</f>
        <v>1400</v>
      </c>
      <c r="F218" s="133" t="s">
        <v>784</v>
      </c>
      <c r="G218" s="133">
        <v>1</v>
      </c>
      <c r="H218" s="133">
        <v>0</v>
      </c>
      <c r="I218" s="133">
        <v>0</v>
      </c>
      <c r="J218" s="133">
        <f t="shared" si="18"/>
        <v>0</v>
      </c>
      <c r="K218" s="133">
        <v>2</v>
      </c>
      <c r="L218" s="133">
        <v>60</v>
      </c>
      <c r="M218" s="133">
        <f t="shared" si="19"/>
        <v>62</v>
      </c>
      <c r="N218" s="133">
        <v>60</v>
      </c>
      <c r="O218" s="133">
        <f t="shared" si="20"/>
        <v>62</v>
      </c>
      <c r="P218" s="134">
        <v>0</v>
      </c>
      <c r="Q218" s="134">
        <v>2.5062656641604009E-3</v>
      </c>
      <c r="R218" s="144">
        <v>9.9667774086378738E-2</v>
      </c>
      <c r="S218" s="144">
        <v>4.4285714285714282E-2</v>
      </c>
      <c r="T218" s="133">
        <v>297</v>
      </c>
      <c r="U218" s="144">
        <v>0.20875420875420875</v>
      </c>
    </row>
    <row r="219" spans="1:21" x14ac:dyDescent="0.25">
      <c r="A219" s="18" t="s">
        <v>244</v>
      </c>
      <c r="B219" s="160" t="str">
        <f>'6'!B219</f>
        <v>Berks</v>
      </c>
      <c r="C219" s="158">
        <f>'4'!C219</f>
        <v>395</v>
      </c>
      <c r="D219" s="158">
        <f>'4'!D219</f>
        <v>261</v>
      </c>
      <c r="E219" s="158">
        <f>'4'!E219</f>
        <v>656</v>
      </c>
      <c r="F219" s="133" t="s">
        <v>804</v>
      </c>
      <c r="G219" s="133">
        <v>1</v>
      </c>
      <c r="H219" s="133">
        <v>0</v>
      </c>
      <c r="I219" s="133">
        <v>0</v>
      </c>
      <c r="J219" s="133">
        <f t="shared" si="18"/>
        <v>0</v>
      </c>
      <c r="K219" s="133">
        <v>0</v>
      </c>
      <c r="L219" s="133">
        <v>2</v>
      </c>
      <c r="M219" s="133">
        <f t="shared" si="19"/>
        <v>2</v>
      </c>
      <c r="N219" s="133">
        <v>2</v>
      </c>
      <c r="O219" s="133">
        <f t="shared" si="20"/>
        <v>2</v>
      </c>
      <c r="P219" s="134">
        <v>0</v>
      </c>
      <c r="Q219" s="134">
        <v>0</v>
      </c>
      <c r="R219" s="144">
        <v>7.6628352490421452E-3</v>
      </c>
      <c r="S219" s="144">
        <v>3.0487804878048782E-3</v>
      </c>
      <c r="T219" s="133">
        <v>133</v>
      </c>
      <c r="U219" s="144">
        <v>1.5037593984962405E-2</v>
      </c>
    </row>
    <row r="220" spans="1:21" x14ac:dyDescent="0.25">
      <c r="A220" s="18" t="s">
        <v>245</v>
      </c>
      <c r="B220" s="160" t="str">
        <f>'6'!B220</f>
        <v>Wyoming</v>
      </c>
      <c r="C220" s="158">
        <f>'4'!C220</f>
        <v>247</v>
      </c>
      <c r="D220" s="158">
        <f>'4'!D220</f>
        <v>178</v>
      </c>
      <c r="E220" s="158">
        <f>'4'!E220</f>
        <v>425</v>
      </c>
      <c r="F220" s="133" t="s">
        <v>764</v>
      </c>
      <c r="G220" s="133">
        <v>1</v>
      </c>
      <c r="H220" s="133">
        <v>0</v>
      </c>
      <c r="I220" s="133">
        <v>0</v>
      </c>
      <c r="J220" s="133">
        <f t="shared" si="18"/>
        <v>0</v>
      </c>
      <c r="K220" s="133">
        <v>0</v>
      </c>
      <c r="L220" s="133">
        <v>11</v>
      </c>
      <c r="M220" s="133">
        <f t="shared" si="19"/>
        <v>11</v>
      </c>
      <c r="N220" s="133">
        <v>11</v>
      </c>
      <c r="O220" s="133">
        <f t="shared" si="20"/>
        <v>11</v>
      </c>
      <c r="P220" s="134">
        <v>0</v>
      </c>
      <c r="Q220" s="134">
        <v>0</v>
      </c>
      <c r="R220" s="144">
        <v>6.1797752808988762E-2</v>
      </c>
      <c r="S220" s="144">
        <v>2.5882352941176471E-2</v>
      </c>
      <c r="T220" s="133">
        <v>64</v>
      </c>
      <c r="U220" s="144">
        <v>0.171875</v>
      </c>
    </row>
    <row r="221" spans="1:21" x14ac:dyDescent="0.25">
      <c r="A221" s="18" t="s">
        <v>246</v>
      </c>
      <c r="B221" s="160" t="str">
        <f>'6'!B221</f>
        <v>Lackawanna</v>
      </c>
      <c r="C221" s="158">
        <f>'4'!C221</f>
        <v>322</v>
      </c>
      <c r="D221" s="158">
        <f>'4'!D221</f>
        <v>261</v>
      </c>
      <c r="E221" s="158">
        <f>'4'!E221</f>
        <v>583</v>
      </c>
      <c r="F221" s="133" t="s">
        <v>764</v>
      </c>
      <c r="G221" s="133">
        <v>1</v>
      </c>
      <c r="H221" s="133">
        <v>0</v>
      </c>
      <c r="I221" s="133">
        <v>0</v>
      </c>
      <c r="J221" s="133">
        <f t="shared" si="18"/>
        <v>0</v>
      </c>
      <c r="K221" s="133">
        <v>0</v>
      </c>
      <c r="L221" s="133">
        <v>67</v>
      </c>
      <c r="M221" s="133">
        <f t="shared" si="19"/>
        <v>67</v>
      </c>
      <c r="N221" s="133">
        <v>67</v>
      </c>
      <c r="O221" s="133">
        <f t="shared" si="20"/>
        <v>67</v>
      </c>
      <c r="P221" s="134">
        <v>0</v>
      </c>
      <c r="Q221" s="134">
        <v>0</v>
      </c>
      <c r="R221" s="144">
        <v>0.25670498084291188</v>
      </c>
      <c r="S221" s="144">
        <v>0.11492281303602059</v>
      </c>
      <c r="T221" s="133">
        <v>50</v>
      </c>
      <c r="U221" s="144">
        <v>1.34</v>
      </c>
    </row>
    <row r="222" spans="1:21" x14ac:dyDescent="0.25">
      <c r="A222" s="18" t="s">
        <v>247</v>
      </c>
      <c r="B222" s="160" t="str">
        <f>'6'!B222</f>
        <v>Luzerne</v>
      </c>
      <c r="C222" s="158">
        <f>'4'!C222</f>
        <v>395</v>
      </c>
      <c r="D222" s="158">
        <f>'4'!D222</f>
        <v>286</v>
      </c>
      <c r="E222" s="158">
        <f>'4'!E222</f>
        <v>681</v>
      </c>
      <c r="F222" s="133" t="s">
        <v>749</v>
      </c>
      <c r="G222" s="133">
        <v>1</v>
      </c>
      <c r="H222" s="133">
        <v>0</v>
      </c>
      <c r="I222" s="133">
        <v>0</v>
      </c>
      <c r="J222" s="133">
        <f t="shared" si="18"/>
        <v>0</v>
      </c>
      <c r="K222" s="133">
        <v>0</v>
      </c>
      <c r="L222" s="133">
        <v>32</v>
      </c>
      <c r="M222" s="133">
        <f t="shared" si="19"/>
        <v>32</v>
      </c>
      <c r="N222" s="133">
        <v>32</v>
      </c>
      <c r="O222" s="133">
        <f t="shared" si="20"/>
        <v>32</v>
      </c>
      <c r="P222" s="134">
        <v>0</v>
      </c>
      <c r="Q222" s="134">
        <v>0</v>
      </c>
      <c r="R222" s="144">
        <v>0.11188811188811189</v>
      </c>
      <c r="S222" s="144">
        <v>4.6989720998531569E-2</v>
      </c>
      <c r="T222" s="133">
        <v>87</v>
      </c>
      <c r="U222" s="144">
        <v>0.36781609195402298</v>
      </c>
    </row>
    <row r="223" spans="1:21" x14ac:dyDescent="0.25">
      <c r="A223" s="18" t="s">
        <v>248</v>
      </c>
      <c r="B223" s="160" t="str">
        <f>'6'!B223</f>
        <v>Mercer</v>
      </c>
      <c r="C223" s="158">
        <f>'4'!C223</f>
        <v>284</v>
      </c>
      <c r="D223" s="158">
        <f>'4'!D223</f>
        <v>203</v>
      </c>
      <c r="E223" s="158">
        <f>'4'!E223</f>
        <v>487</v>
      </c>
      <c r="F223" s="133" t="s">
        <v>719</v>
      </c>
      <c r="G223" s="133">
        <v>1</v>
      </c>
      <c r="H223" s="133">
        <v>0</v>
      </c>
      <c r="I223" s="133">
        <v>0</v>
      </c>
      <c r="J223" s="133">
        <f t="shared" si="18"/>
        <v>0</v>
      </c>
      <c r="K223" s="133">
        <v>5</v>
      </c>
      <c r="L223" s="133">
        <v>18</v>
      </c>
      <c r="M223" s="133">
        <f t="shared" si="19"/>
        <v>23</v>
      </c>
      <c r="N223" s="133">
        <v>18</v>
      </c>
      <c r="O223" s="133">
        <f t="shared" si="20"/>
        <v>23</v>
      </c>
      <c r="P223" s="134">
        <v>0</v>
      </c>
      <c r="Q223" s="134">
        <v>1.7605633802816902E-2</v>
      </c>
      <c r="R223" s="144">
        <v>8.8669950738916259E-2</v>
      </c>
      <c r="S223" s="144">
        <v>4.7227926078028747E-2</v>
      </c>
      <c r="T223" s="133">
        <v>95</v>
      </c>
      <c r="U223" s="144">
        <v>0.24210526315789474</v>
      </c>
    </row>
    <row r="224" spans="1:21" x14ac:dyDescent="0.25">
      <c r="A224" s="18" t="s">
        <v>249</v>
      </c>
      <c r="B224" s="160" t="str">
        <f>'6'!B224</f>
        <v>Lancaster</v>
      </c>
      <c r="C224" s="158">
        <f>'4'!C224</f>
        <v>722</v>
      </c>
      <c r="D224" s="158">
        <f>'4'!D224</f>
        <v>517</v>
      </c>
      <c r="E224" s="158">
        <f>'4'!E224</f>
        <v>1239</v>
      </c>
      <c r="F224" s="133"/>
      <c r="G224" s="133">
        <v>0</v>
      </c>
      <c r="H224" s="133">
        <v>0</v>
      </c>
      <c r="I224" s="133">
        <v>0</v>
      </c>
      <c r="J224" s="133">
        <f t="shared" si="18"/>
        <v>0</v>
      </c>
      <c r="K224" s="133">
        <v>0</v>
      </c>
      <c r="L224" s="133">
        <v>0</v>
      </c>
      <c r="M224" s="133">
        <f t="shared" si="19"/>
        <v>0</v>
      </c>
      <c r="N224" s="133">
        <v>0</v>
      </c>
      <c r="O224" s="133">
        <f t="shared" si="20"/>
        <v>0</v>
      </c>
      <c r="P224" s="134">
        <v>0</v>
      </c>
      <c r="Q224" s="134">
        <v>0</v>
      </c>
      <c r="R224" s="144">
        <v>0</v>
      </c>
      <c r="S224" s="144">
        <v>0</v>
      </c>
      <c r="T224" s="133">
        <v>53</v>
      </c>
      <c r="U224" s="144">
        <v>0</v>
      </c>
    </row>
    <row r="225" spans="1:21" x14ac:dyDescent="0.25">
      <c r="A225" s="18" t="s">
        <v>250</v>
      </c>
      <c r="B225" s="160" t="str">
        <f>'6'!B225</f>
        <v>Lancaster</v>
      </c>
      <c r="C225" s="158">
        <f>'4'!C225</f>
        <v>3510</v>
      </c>
      <c r="D225" s="158">
        <f>'4'!D225</f>
        <v>2201</v>
      </c>
      <c r="E225" s="158">
        <f>'4'!E225</f>
        <v>5711</v>
      </c>
      <c r="F225" s="133" t="s">
        <v>780</v>
      </c>
      <c r="G225" s="133">
        <v>1</v>
      </c>
      <c r="H225" s="133">
        <v>15</v>
      </c>
      <c r="I225" s="133">
        <v>0</v>
      </c>
      <c r="J225" s="133">
        <f t="shared" si="18"/>
        <v>15</v>
      </c>
      <c r="K225" s="133">
        <v>0</v>
      </c>
      <c r="L225" s="133">
        <v>339</v>
      </c>
      <c r="M225" s="133">
        <f t="shared" si="19"/>
        <v>339</v>
      </c>
      <c r="N225" s="133">
        <v>354</v>
      </c>
      <c r="O225" s="133">
        <f t="shared" si="20"/>
        <v>354</v>
      </c>
      <c r="P225" s="134">
        <v>2.6265102433899491E-3</v>
      </c>
      <c r="Q225" s="134">
        <v>0</v>
      </c>
      <c r="R225" s="144">
        <v>0.16083598364379828</v>
      </c>
      <c r="S225" s="144">
        <v>6.1985641744002805E-2</v>
      </c>
      <c r="T225" s="133">
        <v>2342</v>
      </c>
      <c r="U225" s="144">
        <v>0.15115286080273271</v>
      </c>
    </row>
    <row r="226" spans="1:21" x14ac:dyDescent="0.25">
      <c r="A226" s="129" t="s">
        <v>251</v>
      </c>
      <c r="B226" s="161" t="s">
        <v>566</v>
      </c>
      <c r="C226" s="158">
        <f>'4'!C226</f>
        <v>578</v>
      </c>
      <c r="D226" s="158">
        <f>'4'!D226</f>
        <v>502</v>
      </c>
      <c r="E226" s="158">
        <f>'4'!E226</f>
        <v>1080</v>
      </c>
      <c r="F226" s="133" t="s">
        <v>765</v>
      </c>
      <c r="G226" s="133">
        <v>1</v>
      </c>
      <c r="H226" s="133">
        <v>19</v>
      </c>
      <c r="I226" s="133">
        <v>0</v>
      </c>
      <c r="J226" s="133">
        <f t="shared" si="18"/>
        <v>19</v>
      </c>
      <c r="K226" s="133">
        <v>42</v>
      </c>
      <c r="L226" s="133">
        <v>87</v>
      </c>
      <c r="M226" s="133">
        <f t="shared" si="19"/>
        <v>129</v>
      </c>
      <c r="N226" s="133">
        <v>106</v>
      </c>
      <c r="O226" s="133">
        <f t="shared" si="20"/>
        <v>148</v>
      </c>
      <c r="P226" s="134">
        <v>1.7592592592592594E-2</v>
      </c>
      <c r="Q226" s="134">
        <v>7.2664359861591699E-2</v>
      </c>
      <c r="R226" s="144">
        <v>0.21115537848605578</v>
      </c>
      <c r="S226" s="144">
        <v>0.13703703703703704</v>
      </c>
      <c r="T226" s="133">
        <v>297</v>
      </c>
      <c r="U226" s="144">
        <v>0.49831649831649832</v>
      </c>
    </row>
    <row r="227" spans="1:21" ht="22.5" x14ac:dyDescent="0.25">
      <c r="A227" s="18" t="s">
        <v>252</v>
      </c>
      <c r="B227" s="160" t="str">
        <f>'6'!B227</f>
        <v>Lawrence</v>
      </c>
      <c r="C227" s="158">
        <f>'4'!C227</f>
        <v>231</v>
      </c>
      <c r="D227" s="158">
        <f>'4'!D227</f>
        <v>157</v>
      </c>
      <c r="E227" s="158">
        <f>'4'!E227</f>
        <v>388</v>
      </c>
      <c r="F227" s="133" t="s">
        <v>792</v>
      </c>
      <c r="G227" s="133">
        <v>2</v>
      </c>
      <c r="H227" s="133">
        <v>5</v>
      </c>
      <c r="I227" s="133">
        <v>0</v>
      </c>
      <c r="J227" s="133">
        <f t="shared" si="18"/>
        <v>5</v>
      </c>
      <c r="K227" s="133">
        <v>1</v>
      </c>
      <c r="L227" s="133">
        <v>15</v>
      </c>
      <c r="M227" s="133">
        <f t="shared" si="19"/>
        <v>16</v>
      </c>
      <c r="N227" s="133">
        <v>20</v>
      </c>
      <c r="O227" s="133">
        <f t="shared" si="20"/>
        <v>21</v>
      </c>
      <c r="P227" s="134">
        <v>1.2886597938144329E-2</v>
      </c>
      <c r="Q227" s="134">
        <v>4.329004329004329E-3</v>
      </c>
      <c r="R227" s="144">
        <v>0.12738853503184713</v>
      </c>
      <c r="S227" s="144">
        <v>5.4123711340206188E-2</v>
      </c>
      <c r="T227" s="133">
        <v>46</v>
      </c>
      <c r="U227" s="144">
        <v>0.45652173913043476</v>
      </c>
    </row>
    <row r="228" spans="1:21" ht="22.5" x14ac:dyDescent="0.25">
      <c r="A228" s="18" t="s">
        <v>253</v>
      </c>
      <c r="B228" s="160" t="str">
        <f>'6'!B228</f>
        <v>Lebanon</v>
      </c>
      <c r="C228" s="158">
        <f>'4'!C228</f>
        <v>1245</v>
      </c>
      <c r="D228" s="158">
        <f>'4'!D228</f>
        <v>838</v>
      </c>
      <c r="E228" s="158">
        <f>'4'!E228</f>
        <v>2083</v>
      </c>
      <c r="F228" s="133" t="s">
        <v>767</v>
      </c>
      <c r="G228" s="133">
        <v>2</v>
      </c>
      <c r="H228" s="133">
        <v>113</v>
      </c>
      <c r="I228" s="133">
        <v>17</v>
      </c>
      <c r="J228" s="133">
        <f t="shared" si="18"/>
        <v>130</v>
      </c>
      <c r="K228" s="133">
        <v>49</v>
      </c>
      <c r="L228" s="133">
        <v>154</v>
      </c>
      <c r="M228" s="133">
        <f t="shared" si="19"/>
        <v>203</v>
      </c>
      <c r="N228" s="133">
        <v>267</v>
      </c>
      <c r="O228" s="133">
        <f t="shared" si="20"/>
        <v>333</v>
      </c>
      <c r="P228" s="134">
        <v>6.240998559769563E-2</v>
      </c>
      <c r="Q228" s="134">
        <v>3.93574297188755E-2</v>
      </c>
      <c r="R228" s="144">
        <v>0.31861575178997614</v>
      </c>
      <c r="S228" s="144">
        <v>0.15170427268362938</v>
      </c>
      <c r="T228" s="133">
        <v>973</v>
      </c>
      <c r="U228" s="144">
        <v>0.32476875642343267</v>
      </c>
    </row>
    <row r="229" spans="1:21" x14ac:dyDescent="0.25">
      <c r="A229" s="18" t="s">
        <v>254</v>
      </c>
      <c r="B229" s="160" t="str">
        <f>'6'!B229</f>
        <v>Armstrong</v>
      </c>
      <c r="C229" s="158">
        <f>'4'!C229</f>
        <v>179</v>
      </c>
      <c r="D229" s="158">
        <f>'4'!D229</f>
        <v>119</v>
      </c>
      <c r="E229" s="158">
        <f>'4'!E229</f>
        <v>298</v>
      </c>
      <c r="F229" s="133"/>
      <c r="G229" s="133">
        <v>0</v>
      </c>
      <c r="H229" s="133">
        <v>0</v>
      </c>
      <c r="I229" s="133">
        <v>0</v>
      </c>
      <c r="J229" s="133">
        <f t="shared" si="18"/>
        <v>0</v>
      </c>
      <c r="K229" s="133">
        <v>0</v>
      </c>
      <c r="L229" s="133">
        <v>0</v>
      </c>
      <c r="M229" s="133">
        <f t="shared" si="19"/>
        <v>0</v>
      </c>
      <c r="N229" s="133">
        <v>0</v>
      </c>
      <c r="O229" s="133">
        <f t="shared" si="20"/>
        <v>0</v>
      </c>
      <c r="P229" s="134">
        <v>0</v>
      </c>
      <c r="Q229" s="134">
        <v>0</v>
      </c>
      <c r="R229" s="144">
        <v>0</v>
      </c>
      <c r="S229" s="144">
        <v>0</v>
      </c>
      <c r="T229" s="133">
        <v>52</v>
      </c>
      <c r="U229" s="144">
        <v>0</v>
      </c>
    </row>
    <row r="230" spans="1:21" x14ac:dyDescent="0.25">
      <c r="A230" s="18" t="s">
        <v>255</v>
      </c>
      <c r="B230" s="160" t="str">
        <f>'6'!B230</f>
        <v>Carbon</v>
      </c>
      <c r="C230" s="158">
        <f>'4'!C230</f>
        <v>550</v>
      </c>
      <c r="D230" s="158">
        <f>'4'!D230</f>
        <v>413</v>
      </c>
      <c r="E230" s="158">
        <f>'4'!E230</f>
        <v>963</v>
      </c>
      <c r="F230" s="133" t="s">
        <v>744</v>
      </c>
      <c r="G230" s="133">
        <v>1</v>
      </c>
      <c r="H230" s="133">
        <v>30</v>
      </c>
      <c r="I230" s="133">
        <v>0</v>
      </c>
      <c r="J230" s="133">
        <f t="shared" si="18"/>
        <v>30</v>
      </c>
      <c r="K230" s="133">
        <v>38</v>
      </c>
      <c r="L230" s="133">
        <v>93</v>
      </c>
      <c r="M230" s="133">
        <f t="shared" si="19"/>
        <v>131</v>
      </c>
      <c r="N230" s="133">
        <v>123</v>
      </c>
      <c r="O230" s="133">
        <f t="shared" si="20"/>
        <v>161</v>
      </c>
      <c r="P230" s="134">
        <v>3.1152647975077882E-2</v>
      </c>
      <c r="Q230" s="134">
        <v>6.9090909090909092E-2</v>
      </c>
      <c r="R230" s="144">
        <v>0.29782082324455206</v>
      </c>
      <c r="S230" s="144">
        <v>0.1671858774662513</v>
      </c>
      <c r="T230" s="133">
        <v>169</v>
      </c>
      <c r="U230" s="144">
        <v>0.9526627218934911</v>
      </c>
    </row>
    <row r="231" spans="1:21" x14ac:dyDescent="0.25">
      <c r="A231" s="18" t="s">
        <v>256</v>
      </c>
      <c r="B231" s="160" t="str">
        <f>'6'!B231</f>
        <v>Union</v>
      </c>
      <c r="C231" s="158">
        <f>'4'!C231</f>
        <v>396</v>
      </c>
      <c r="D231" s="158">
        <f>'4'!D231</f>
        <v>301</v>
      </c>
      <c r="E231" s="158">
        <f>'4'!E231</f>
        <v>697</v>
      </c>
      <c r="F231" s="133" t="s">
        <v>791</v>
      </c>
      <c r="G231" s="133">
        <v>1</v>
      </c>
      <c r="H231" s="133">
        <v>0</v>
      </c>
      <c r="I231" s="133">
        <v>0</v>
      </c>
      <c r="J231" s="133">
        <f t="shared" si="18"/>
        <v>0</v>
      </c>
      <c r="K231" s="133">
        <v>7</v>
      </c>
      <c r="L231" s="133">
        <v>44</v>
      </c>
      <c r="M231" s="133">
        <f t="shared" si="19"/>
        <v>51</v>
      </c>
      <c r="N231" s="133">
        <v>44</v>
      </c>
      <c r="O231" s="133">
        <f t="shared" si="20"/>
        <v>51</v>
      </c>
      <c r="P231" s="134">
        <v>0</v>
      </c>
      <c r="Q231" s="134">
        <v>1.7676767676767676E-2</v>
      </c>
      <c r="R231" s="144">
        <v>0.1461794019933555</v>
      </c>
      <c r="S231" s="144">
        <v>7.3170731707317069E-2</v>
      </c>
      <c r="T231" s="133">
        <v>140</v>
      </c>
      <c r="U231" s="144">
        <v>0.36428571428571427</v>
      </c>
    </row>
    <row r="232" spans="1:21" x14ac:dyDescent="0.25">
      <c r="A232" s="18" t="s">
        <v>257</v>
      </c>
      <c r="B232" s="160" t="str">
        <f>'6'!B232</f>
        <v>Westmoreland</v>
      </c>
      <c r="C232" s="158">
        <f>'4'!C232</f>
        <v>389</v>
      </c>
      <c r="D232" s="158">
        <f>'4'!D232</f>
        <v>286</v>
      </c>
      <c r="E232" s="158">
        <f>'4'!E232</f>
        <v>675</v>
      </c>
      <c r="F232" s="133" t="s">
        <v>784</v>
      </c>
      <c r="G232" s="133">
        <v>1</v>
      </c>
      <c r="H232" s="133">
        <v>0</v>
      </c>
      <c r="I232" s="133">
        <v>0</v>
      </c>
      <c r="J232" s="133">
        <f t="shared" si="18"/>
        <v>0</v>
      </c>
      <c r="K232" s="133">
        <v>1</v>
      </c>
      <c r="L232" s="133">
        <v>20</v>
      </c>
      <c r="M232" s="133">
        <f t="shared" si="19"/>
        <v>21</v>
      </c>
      <c r="N232" s="133">
        <v>20</v>
      </c>
      <c r="O232" s="133">
        <f t="shared" si="20"/>
        <v>21</v>
      </c>
      <c r="P232" s="134">
        <v>0</v>
      </c>
      <c r="Q232" s="134">
        <v>2.5706940874035988E-3</v>
      </c>
      <c r="R232" s="144">
        <v>6.9930069930069935E-2</v>
      </c>
      <c r="S232" s="144">
        <v>3.111111111111111E-2</v>
      </c>
      <c r="T232" s="133">
        <v>94</v>
      </c>
      <c r="U232" s="144">
        <v>0.22340425531914893</v>
      </c>
    </row>
    <row r="233" spans="1:21" x14ac:dyDescent="0.25">
      <c r="A233" s="18" t="s">
        <v>258</v>
      </c>
      <c r="B233" s="160" t="str">
        <f>'6'!B233</f>
        <v>Northumberland</v>
      </c>
      <c r="C233" s="158">
        <f>'4'!C233</f>
        <v>309</v>
      </c>
      <c r="D233" s="158">
        <f>'4'!D233</f>
        <v>208</v>
      </c>
      <c r="E233" s="158">
        <f>'4'!E233</f>
        <v>517</v>
      </c>
      <c r="F233" s="133" t="s">
        <v>733</v>
      </c>
      <c r="G233" s="133">
        <v>1</v>
      </c>
      <c r="H233" s="133">
        <v>0</v>
      </c>
      <c r="I233" s="133">
        <v>0</v>
      </c>
      <c r="J233" s="133">
        <f t="shared" si="18"/>
        <v>0</v>
      </c>
      <c r="K233" s="133">
        <v>1</v>
      </c>
      <c r="L233" s="133">
        <v>17</v>
      </c>
      <c r="M233" s="133">
        <f t="shared" si="19"/>
        <v>18</v>
      </c>
      <c r="N233" s="133">
        <v>17</v>
      </c>
      <c r="O233" s="133">
        <f t="shared" si="20"/>
        <v>18</v>
      </c>
      <c r="P233" s="134">
        <v>0</v>
      </c>
      <c r="Q233" s="134">
        <v>3.2362459546925568E-3</v>
      </c>
      <c r="R233" s="144">
        <v>8.1730769230769232E-2</v>
      </c>
      <c r="S233" s="144">
        <v>3.4816247582205029E-2</v>
      </c>
      <c r="T233" s="133">
        <v>96</v>
      </c>
      <c r="U233" s="144">
        <v>0.1875</v>
      </c>
    </row>
    <row r="234" spans="1:21" x14ac:dyDescent="0.25">
      <c r="A234" s="18" t="s">
        <v>259</v>
      </c>
      <c r="B234" s="160" t="str">
        <f>'6'!B234</f>
        <v>Adams</v>
      </c>
      <c r="C234" s="158">
        <f>'4'!C234</f>
        <v>504</v>
      </c>
      <c r="D234" s="158">
        <f>'4'!D234</f>
        <v>368</v>
      </c>
      <c r="E234" s="158">
        <f>'4'!E234</f>
        <v>872</v>
      </c>
      <c r="F234" s="133" t="s">
        <v>771</v>
      </c>
      <c r="G234" s="133">
        <v>1</v>
      </c>
      <c r="H234" s="133">
        <v>0</v>
      </c>
      <c r="I234" s="133">
        <v>0</v>
      </c>
      <c r="J234" s="133">
        <f t="shared" si="18"/>
        <v>0</v>
      </c>
      <c r="K234" s="133">
        <v>0</v>
      </c>
      <c r="L234" s="133">
        <v>38</v>
      </c>
      <c r="M234" s="133">
        <f t="shared" si="19"/>
        <v>38</v>
      </c>
      <c r="N234" s="133">
        <v>38</v>
      </c>
      <c r="O234" s="133">
        <f>SUM(J234+M234)</f>
        <v>38</v>
      </c>
      <c r="P234" s="134">
        <v>0</v>
      </c>
      <c r="Q234" s="134">
        <v>0</v>
      </c>
      <c r="R234" s="144">
        <v>0.10326086956521739</v>
      </c>
      <c r="S234" s="144">
        <v>4.3577981651376149E-2</v>
      </c>
      <c r="T234" s="133">
        <v>121</v>
      </c>
      <c r="U234" s="144">
        <v>0.31404958677685951</v>
      </c>
    </row>
    <row r="235" spans="1:21" x14ac:dyDescent="0.25">
      <c r="A235" s="18" t="s">
        <v>260</v>
      </c>
      <c r="B235" s="160" t="str">
        <f>'6'!B235</f>
        <v>Dauphin</v>
      </c>
      <c r="C235" s="158">
        <f>'4'!C235</f>
        <v>759</v>
      </c>
      <c r="D235" s="158">
        <f>'4'!D235</f>
        <v>574</v>
      </c>
      <c r="E235" s="158">
        <f>'4'!E235</f>
        <v>1333</v>
      </c>
      <c r="F235" s="133"/>
      <c r="G235" s="133">
        <v>0</v>
      </c>
      <c r="H235" s="133">
        <v>0</v>
      </c>
      <c r="I235" s="133">
        <v>0</v>
      </c>
      <c r="J235" s="133">
        <f t="shared" si="18"/>
        <v>0</v>
      </c>
      <c r="K235" s="133">
        <v>0</v>
      </c>
      <c r="L235" s="133">
        <v>0</v>
      </c>
      <c r="M235" s="133">
        <f t="shared" si="19"/>
        <v>0</v>
      </c>
      <c r="N235" s="133">
        <v>0</v>
      </c>
      <c r="O235" s="133">
        <f t="shared" ref="O235:O298" si="21">SUM(J235+M235)</f>
        <v>0</v>
      </c>
      <c r="P235" s="134">
        <v>0</v>
      </c>
      <c r="Q235" s="134">
        <v>0</v>
      </c>
      <c r="R235" s="144">
        <v>0</v>
      </c>
      <c r="S235" s="144">
        <v>0</v>
      </c>
      <c r="T235" s="133">
        <v>180</v>
      </c>
      <c r="U235" s="144">
        <v>0</v>
      </c>
    </row>
    <row r="236" spans="1:21" x14ac:dyDescent="0.25">
      <c r="A236" s="18" t="s">
        <v>261</v>
      </c>
      <c r="B236" s="160" t="str">
        <f>'6'!B236</f>
        <v>Montgomery</v>
      </c>
      <c r="C236" s="158">
        <f>'4'!C236</f>
        <v>1866</v>
      </c>
      <c r="D236" s="158">
        <f>'4'!D236</f>
        <v>1385</v>
      </c>
      <c r="E236" s="158">
        <f>'4'!E236</f>
        <v>3251</v>
      </c>
      <c r="F236" s="133"/>
      <c r="G236" s="133">
        <v>0</v>
      </c>
      <c r="H236" s="133">
        <v>0</v>
      </c>
      <c r="I236" s="133">
        <v>0</v>
      </c>
      <c r="J236" s="133">
        <f t="shared" si="18"/>
        <v>0</v>
      </c>
      <c r="K236" s="133">
        <v>0</v>
      </c>
      <c r="L236" s="133">
        <v>0</v>
      </c>
      <c r="M236" s="133">
        <f t="shared" si="19"/>
        <v>0</v>
      </c>
      <c r="N236" s="133">
        <v>0</v>
      </c>
      <c r="O236" s="133">
        <f t="shared" si="21"/>
        <v>0</v>
      </c>
      <c r="P236" s="134">
        <v>0</v>
      </c>
      <c r="Q236" s="134">
        <v>0</v>
      </c>
      <c r="R236" s="144">
        <v>0</v>
      </c>
      <c r="S236" s="144">
        <v>0</v>
      </c>
      <c r="T236" s="133">
        <v>90</v>
      </c>
      <c r="U236" s="144">
        <v>0</v>
      </c>
    </row>
    <row r="237" spans="1:21" x14ac:dyDescent="0.25">
      <c r="A237" s="18" t="s">
        <v>262</v>
      </c>
      <c r="B237" s="160" t="str">
        <f>'6'!B237</f>
        <v>Montgomery</v>
      </c>
      <c r="C237" s="158">
        <f>'4'!C237</f>
        <v>315</v>
      </c>
      <c r="D237" s="158">
        <f>'4'!D237</f>
        <v>310</v>
      </c>
      <c r="E237" s="158">
        <f>'4'!E237</f>
        <v>625</v>
      </c>
      <c r="F237" s="133"/>
      <c r="G237" s="133">
        <v>0</v>
      </c>
      <c r="H237" s="133">
        <v>0</v>
      </c>
      <c r="I237" s="133">
        <v>0</v>
      </c>
      <c r="J237" s="133">
        <f t="shared" si="18"/>
        <v>0</v>
      </c>
      <c r="K237" s="133">
        <v>0</v>
      </c>
      <c r="L237" s="133">
        <v>0</v>
      </c>
      <c r="M237" s="133">
        <f t="shared" si="19"/>
        <v>0</v>
      </c>
      <c r="N237" s="133">
        <v>0</v>
      </c>
      <c r="O237" s="133">
        <f t="shared" si="21"/>
        <v>0</v>
      </c>
      <c r="P237" s="134">
        <v>0</v>
      </c>
      <c r="Q237" s="134">
        <v>0</v>
      </c>
      <c r="R237" s="144">
        <v>0</v>
      </c>
      <c r="S237" s="144">
        <v>0</v>
      </c>
      <c r="T237" s="133">
        <v>11</v>
      </c>
      <c r="U237" s="144">
        <v>0</v>
      </c>
    </row>
    <row r="238" spans="1:21" ht="22.5" x14ac:dyDescent="0.25">
      <c r="A238" s="18" t="s">
        <v>263</v>
      </c>
      <c r="B238" s="160" t="str">
        <f>'6'!B238</f>
        <v>Lycoming</v>
      </c>
      <c r="C238" s="158">
        <f>'4'!C238</f>
        <v>277</v>
      </c>
      <c r="D238" s="158">
        <f>'4'!D238</f>
        <v>215</v>
      </c>
      <c r="E238" s="158">
        <f>'4'!E238</f>
        <v>492</v>
      </c>
      <c r="F238" s="133" t="s">
        <v>730</v>
      </c>
      <c r="G238" s="133">
        <v>1</v>
      </c>
      <c r="H238" s="133">
        <v>0</v>
      </c>
      <c r="I238" s="133">
        <v>0</v>
      </c>
      <c r="J238" s="133">
        <f t="shared" si="18"/>
        <v>0</v>
      </c>
      <c r="K238" s="133">
        <v>0</v>
      </c>
      <c r="L238" s="133">
        <v>72</v>
      </c>
      <c r="M238" s="133">
        <f t="shared" si="19"/>
        <v>72</v>
      </c>
      <c r="N238" s="133">
        <v>72</v>
      </c>
      <c r="O238" s="133">
        <f t="shared" si="21"/>
        <v>72</v>
      </c>
      <c r="P238" s="134">
        <v>0</v>
      </c>
      <c r="Q238" s="134">
        <v>0</v>
      </c>
      <c r="R238" s="144">
        <v>0.33488372093023255</v>
      </c>
      <c r="S238" s="144">
        <v>0.14634146341463414</v>
      </c>
      <c r="T238" s="133">
        <v>44</v>
      </c>
      <c r="U238" s="144">
        <v>1.6363636363636365</v>
      </c>
    </row>
    <row r="239" spans="1:21" x14ac:dyDescent="0.25">
      <c r="A239" s="18" t="s">
        <v>264</v>
      </c>
      <c r="B239" s="160" t="str">
        <f>'6'!B239</f>
        <v>Schuylkill</v>
      </c>
      <c r="C239" s="158">
        <f>'4'!C239</f>
        <v>253</v>
      </c>
      <c r="D239" s="158">
        <f>'4'!D239</f>
        <v>184</v>
      </c>
      <c r="E239" s="158">
        <f>'4'!E239</f>
        <v>437</v>
      </c>
      <c r="F239" s="133" t="s">
        <v>734</v>
      </c>
      <c r="G239" s="133">
        <v>1</v>
      </c>
      <c r="H239" s="133">
        <v>0</v>
      </c>
      <c r="I239" s="133">
        <v>0</v>
      </c>
      <c r="J239" s="133">
        <f t="shared" si="18"/>
        <v>0</v>
      </c>
      <c r="K239" s="133">
        <v>0</v>
      </c>
      <c r="L239" s="133">
        <v>42</v>
      </c>
      <c r="M239" s="133">
        <f t="shared" si="19"/>
        <v>42</v>
      </c>
      <c r="N239" s="133">
        <v>42</v>
      </c>
      <c r="O239" s="133">
        <f t="shared" si="21"/>
        <v>42</v>
      </c>
      <c r="P239" s="134">
        <v>0</v>
      </c>
      <c r="Q239" s="134">
        <v>0</v>
      </c>
      <c r="R239" s="144">
        <v>0.22826086956521738</v>
      </c>
      <c r="S239" s="144">
        <v>9.6109839816933634E-2</v>
      </c>
      <c r="T239" s="133">
        <v>70</v>
      </c>
      <c r="U239" s="144">
        <v>0.6</v>
      </c>
    </row>
    <row r="240" spans="1:21" x14ac:dyDescent="0.25">
      <c r="A240" s="18" t="s">
        <v>265</v>
      </c>
      <c r="B240" s="160" t="str">
        <f>'6'!B240</f>
        <v>Lancaster</v>
      </c>
      <c r="C240" s="158">
        <f>'4'!C240</f>
        <v>893</v>
      </c>
      <c r="D240" s="158">
        <f>'4'!D240</f>
        <v>546</v>
      </c>
      <c r="E240" s="158">
        <f>'4'!E240</f>
        <v>1439</v>
      </c>
      <c r="F240" s="133" t="s">
        <v>780</v>
      </c>
      <c r="G240" s="133">
        <v>1</v>
      </c>
      <c r="H240" s="133">
        <v>0</v>
      </c>
      <c r="I240" s="133">
        <v>0</v>
      </c>
      <c r="J240" s="133">
        <f t="shared" si="18"/>
        <v>0</v>
      </c>
      <c r="K240" s="133">
        <v>0</v>
      </c>
      <c r="L240" s="133">
        <v>18</v>
      </c>
      <c r="M240" s="133">
        <f t="shared" si="19"/>
        <v>18</v>
      </c>
      <c r="N240" s="133">
        <v>18</v>
      </c>
      <c r="O240" s="133">
        <f t="shared" si="21"/>
        <v>18</v>
      </c>
      <c r="P240" s="134">
        <v>0</v>
      </c>
      <c r="Q240" s="134">
        <v>0</v>
      </c>
      <c r="R240" s="144">
        <v>3.2967032967032968E-2</v>
      </c>
      <c r="S240" s="144">
        <v>1.250868658790827E-2</v>
      </c>
      <c r="T240" s="133">
        <v>181</v>
      </c>
      <c r="U240" s="144">
        <v>9.9447513812154692E-2</v>
      </c>
    </row>
    <row r="241" spans="1:21" x14ac:dyDescent="0.25">
      <c r="A241" s="18" t="s">
        <v>266</v>
      </c>
      <c r="B241" s="160" t="str">
        <f>'6'!B241</f>
        <v>Lancaster</v>
      </c>
      <c r="C241" s="158">
        <f>'4'!C241</f>
        <v>1227</v>
      </c>
      <c r="D241" s="158">
        <f>'4'!D241</f>
        <v>899</v>
      </c>
      <c r="E241" s="158">
        <f>'4'!E241</f>
        <v>2126</v>
      </c>
      <c r="F241" s="133"/>
      <c r="G241" s="133">
        <v>0</v>
      </c>
      <c r="H241" s="133">
        <v>0</v>
      </c>
      <c r="I241" s="133">
        <v>0</v>
      </c>
      <c r="J241" s="133">
        <f t="shared" si="18"/>
        <v>0</v>
      </c>
      <c r="K241" s="133">
        <v>0</v>
      </c>
      <c r="L241" s="133">
        <v>0</v>
      </c>
      <c r="M241" s="133">
        <f t="shared" si="19"/>
        <v>0</v>
      </c>
      <c r="N241" s="133">
        <v>0</v>
      </c>
      <c r="O241" s="133">
        <f t="shared" si="21"/>
        <v>0</v>
      </c>
      <c r="P241" s="134">
        <v>0</v>
      </c>
      <c r="Q241" s="134">
        <v>0</v>
      </c>
      <c r="R241" s="144">
        <v>0</v>
      </c>
      <c r="S241" s="144">
        <v>0</v>
      </c>
      <c r="T241" s="133">
        <v>100</v>
      </c>
      <c r="U241" s="144">
        <v>0</v>
      </c>
    </row>
    <row r="242" spans="1:21" x14ac:dyDescent="0.25">
      <c r="A242" s="18" t="s">
        <v>267</v>
      </c>
      <c r="B242" s="160" t="str">
        <f>'6'!B242</f>
        <v>Indiana</v>
      </c>
      <c r="C242" s="158">
        <f>'4'!C242</f>
        <v>402</v>
      </c>
      <c r="D242" s="158">
        <f>'4'!D242</f>
        <v>282</v>
      </c>
      <c r="E242" s="158">
        <f>'4'!E242</f>
        <v>684</v>
      </c>
      <c r="F242" s="133" t="s">
        <v>774</v>
      </c>
      <c r="G242" s="133">
        <v>1</v>
      </c>
      <c r="H242" s="133">
        <v>0</v>
      </c>
      <c r="I242" s="133">
        <v>0</v>
      </c>
      <c r="J242" s="133">
        <f t="shared" si="18"/>
        <v>0</v>
      </c>
      <c r="K242" s="133">
        <v>6</v>
      </c>
      <c r="L242" s="133">
        <v>0</v>
      </c>
      <c r="M242" s="133">
        <f>SUM(K242:L242)</f>
        <v>6</v>
      </c>
      <c r="N242" s="133">
        <v>0</v>
      </c>
      <c r="O242" s="133">
        <f t="shared" si="21"/>
        <v>6</v>
      </c>
      <c r="P242" s="134">
        <v>0</v>
      </c>
      <c r="Q242" s="134">
        <v>1.4925373134328358E-2</v>
      </c>
      <c r="R242" s="144">
        <v>0</v>
      </c>
      <c r="S242" s="144">
        <v>8.771929824561403E-3</v>
      </c>
      <c r="T242" s="133">
        <v>175</v>
      </c>
      <c r="U242" s="144">
        <v>3.4285714285714287E-2</v>
      </c>
    </row>
    <row r="243" spans="1:21" x14ac:dyDescent="0.25">
      <c r="A243" s="18" t="s">
        <v>268</v>
      </c>
      <c r="B243" s="160" t="str">
        <f>'6'!B243</f>
        <v>Delaware</v>
      </c>
      <c r="C243" s="158">
        <f>'4'!C243</f>
        <v>902</v>
      </c>
      <c r="D243" s="158">
        <f>'4'!D243</f>
        <v>659</v>
      </c>
      <c r="E243" s="158">
        <f>'4'!E243</f>
        <v>1561</v>
      </c>
      <c r="F243" s="133"/>
      <c r="G243" s="133">
        <v>0</v>
      </c>
      <c r="H243" s="133">
        <v>0</v>
      </c>
      <c r="I243" s="133">
        <v>0</v>
      </c>
      <c r="J243" s="133">
        <f t="shared" si="18"/>
        <v>0</v>
      </c>
      <c r="K243" s="133">
        <v>0</v>
      </c>
      <c r="L243" s="133">
        <v>0</v>
      </c>
      <c r="M243" s="133">
        <f t="shared" ref="M243:M264" si="22">SUM(K243:L243)</f>
        <v>0</v>
      </c>
      <c r="N243" s="133">
        <v>0</v>
      </c>
      <c r="O243" s="133">
        <f t="shared" si="21"/>
        <v>0</v>
      </c>
      <c r="P243" s="134">
        <v>0</v>
      </c>
      <c r="Q243" s="134">
        <v>0</v>
      </c>
      <c r="R243" s="144">
        <v>0</v>
      </c>
      <c r="S243" s="144">
        <v>0</v>
      </c>
      <c r="T243" s="133">
        <v>24</v>
      </c>
      <c r="U243" s="144">
        <v>0</v>
      </c>
    </row>
    <row r="244" spans="1:21" x14ac:dyDescent="0.25">
      <c r="A244" s="18" t="s">
        <v>269</v>
      </c>
      <c r="B244" s="160" t="str">
        <f>'6'!B244</f>
        <v>Butler</v>
      </c>
      <c r="C244" s="158">
        <f>'4'!C244</f>
        <v>587</v>
      </c>
      <c r="D244" s="158">
        <f>'4'!D244</f>
        <v>482</v>
      </c>
      <c r="E244" s="158">
        <f>'4'!E244</f>
        <v>1069</v>
      </c>
      <c r="F244" s="133" t="s">
        <v>728</v>
      </c>
      <c r="G244" s="133">
        <v>1</v>
      </c>
      <c r="H244" s="133">
        <v>20</v>
      </c>
      <c r="I244" s="133">
        <v>0</v>
      </c>
      <c r="J244" s="133">
        <f t="shared" si="18"/>
        <v>20</v>
      </c>
      <c r="K244" s="133">
        <v>1</v>
      </c>
      <c r="L244" s="133">
        <v>21</v>
      </c>
      <c r="M244" s="133">
        <f t="shared" si="22"/>
        <v>22</v>
      </c>
      <c r="N244" s="133">
        <v>41</v>
      </c>
      <c r="O244" s="133">
        <f t="shared" si="21"/>
        <v>42</v>
      </c>
      <c r="P244" s="134">
        <v>1.8709073900841908E-2</v>
      </c>
      <c r="Q244" s="134">
        <v>1.7035775127768314E-3</v>
      </c>
      <c r="R244" s="144">
        <v>8.5062240663900418E-2</v>
      </c>
      <c r="S244" s="144">
        <v>3.9289055191768008E-2</v>
      </c>
      <c r="T244" s="133">
        <v>50</v>
      </c>
      <c r="U244" s="144">
        <v>0.84</v>
      </c>
    </row>
    <row r="245" spans="1:21" x14ac:dyDescent="0.25">
      <c r="A245" s="18" t="s">
        <v>270</v>
      </c>
      <c r="B245" s="160" t="str">
        <f>'6'!B245</f>
        <v>Washington</v>
      </c>
      <c r="C245" s="158">
        <f>'4'!C245</f>
        <v>359</v>
      </c>
      <c r="D245" s="158">
        <f>'4'!D245</f>
        <v>266</v>
      </c>
      <c r="E245" s="158">
        <f>'4'!E245</f>
        <v>625</v>
      </c>
      <c r="F245" s="133" t="s">
        <v>703</v>
      </c>
      <c r="G245" s="133">
        <v>1</v>
      </c>
      <c r="H245" s="133">
        <v>0</v>
      </c>
      <c r="I245" s="133">
        <v>17</v>
      </c>
      <c r="J245" s="133">
        <f t="shared" si="18"/>
        <v>17</v>
      </c>
      <c r="K245" s="133">
        <v>0</v>
      </c>
      <c r="L245" s="133">
        <v>17</v>
      </c>
      <c r="M245" s="133">
        <f t="shared" si="22"/>
        <v>17</v>
      </c>
      <c r="N245" s="133">
        <v>17</v>
      </c>
      <c r="O245" s="133">
        <f t="shared" si="21"/>
        <v>34</v>
      </c>
      <c r="P245" s="134">
        <v>2.7199999999999998E-2</v>
      </c>
      <c r="Q245" s="134">
        <v>0</v>
      </c>
      <c r="R245" s="144">
        <v>6.3909774436090222E-2</v>
      </c>
      <c r="S245" s="144">
        <v>2.7199999999999998E-2</v>
      </c>
      <c r="T245" s="133">
        <v>64</v>
      </c>
      <c r="U245" s="144">
        <v>0.265625</v>
      </c>
    </row>
    <row r="246" spans="1:21" x14ac:dyDescent="0.25">
      <c r="A246" s="18" t="s">
        <v>271</v>
      </c>
      <c r="B246" s="160" t="str">
        <f>'6'!B246</f>
        <v>Allegheny</v>
      </c>
      <c r="C246" s="158">
        <f>'4'!C246</f>
        <v>1016</v>
      </c>
      <c r="D246" s="158">
        <f>'4'!D246</f>
        <v>694</v>
      </c>
      <c r="E246" s="158">
        <f>'4'!E246</f>
        <v>1710</v>
      </c>
      <c r="F246" s="133" t="s">
        <v>805</v>
      </c>
      <c r="G246" s="133">
        <v>2</v>
      </c>
      <c r="H246" s="133">
        <v>37</v>
      </c>
      <c r="I246" s="133">
        <v>0</v>
      </c>
      <c r="J246" s="133">
        <f t="shared" si="18"/>
        <v>37</v>
      </c>
      <c r="K246" s="133">
        <v>23</v>
      </c>
      <c r="L246" s="133">
        <v>91</v>
      </c>
      <c r="M246" s="133">
        <f t="shared" si="22"/>
        <v>114</v>
      </c>
      <c r="N246" s="133">
        <v>128</v>
      </c>
      <c r="O246" s="133">
        <f t="shared" si="21"/>
        <v>151</v>
      </c>
      <c r="P246" s="134">
        <v>2.1637426900584796E-2</v>
      </c>
      <c r="Q246" s="134">
        <v>2.2637795275590553E-2</v>
      </c>
      <c r="R246" s="144">
        <v>0.18443804034582131</v>
      </c>
      <c r="S246" s="144">
        <v>8.8304093567251468E-2</v>
      </c>
      <c r="T246" s="133">
        <v>644</v>
      </c>
      <c r="U246" s="144">
        <v>0.23447204968944099</v>
      </c>
    </row>
    <row r="247" spans="1:21" x14ac:dyDescent="0.25">
      <c r="A247" s="18" t="s">
        <v>272</v>
      </c>
      <c r="B247" s="160" t="str">
        <f>'6'!B247</f>
        <v>Cumberland</v>
      </c>
      <c r="C247" s="158">
        <f>'4'!C247</f>
        <v>924</v>
      </c>
      <c r="D247" s="158">
        <f>'4'!D247</f>
        <v>614</v>
      </c>
      <c r="E247" s="158">
        <f>'4'!E247</f>
        <v>1538</v>
      </c>
      <c r="F247" s="133"/>
      <c r="G247" s="133">
        <v>0</v>
      </c>
      <c r="H247" s="133">
        <v>0</v>
      </c>
      <c r="I247" s="133">
        <v>0</v>
      </c>
      <c r="J247" s="133">
        <f t="shared" si="18"/>
        <v>0</v>
      </c>
      <c r="K247" s="133">
        <v>0</v>
      </c>
      <c r="L247" s="133">
        <v>0</v>
      </c>
      <c r="M247" s="133">
        <f t="shared" si="22"/>
        <v>0</v>
      </c>
      <c r="N247" s="133">
        <v>0</v>
      </c>
      <c r="O247" s="133">
        <f t="shared" si="21"/>
        <v>0</v>
      </c>
      <c r="P247" s="134">
        <v>0</v>
      </c>
      <c r="Q247" s="134">
        <v>0</v>
      </c>
      <c r="R247" s="144">
        <v>0</v>
      </c>
      <c r="S247" s="144">
        <v>0</v>
      </c>
      <c r="T247" s="133">
        <v>184</v>
      </c>
      <c r="U247" s="144">
        <v>0</v>
      </c>
    </row>
    <row r="248" spans="1:21" x14ac:dyDescent="0.25">
      <c r="A248" s="18" t="s">
        <v>273</v>
      </c>
      <c r="B248" s="160" t="str">
        <f>'6'!B248</f>
        <v>Mercer</v>
      </c>
      <c r="C248" s="158">
        <f>'4'!C248</f>
        <v>269</v>
      </c>
      <c r="D248" s="158">
        <f>'4'!D248</f>
        <v>205</v>
      </c>
      <c r="E248" s="158">
        <f>'4'!E248</f>
        <v>474</v>
      </c>
      <c r="F248" s="133" t="s">
        <v>719</v>
      </c>
      <c r="G248" s="133">
        <v>1</v>
      </c>
      <c r="H248" s="133">
        <v>0</v>
      </c>
      <c r="I248" s="133">
        <v>0</v>
      </c>
      <c r="J248" s="133">
        <f t="shared" si="18"/>
        <v>0</v>
      </c>
      <c r="K248" s="133">
        <v>5</v>
      </c>
      <c r="L248" s="133">
        <v>17</v>
      </c>
      <c r="M248" s="133">
        <f t="shared" si="22"/>
        <v>22</v>
      </c>
      <c r="N248" s="133">
        <v>17</v>
      </c>
      <c r="O248" s="133">
        <f t="shared" si="21"/>
        <v>22</v>
      </c>
      <c r="P248" s="134">
        <v>0</v>
      </c>
      <c r="Q248" s="134">
        <v>1.858736059479554E-2</v>
      </c>
      <c r="R248" s="144">
        <v>8.2926829268292687E-2</v>
      </c>
      <c r="S248" s="144">
        <v>4.6413502109704644E-2</v>
      </c>
      <c r="T248" s="133">
        <v>88</v>
      </c>
      <c r="U248" s="144">
        <v>0.25</v>
      </c>
    </row>
    <row r="249" spans="1:21" x14ac:dyDescent="0.25">
      <c r="A249" s="18" t="s">
        <v>274</v>
      </c>
      <c r="B249" s="160" t="str">
        <f>'6'!B249</f>
        <v>Montgomery</v>
      </c>
      <c r="C249" s="158">
        <f>'4'!C249</f>
        <v>990</v>
      </c>
      <c r="D249" s="158">
        <f>'4'!D249</f>
        <v>796</v>
      </c>
      <c r="E249" s="158">
        <f>'4'!E249</f>
        <v>1786</v>
      </c>
      <c r="F249" s="133"/>
      <c r="G249" s="133">
        <v>0</v>
      </c>
      <c r="H249" s="133">
        <v>0</v>
      </c>
      <c r="I249" s="133">
        <v>0</v>
      </c>
      <c r="J249" s="133">
        <f t="shared" si="18"/>
        <v>0</v>
      </c>
      <c r="K249" s="133">
        <v>0</v>
      </c>
      <c r="L249" s="133">
        <v>0</v>
      </c>
      <c r="M249" s="133">
        <f t="shared" si="22"/>
        <v>0</v>
      </c>
      <c r="N249" s="133">
        <v>0</v>
      </c>
      <c r="O249" s="133">
        <f t="shared" si="21"/>
        <v>0</v>
      </c>
      <c r="P249" s="134">
        <v>0</v>
      </c>
      <c r="Q249" s="134">
        <v>0</v>
      </c>
      <c r="R249" s="144">
        <v>0</v>
      </c>
      <c r="S249" s="144">
        <v>0</v>
      </c>
      <c r="T249" s="133">
        <v>16</v>
      </c>
      <c r="U249" s="144">
        <v>0</v>
      </c>
    </row>
    <row r="250" spans="1:21" x14ac:dyDescent="0.25">
      <c r="A250" s="18" t="s">
        <v>275</v>
      </c>
      <c r="B250" s="160" t="str">
        <f>'6'!B250</f>
        <v>Somerset</v>
      </c>
      <c r="C250" s="158">
        <f>'4'!C250</f>
        <v>228</v>
      </c>
      <c r="D250" s="158">
        <f>'4'!D250</f>
        <v>169</v>
      </c>
      <c r="E250" s="158">
        <f>'4'!E250</f>
        <v>397</v>
      </c>
      <c r="F250" s="133" t="s">
        <v>701</v>
      </c>
      <c r="G250" s="133">
        <v>1</v>
      </c>
      <c r="H250" s="133">
        <v>0</v>
      </c>
      <c r="I250" s="133">
        <v>0</v>
      </c>
      <c r="J250" s="133">
        <f t="shared" si="18"/>
        <v>0</v>
      </c>
      <c r="K250" s="133">
        <v>0</v>
      </c>
      <c r="L250" s="133">
        <v>17</v>
      </c>
      <c r="M250" s="133">
        <f t="shared" si="22"/>
        <v>17</v>
      </c>
      <c r="N250" s="133">
        <v>17</v>
      </c>
      <c r="O250" s="133">
        <f t="shared" si="21"/>
        <v>17</v>
      </c>
      <c r="P250" s="134">
        <v>0</v>
      </c>
      <c r="Q250" s="134">
        <v>0</v>
      </c>
      <c r="R250" s="144">
        <v>0.10059171597633136</v>
      </c>
      <c r="S250" s="144">
        <v>4.2821158690176324E-2</v>
      </c>
      <c r="T250" s="133">
        <v>58</v>
      </c>
      <c r="U250" s="144">
        <v>0.29310344827586204</v>
      </c>
    </row>
    <row r="251" spans="1:21" x14ac:dyDescent="0.25">
      <c r="A251" s="18" t="s">
        <v>276</v>
      </c>
      <c r="B251" s="160" t="str">
        <f>'6'!B251</f>
        <v>Lackawanna</v>
      </c>
      <c r="C251" s="158">
        <f>'4'!C251</f>
        <v>514</v>
      </c>
      <c r="D251" s="158">
        <f>'4'!D251</f>
        <v>316</v>
      </c>
      <c r="E251" s="158">
        <f>'4'!E251</f>
        <v>830</v>
      </c>
      <c r="F251" s="133" t="s">
        <v>764</v>
      </c>
      <c r="G251" s="133">
        <v>1</v>
      </c>
      <c r="H251" s="133">
        <v>4</v>
      </c>
      <c r="I251" s="133">
        <v>15</v>
      </c>
      <c r="J251" s="133">
        <f t="shared" si="18"/>
        <v>19</v>
      </c>
      <c r="K251" s="133">
        <v>0</v>
      </c>
      <c r="L251" s="133">
        <v>34</v>
      </c>
      <c r="M251" s="133">
        <f t="shared" si="22"/>
        <v>34</v>
      </c>
      <c r="N251" s="133">
        <v>38</v>
      </c>
      <c r="O251" s="133">
        <f t="shared" si="21"/>
        <v>53</v>
      </c>
      <c r="P251" s="134">
        <v>2.289156626506024E-2</v>
      </c>
      <c r="Q251" s="134">
        <v>0</v>
      </c>
      <c r="R251" s="144">
        <v>0.12025316455696203</v>
      </c>
      <c r="S251" s="144">
        <v>4.5783132530120479E-2</v>
      </c>
      <c r="T251" s="133">
        <v>126</v>
      </c>
      <c r="U251" s="144">
        <v>0.30158730158730157</v>
      </c>
    </row>
    <row r="252" spans="1:21" x14ac:dyDescent="0.25">
      <c r="A252" s="18" t="s">
        <v>277</v>
      </c>
      <c r="B252" s="160" t="str">
        <f>'6'!B252</f>
        <v>Dauphin</v>
      </c>
      <c r="C252" s="158">
        <f>'4'!C252</f>
        <v>607</v>
      </c>
      <c r="D252" s="158">
        <f>'4'!D252</f>
        <v>395</v>
      </c>
      <c r="E252" s="158">
        <f>'4'!E252</f>
        <v>1002</v>
      </c>
      <c r="F252" s="133" t="s">
        <v>724</v>
      </c>
      <c r="G252" s="133">
        <v>1</v>
      </c>
      <c r="H252" s="133">
        <v>0</v>
      </c>
      <c r="I252" s="133">
        <v>0</v>
      </c>
      <c r="J252" s="133">
        <f t="shared" si="18"/>
        <v>0</v>
      </c>
      <c r="K252" s="133">
        <v>0</v>
      </c>
      <c r="L252" s="133">
        <v>32</v>
      </c>
      <c r="M252" s="133">
        <f t="shared" si="22"/>
        <v>32</v>
      </c>
      <c r="N252" s="133">
        <v>32</v>
      </c>
      <c r="O252" s="133">
        <f t="shared" si="21"/>
        <v>32</v>
      </c>
      <c r="P252" s="134">
        <v>0</v>
      </c>
      <c r="Q252" s="134">
        <v>0</v>
      </c>
      <c r="R252" s="144">
        <v>8.1012658227848103E-2</v>
      </c>
      <c r="S252" s="144">
        <v>3.1936127744510975E-2</v>
      </c>
      <c r="T252" s="133">
        <v>158</v>
      </c>
      <c r="U252" s="144">
        <v>0.20253164556962025</v>
      </c>
    </row>
    <row r="253" spans="1:21" x14ac:dyDescent="0.25">
      <c r="A253" s="18" t="s">
        <v>278</v>
      </c>
      <c r="B253" s="160" t="str">
        <f>'6'!B253</f>
        <v>Snyder</v>
      </c>
      <c r="C253" s="158">
        <f>'4'!C253</f>
        <v>690</v>
      </c>
      <c r="D253" s="158">
        <f>'4'!D253</f>
        <v>529</v>
      </c>
      <c r="E253" s="158">
        <f>'4'!E253</f>
        <v>1219</v>
      </c>
      <c r="F253" s="133" t="s">
        <v>791</v>
      </c>
      <c r="G253" s="133">
        <v>1</v>
      </c>
      <c r="H253" s="133">
        <v>0</v>
      </c>
      <c r="I253" s="133">
        <v>0</v>
      </c>
      <c r="J253" s="133">
        <f t="shared" si="18"/>
        <v>0</v>
      </c>
      <c r="K253" s="133">
        <v>18</v>
      </c>
      <c r="L253" s="133">
        <v>43</v>
      </c>
      <c r="M253" s="133">
        <f t="shared" si="22"/>
        <v>61</v>
      </c>
      <c r="N253" s="133">
        <v>43</v>
      </c>
      <c r="O253" s="133">
        <f t="shared" si="21"/>
        <v>61</v>
      </c>
      <c r="P253" s="134">
        <v>0</v>
      </c>
      <c r="Q253" s="134">
        <v>2.6086956521739129E-2</v>
      </c>
      <c r="R253" s="144">
        <v>8.1285444234404536E-2</v>
      </c>
      <c r="S253" s="144">
        <v>5.0041017227235439E-2</v>
      </c>
      <c r="T253" s="133">
        <v>204</v>
      </c>
      <c r="U253" s="144">
        <v>0.29901960784313725</v>
      </c>
    </row>
    <row r="254" spans="1:21" x14ac:dyDescent="0.25">
      <c r="A254" s="18" t="s">
        <v>279</v>
      </c>
      <c r="B254" s="160" t="str">
        <f>'6'!B254</f>
        <v>Beaver</v>
      </c>
      <c r="C254" s="158">
        <f>'4'!C254</f>
        <v>115</v>
      </c>
      <c r="D254" s="158">
        <f>'4'!D254</f>
        <v>62</v>
      </c>
      <c r="E254" s="158">
        <f>'4'!E254</f>
        <v>177</v>
      </c>
      <c r="F254" s="133" t="s">
        <v>700</v>
      </c>
      <c r="G254" s="133">
        <v>1</v>
      </c>
      <c r="H254" s="133">
        <v>0</v>
      </c>
      <c r="I254" s="133">
        <v>0</v>
      </c>
      <c r="J254" s="133">
        <f t="shared" si="18"/>
        <v>0</v>
      </c>
      <c r="K254" s="133">
        <v>1</v>
      </c>
      <c r="L254" s="133">
        <v>0</v>
      </c>
      <c r="M254" s="133">
        <f t="shared" si="22"/>
        <v>1</v>
      </c>
      <c r="N254" s="133">
        <v>0</v>
      </c>
      <c r="O254" s="133">
        <f t="shared" si="21"/>
        <v>1</v>
      </c>
      <c r="P254" s="134">
        <v>0</v>
      </c>
      <c r="Q254" s="134">
        <v>8.6956521739130436E-3</v>
      </c>
      <c r="R254" s="144">
        <v>0</v>
      </c>
      <c r="S254" s="144">
        <v>5.6497175141242938E-3</v>
      </c>
      <c r="T254" s="133">
        <v>93</v>
      </c>
      <c r="U254" s="144">
        <v>1.0752688172043012E-2</v>
      </c>
    </row>
    <row r="255" spans="1:21" x14ac:dyDescent="0.25">
      <c r="A255" s="18" t="s">
        <v>280</v>
      </c>
      <c r="B255" s="160" t="str">
        <f>'6'!B255</f>
        <v>Mifflin</v>
      </c>
      <c r="C255" s="158">
        <f>'4'!C255</f>
        <v>1632</v>
      </c>
      <c r="D255" s="158">
        <f>'4'!D255</f>
        <v>1132</v>
      </c>
      <c r="E255" s="158">
        <f>'4'!E255</f>
        <v>2764</v>
      </c>
      <c r="F255" s="133" t="s">
        <v>791</v>
      </c>
      <c r="G255" s="133">
        <v>1</v>
      </c>
      <c r="H255" s="133">
        <v>0</v>
      </c>
      <c r="I255" s="133">
        <v>0</v>
      </c>
      <c r="J255" s="133">
        <f t="shared" si="18"/>
        <v>0</v>
      </c>
      <c r="K255" s="133">
        <v>58</v>
      </c>
      <c r="L255" s="133">
        <v>167</v>
      </c>
      <c r="M255" s="133">
        <f t="shared" si="22"/>
        <v>225</v>
      </c>
      <c r="N255" s="133">
        <v>167</v>
      </c>
      <c r="O255" s="133">
        <f t="shared" si="21"/>
        <v>225</v>
      </c>
      <c r="P255" s="134">
        <v>0</v>
      </c>
      <c r="Q255" s="134">
        <v>3.5539215686274508E-2</v>
      </c>
      <c r="R255" s="144">
        <v>0.14752650176678445</v>
      </c>
      <c r="S255" s="144">
        <v>8.1403762662807522E-2</v>
      </c>
      <c r="T255" s="133">
        <v>777</v>
      </c>
      <c r="U255" s="144">
        <v>0.28957528957528955</v>
      </c>
    </row>
    <row r="256" spans="1:21" x14ac:dyDescent="0.25">
      <c r="A256" s="18" t="s">
        <v>281</v>
      </c>
      <c r="B256" s="160" t="str">
        <f>'6'!B256</f>
        <v>Union</v>
      </c>
      <c r="C256" s="158">
        <f>'4'!C256</f>
        <v>633</v>
      </c>
      <c r="D256" s="158">
        <f>'4'!D256</f>
        <v>483</v>
      </c>
      <c r="E256" s="158">
        <f>'4'!E256</f>
        <v>1116</v>
      </c>
      <c r="F256" s="133" t="s">
        <v>791</v>
      </c>
      <c r="G256" s="133">
        <v>1</v>
      </c>
      <c r="H256" s="133">
        <v>0</v>
      </c>
      <c r="I256" s="133">
        <v>0</v>
      </c>
      <c r="J256" s="133">
        <f t="shared" si="18"/>
        <v>0</v>
      </c>
      <c r="K256" s="133">
        <v>15</v>
      </c>
      <c r="L256" s="133">
        <v>29</v>
      </c>
      <c r="M256" s="133">
        <f t="shared" si="22"/>
        <v>44</v>
      </c>
      <c r="N256" s="133">
        <v>29</v>
      </c>
      <c r="O256" s="133">
        <f t="shared" si="21"/>
        <v>44</v>
      </c>
      <c r="P256" s="134">
        <v>0</v>
      </c>
      <c r="Q256" s="134">
        <v>2.3696682464454975E-2</v>
      </c>
      <c r="R256" s="144">
        <v>6.0041407867494824E-2</v>
      </c>
      <c r="S256" s="144">
        <v>3.9426523297491037E-2</v>
      </c>
      <c r="T256" s="133">
        <v>216</v>
      </c>
      <c r="U256" s="144">
        <v>0.20370370370370369</v>
      </c>
    </row>
    <row r="257" spans="1:21" x14ac:dyDescent="0.25">
      <c r="A257" s="18" t="s">
        <v>282</v>
      </c>
      <c r="B257" s="160" t="str">
        <f>'6'!B257</f>
        <v>Erie</v>
      </c>
      <c r="C257" s="158">
        <f>'4'!C257</f>
        <v>1504</v>
      </c>
      <c r="D257" s="158">
        <f>'4'!D257</f>
        <v>1138</v>
      </c>
      <c r="E257" s="158">
        <f>'4'!E257</f>
        <v>2642</v>
      </c>
      <c r="F257" s="133" t="s">
        <v>721</v>
      </c>
      <c r="G257" s="133">
        <v>1</v>
      </c>
      <c r="H257" s="133">
        <v>0</v>
      </c>
      <c r="I257" s="133">
        <v>0</v>
      </c>
      <c r="J257" s="133">
        <f t="shared" si="18"/>
        <v>0</v>
      </c>
      <c r="K257" s="133">
        <v>0</v>
      </c>
      <c r="L257" s="133">
        <v>50</v>
      </c>
      <c r="M257" s="133">
        <f t="shared" si="22"/>
        <v>50</v>
      </c>
      <c r="N257" s="133">
        <v>50</v>
      </c>
      <c r="O257" s="133">
        <f t="shared" si="21"/>
        <v>50</v>
      </c>
      <c r="P257" s="134">
        <v>0</v>
      </c>
      <c r="Q257" s="134">
        <v>0</v>
      </c>
      <c r="R257" s="144">
        <v>4.3936731107205626E-2</v>
      </c>
      <c r="S257" s="144">
        <v>1.8925056775170326E-2</v>
      </c>
      <c r="T257" s="133">
        <v>215</v>
      </c>
      <c r="U257" s="144">
        <v>0.23255813953488372</v>
      </c>
    </row>
    <row r="258" spans="1:21" x14ac:dyDescent="0.25">
      <c r="A258" s="18" t="s">
        <v>283</v>
      </c>
      <c r="B258" s="160" t="str">
        <f>'6'!B258</f>
        <v>Dauphin</v>
      </c>
      <c r="C258" s="158">
        <f>'4'!C258</f>
        <v>266</v>
      </c>
      <c r="D258" s="158">
        <f>'4'!D258</f>
        <v>150</v>
      </c>
      <c r="E258" s="158">
        <f>'4'!E258</f>
        <v>416</v>
      </c>
      <c r="F258" s="133"/>
      <c r="G258" s="133">
        <v>1</v>
      </c>
      <c r="H258" s="133">
        <v>0</v>
      </c>
      <c r="I258" s="133">
        <v>0</v>
      </c>
      <c r="J258" s="133">
        <f t="shared" si="18"/>
        <v>0</v>
      </c>
      <c r="K258" s="133">
        <v>0</v>
      </c>
      <c r="L258" s="133">
        <v>0</v>
      </c>
      <c r="M258" s="133">
        <f t="shared" si="22"/>
        <v>0</v>
      </c>
      <c r="N258" s="133">
        <v>0</v>
      </c>
      <c r="O258" s="133">
        <f t="shared" si="21"/>
        <v>0</v>
      </c>
      <c r="P258" s="134">
        <v>0</v>
      </c>
      <c r="Q258" s="134">
        <v>0</v>
      </c>
      <c r="R258" s="144">
        <v>0</v>
      </c>
      <c r="S258" s="144">
        <v>0</v>
      </c>
      <c r="T258" s="133">
        <v>115</v>
      </c>
      <c r="U258" s="144">
        <v>0</v>
      </c>
    </row>
    <row r="259" spans="1:21" x14ac:dyDescent="0.25">
      <c r="A259" s="18" t="s">
        <v>284</v>
      </c>
      <c r="B259" s="160" t="str">
        <f>'6'!B259</f>
        <v>Columbia</v>
      </c>
      <c r="C259" s="158">
        <f>'4'!C259</f>
        <v>167</v>
      </c>
      <c r="D259" s="158">
        <f>'4'!D259</f>
        <v>124</v>
      </c>
      <c r="E259" s="158">
        <f>'4'!E259</f>
        <v>291</v>
      </c>
      <c r="F259" s="133" t="s">
        <v>702</v>
      </c>
      <c r="G259" s="133">
        <v>1</v>
      </c>
      <c r="H259" s="133">
        <v>0</v>
      </c>
      <c r="I259" s="133">
        <v>0</v>
      </c>
      <c r="J259" s="133">
        <f t="shared" si="18"/>
        <v>0</v>
      </c>
      <c r="K259" s="133">
        <v>0</v>
      </c>
      <c r="L259" s="133">
        <v>19</v>
      </c>
      <c r="M259" s="133">
        <f t="shared" si="22"/>
        <v>19</v>
      </c>
      <c r="N259" s="133">
        <v>19</v>
      </c>
      <c r="O259" s="133">
        <f t="shared" si="21"/>
        <v>19</v>
      </c>
      <c r="P259" s="134">
        <v>0</v>
      </c>
      <c r="Q259" s="134">
        <v>0</v>
      </c>
      <c r="R259" s="144">
        <v>0.15322580645161291</v>
      </c>
      <c r="S259" s="144">
        <v>6.5292096219931275E-2</v>
      </c>
      <c r="T259" s="133">
        <v>32</v>
      </c>
      <c r="U259" s="144">
        <v>0.59375</v>
      </c>
    </row>
    <row r="260" spans="1:21" x14ac:dyDescent="0.25">
      <c r="A260" s="18" t="s">
        <v>285</v>
      </c>
      <c r="B260" s="160" t="str">
        <f>'6'!B260</f>
        <v>Northumberland</v>
      </c>
      <c r="C260" s="158">
        <f>'4'!C260</f>
        <v>562</v>
      </c>
      <c r="D260" s="158">
        <f>'4'!D260</f>
        <v>426</v>
      </c>
      <c r="E260" s="158">
        <f>'4'!E260</f>
        <v>988</v>
      </c>
      <c r="F260" s="133" t="s">
        <v>733</v>
      </c>
      <c r="G260" s="133">
        <v>1</v>
      </c>
      <c r="H260" s="133">
        <v>0</v>
      </c>
      <c r="I260" s="133">
        <v>0</v>
      </c>
      <c r="J260" s="133">
        <f t="shared" si="18"/>
        <v>0</v>
      </c>
      <c r="K260" s="133">
        <v>14</v>
      </c>
      <c r="L260" s="133">
        <v>36</v>
      </c>
      <c r="M260" s="133">
        <f t="shared" si="22"/>
        <v>50</v>
      </c>
      <c r="N260" s="133">
        <v>36</v>
      </c>
      <c r="O260" s="133">
        <f t="shared" si="21"/>
        <v>50</v>
      </c>
      <c r="P260" s="134">
        <v>0</v>
      </c>
      <c r="Q260" s="134">
        <v>2.491103202846975E-2</v>
      </c>
      <c r="R260" s="144">
        <v>8.4507042253521125E-2</v>
      </c>
      <c r="S260" s="144">
        <v>5.0607287449392711E-2</v>
      </c>
      <c r="T260" s="133">
        <v>316</v>
      </c>
      <c r="U260" s="144">
        <v>0.15822784810126583</v>
      </c>
    </row>
    <row r="261" spans="1:21" x14ac:dyDescent="0.25">
      <c r="A261" s="18" t="s">
        <v>286</v>
      </c>
      <c r="B261" s="160" t="str">
        <f>'6'!B261</f>
        <v>Schuylkill</v>
      </c>
      <c r="C261" s="158">
        <f>'4'!C261</f>
        <v>313</v>
      </c>
      <c r="D261" s="158">
        <f>'4'!D261</f>
        <v>219</v>
      </c>
      <c r="E261" s="158">
        <f>'4'!E261</f>
        <v>532</v>
      </c>
      <c r="F261" s="133" t="s">
        <v>734</v>
      </c>
      <c r="G261" s="133">
        <v>1</v>
      </c>
      <c r="H261" s="133">
        <v>0</v>
      </c>
      <c r="I261" s="133">
        <v>0</v>
      </c>
      <c r="J261" s="133">
        <f t="shared" ref="J261:J324" si="23">SUM(H261:I261)</f>
        <v>0</v>
      </c>
      <c r="K261" s="133">
        <v>0</v>
      </c>
      <c r="L261" s="133">
        <v>25</v>
      </c>
      <c r="M261" s="133">
        <f t="shared" si="22"/>
        <v>25</v>
      </c>
      <c r="N261" s="133">
        <v>25</v>
      </c>
      <c r="O261" s="133">
        <f t="shared" si="21"/>
        <v>25</v>
      </c>
      <c r="P261" s="134">
        <v>0</v>
      </c>
      <c r="Q261" s="134">
        <v>0</v>
      </c>
      <c r="R261" s="144">
        <v>0.11415525114155251</v>
      </c>
      <c r="S261" s="144">
        <v>4.6992481203007516E-2</v>
      </c>
      <c r="T261" s="133">
        <v>162</v>
      </c>
      <c r="U261" s="144">
        <v>0.15432098765432098</v>
      </c>
    </row>
    <row r="262" spans="1:21" ht="22.5" x14ac:dyDescent="0.25">
      <c r="A262" s="18" t="s">
        <v>287</v>
      </c>
      <c r="B262" s="160" t="str">
        <f>'6'!B262</f>
        <v>Lawrence</v>
      </c>
      <c r="C262" s="158">
        <f>'4'!C262</f>
        <v>334</v>
      </c>
      <c r="D262" s="158">
        <f>'4'!D262</f>
        <v>237</v>
      </c>
      <c r="E262" s="158">
        <f>'4'!E262</f>
        <v>571</v>
      </c>
      <c r="F262" s="133" t="s">
        <v>792</v>
      </c>
      <c r="G262" s="133">
        <v>2</v>
      </c>
      <c r="H262" s="133">
        <v>10</v>
      </c>
      <c r="I262" s="133">
        <v>16</v>
      </c>
      <c r="J262" s="133">
        <f t="shared" si="23"/>
        <v>26</v>
      </c>
      <c r="K262" s="133">
        <v>2</v>
      </c>
      <c r="L262" s="133">
        <v>30</v>
      </c>
      <c r="M262" s="133">
        <f t="shared" si="22"/>
        <v>32</v>
      </c>
      <c r="N262" s="133">
        <v>40</v>
      </c>
      <c r="O262" s="133">
        <f t="shared" si="21"/>
        <v>58</v>
      </c>
      <c r="P262" s="134">
        <v>4.553415061295972E-2</v>
      </c>
      <c r="Q262" s="134">
        <v>5.9880239520958087E-3</v>
      </c>
      <c r="R262" s="144">
        <v>0.16877637130801687</v>
      </c>
      <c r="S262" s="144">
        <v>7.3555166374781086E-2</v>
      </c>
      <c r="T262" s="133">
        <v>136</v>
      </c>
      <c r="U262" s="144">
        <v>0.30882352941176472</v>
      </c>
    </row>
    <row r="263" spans="1:21" x14ac:dyDescent="0.25">
      <c r="A263" s="18" t="s">
        <v>288</v>
      </c>
      <c r="B263" s="160" t="str">
        <f>'6'!B263</f>
        <v>Westmoreland</v>
      </c>
      <c r="C263" s="158">
        <f>'4'!C263</f>
        <v>231</v>
      </c>
      <c r="D263" s="158">
        <f>'4'!D263</f>
        <v>163</v>
      </c>
      <c r="E263" s="158">
        <f>'4'!E263</f>
        <v>394</v>
      </c>
      <c r="F263" s="133" t="s">
        <v>784</v>
      </c>
      <c r="G263" s="133">
        <v>1</v>
      </c>
      <c r="H263" s="133">
        <v>18</v>
      </c>
      <c r="I263" s="133">
        <v>0</v>
      </c>
      <c r="J263" s="133">
        <f t="shared" si="23"/>
        <v>18</v>
      </c>
      <c r="K263" s="133">
        <v>1</v>
      </c>
      <c r="L263" s="133">
        <v>40</v>
      </c>
      <c r="M263" s="133">
        <f t="shared" si="22"/>
        <v>41</v>
      </c>
      <c r="N263" s="133">
        <v>58</v>
      </c>
      <c r="O263" s="133">
        <f t="shared" si="21"/>
        <v>59</v>
      </c>
      <c r="P263" s="134">
        <v>4.5685279187817257E-2</v>
      </c>
      <c r="Q263" s="134">
        <v>4.329004329004329E-3</v>
      </c>
      <c r="R263" s="144">
        <v>0.35582822085889571</v>
      </c>
      <c r="S263" s="144">
        <v>0.14974619289340102</v>
      </c>
      <c r="T263" s="133">
        <v>185</v>
      </c>
      <c r="U263" s="144">
        <v>0.31891891891891894</v>
      </c>
    </row>
    <row r="264" spans="1:21" x14ac:dyDescent="0.25">
      <c r="A264" s="18" t="s">
        <v>289</v>
      </c>
      <c r="B264" s="160" t="str">
        <f>'6'!B264</f>
        <v>Butler</v>
      </c>
      <c r="C264" s="158">
        <f>'4'!C264</f>
        <v>264</v>
      </c>
      <c r="D264" s="158">
        <f>'4'!D264</f>
        <v>202</v>
      </c>
      <c r="E264" s="158">
        <f>'4'!E264</f>
        <v>466</v>
      </c>
      <c r="F264" s="133" t="s">
        <v>728</v>
      </c>
      <c r="G264" s="133">
        <v>1</v>
      </c>
      <c r="H264" s="133">
        <v>0</v>
      </c>
      <c r="I264" s="133">
        <v>0</v>
      </c>
      <c r="J264" s="133">
        <f t="shared" si="23"/>
        <v>0</v>
      </c>
      <c r="K264" s="133">
        <v>4</v>
      </c>
      <c r="L264" s="133">
        <v>22</v>
      </c>
      <c r="M264" s="133">
        <f t="shared" si="22"/>
        <v>26</v>
      </c>
      <c r="N264" s="133">
        <v>22</v>
      </c>
      <c r="O264" s="133">
        <f t="shared" si="21"/>
        <v>26</v>
      </c>
      <c r="P264" s="134">
        <v>0</v>
      </c>
      <c r="Q264" s="134">
        <v>1.5151515151515152E-2</v>
      </c>
      <c r="R264" s="144">
        <v>0.10891089108910891</v>
      </c>
      <c r="S264" s="144">
        <v>5.5793991416309016E-2</v>
      </c>
      <c r="T264" s="133">
        <v>60</v>
      </c>
      <c r="U264" s="144">
        <v>0.43333333333333335</v>
      </c>
    </row>
    <row r="265" spans="1:21" x14ac:dyDescent="0.25">
      <c r="A265" s="18" t="s">
        <v>290</v>
      </c>
      <c r="B265" s="160" t="str">
        <f>'6'!B265</f>
        <v>Lycoming</v>
      </c>
      <c r="C265" s="158">
        <f>'4'!C265</f>
        <v>246</v>
      </c>
      <c r="D265" s="158">
        <f>'4'!D265</f>
        <v>176</v>
      </c>
      <c r="E265" s="158">
        <f>'4'!E265</f>
        <v>422</v>
      </c>
      <c r="F265" s="133"/>
      <c r="G265" s="133">
        <v>0</v>
      </c>
      <c r="H265" s="133">
        <v>0</v>
      </c>
      <c r="I265" s="133">
        <v>0</v>
      </c>
      <c r="J265" s="133">
        <f t="shared" si="23"/>
        <v>0</v>
      </c>
      <c r="K265" s="133">
        <v>0</v>
      </c>
      <c r="L265" s="133">
        <v>0</v>
      </c>
      <c r="M265" s="133">
        <f>SUM(K265:L265)</f>
        <v>0</v>
      </c>
      <c r="N265" s="133">
        <v>0</v>
      </c>
      <c r="O265" s="133">
        <f t="shared" si="21"/>
        <v>0</v>
      </c>
      <c r="P265" s="134">
        <v>0</v>
      </c>
      <c r="Q265" s="134">
        <v>0</v>
      </c>
      <c r="R265" s="144">
        <v>0</v>
      </c>
      <c r="S265" s="144">
        <v>0</v>
      </c>
      <c r="T265" s="133">
        <v>76</v>
      </c>
      <c r="U265" s="144">
        <v>0</v>
      </c>
    </row>
    <row r="266" spans="1:21" x14ac:dyDescent="0.25">
      <c r="A266" s="18" t="s">
        <v>291</v>
      </c>
      <c r="B266" s="160" t="str">
        <f>'6'!B266</f>
        <v>Allegheny</v>
      </c>
      <c r="C266" s="158">
        <f>'4'!C266</f>
        <v>670</v>
      </c>
      <c r="D266" s="158">
        <f>'4'!D266</f>
        <v>438</v>
      </c>
      <c r="E266" s="158">
        <f>'4'!E266</f>
        <v>1108</v>
      </c>
      <c r="F266" s="133" t="s">
        <v>698</v>
      </c>
      <c r="G266" s="133">
        <v>1</v>
      </c>
      <c r="H266" s="133">
        <v>0</v>
      </c>
      <c r="I266" s="133">
        <v>0</v>
      </c>
      <c r="J266" s="133">
        <f t="shared" si="23"/>
        <v>0</v>
      </c>
      <c r="K266" s="133">
        <v>0</v>
      </c>
      <c r="L266" s="133">
        <v>6</v>
      </c>
      <c r="M266" s="133">
        <f t="shared" ref="M266:M286" si="24">SUM(K266:L266)</f>
        <v>6</v>
      </c>
      <c r="N266" s="133">
        <v>6</v>
      </c>
      <c r="O266" s="133">
        <f t="shared" si="21"/>
        <v>6</v>
      </c>
      <c r="P266" s="134">
        <v>0</v>
      </c>
      <c r="Q266" s="134">
        <v>0</v>
      </c>
      <c r="R266" s="144">
        <v>1.3698630136986301E-2</v>
      </c>
      <c r="S266" s="144">
        <v>5.415162454873646E-3</v>
      </c>
      <c r="T266" s="133">
        <v>81</v>
      </c>
      <c r="U266" s="144">
        <v>7.407407407407407E-2</v>
      </c>
    </row>
    <row r="267" spans="1:21" ht="22.5" x14ac:dyDescent="0.25">
      <c r="A267" s="18" t="s">
        <v>292</v>
      </c>
      <c r="B267" s="160" t="str">
        <f>'6'!B267</f>
        <v>Lycoming</v>
      </c>
      <c r="C267" s="158">
        <f>'4'!C267</f>
        <v>362</v>
      </c>
      <c r="D267" s="158">
        <f>'4'!D267</f>
        <v>286</v>
      </c>
      <c r="E267" s="158">
        <f>'4'!E267</f>
        <v>648</v>
      </c>
      <c r="F267" s="133" t="s">
        <v>730</v>
      </c>
      <c r="G267" s="133">
        <v>1</v>
      </c>
      <c r="H267" s="133">
        <v>0</v>
      </c>
      <c r="I267" s="133">
        <v>0</v>
      </c>
      <c r="J267" s="133">
        <f t="shared" si="23"/>
        <v>0</v>
      </c>
      <c r="K267" s="133">
        <v>0</v>
      </c>
      <c r="L267" s="133">
        <v>12</v>
      </c>
      <c r="M267" s="133">
        <f t="shared" si="24"/>
        <v>12</v>
      </c>
      <c r="N267" s="133">
        <v>12</v>
      </c>
      <c r="O267" s="133">
        <f t="shared" si="21"/>
        <v>12</v>
      </c>
      <c r="P267" s="134">
        <v>0</v>
      </c>
      <c r="Q267" s="134">
        <v>0</v>
      </c>
      <c r="R267" s="144">
        <v>4.195804195804196E-2</v>
      </c>
      <c r="S267" s="144">
        <v>1.8518518518518517E-2</v>
      </c>
      <c r="T267" s="133">
        <v>83</v>
      </c>
      <c r="U267" s="144">
        <v>0.14457831325301204</v>
      </c>
    </row>
    <row r="268" spans="1:21" x14ac:dyDescent="0.25">
      <c r="A268" s="18" t="s">
        <v>293</v>
      </c>
      <c r="B268" s="160" t="str">
        <f>'6'!B268</f>
        <v>Susquehanna</v>
      </c>
      <c r="C268" s="158">
        <f>'4'!C268</f>
        <v>309</v>
      </c>
      <c r="D268" s="158">
        <f>'4'!D268</f>
        <v>216</v>
      </c>
      <c r="E268" s="158">
        <f>'4'!E268</f>
        <v>525</v>
      </c>
      <c r="F268" s="133"/>
      <c r="G268" s="133">
        <v>0</v>
      </c>
      <c r="H268" s="133">
        <v>9</v>
      </c>
      <c r="I268" s="133">
        <v>0</v>
      </c>
      <c r="J268" s="133">
        <f t="shared" si="23"/>
        <v>9</v>
      </c>
      <c r="K268" s="133">
        <v>0</v>
      </c>
      <c r="L268" s="133">
        <v>0</v>
      </c>
      <c r="M268" s="133">
        <f t="shared" si="24"/>
        <v>0</v>
      </c>
      <c r="N268" s="133">
        <v>9</v>
      </c>
      <c r="O268" s="133">
        <f t="shared" si="21"/>
        <v>9</v>
      </c>
      <c r="P268" s="134">
        <v>1.7142857142857144E-2</v>
      </c>
      <c r="Q268" s="134">
        <v>0</v>
      </c>
      <c r="R268" s="144">
        <v>4.1666666666666664E-2</v>
      </c>
      <c r="S268" s="144">
        <v>1.7142857142857144E-2</v>
      </c>
      <c r="T268" s="133">
        <v>90</v>
      </c>
      <c r="U268" s="144">
        <v>0.1</v>
      </c>
    </row>
    <row r="269" spans="1:21" x14ac:dyDescent="0.25">
      <c r="A269" s="18" t="s">
        <v>294</v>
      </c>
      <c r="B269" s="160" t="str">
        <f>'6'!B269</f>
        <v>Allegheny</v>
      </c>
      <c r="C269" s="158">
        <f>'4'!C269</f>
        <v>878</v>
      </c>
      <c r="D269" s="158">
        <f>'4'!D269</f>
        <v>606</v>
      </c>
      <c r="E269" s="158">
        <f>'4'!E269</f>
        <v>1484</v>
      </c>
      <c r="F269" s="133" t="s">
        <v>698</v>
      </c>
      <c r="G269" s="133">
        <v>1</v>
      </c>
      <c r="H269" s="133">
        <v>0</v>
      </c>
      <c r="I269" s="133">
        <v>0</v>
      </c>
      <c r="J269" s="133">
        <f t="shared" si="23"/>
        <v>0</v>
      </c>
      <c r="K269" s="133">
        <v>0</v>
      </c>
      <c r="L269" s="133">
        <v>1</v>
      </c>
      <c r="M269" s="133">
        <f t="shared" si="24"/>
        <v>1</v>
      </c>
      <c r="N269" s="133">
        <v>1</v>
      </c>
      <c r="O269" s="133">
        <f t="shared" si="21"/>
        <v>1</v>
      </c>
      <c r="P269" s="134">
        <v>0</v>
      </c>
      <c r="Q269" s="134">
        <v>0</v>
      </c>
      <c r="R269" s="144">
        <v>1.6501650165016502E-3</v>
      </c>
      <c r="S269" s="144">
        <v>6.7385444743935314E-4</v>
      </c>
      <c r="T269" s="133">
        <v>40</v>
      </c>
      <c r="U269" s="144">
        <v>2.5000000000000001E-2</v>
      </c>
    </row>
    <row r="270" spans="1:21" x14ac:dyDescent="0.25">
      <c r="A270" s="18" t="s">
        <v>295</v>
      </c>
      <c r="B270" s="160" t="str">
        <f>'6'!B270</f>
        <v>Bucks</v>
      </c>
      <c r="C270" s="158">
        <f>'4'!C270</f>
        <v>360</v>
      </c>
      <c r="D270" s="158">
        <f>'4'!D270</f>
        <v>216</v>
      </c>
      <c r="E270" s="158">
        <f>'4'!E270</f>
        <v>576</v>
      </c>
      <c r="F270" s="133"/>
      <c r="G270" s="133">
        <v>0</v>
      </c>
      <c r="H270" s="133">
        <v>0</v>
      </c>
      <c r="I270" s="133">
        <v>0</v>
      </c>
      <c r="J270" s="133">
        <f t="shared" si="23"/>
        <v>0</v>
      </c>
      <c r="K270" s="133">
        <v>0</v>
      </c>
      <c r="L270" s="133">
        <v>0</v>
      </c>
      <c r="M270" s="133">
        <f t="shared" si="24"/>
        <v>0</v>
      </c>
      <c r="N270" s="133">
        <v>0</v>
      </c>
      <c r="O270" s="133">
        <f t="shared" si="21"/>
        <v>0</v>
      </c>
      <c r="P270" s="134">
        <v>0</v>
      </c>
      <c r="Q270" s="134">
        <v>0</v>
      </c>
      <c r="R270" s="144">
        <v>0</v>
      </c>
      <c r="S270" s="144">
        <v>0</v>
      </c>
      <c r="T270" s="133">
        <v>87</v>
      </c>
      <c r="U270" s="144">
        <v>0</v>
      </c>
    </row>
    <row r="271" spans="1:21" x14ac:dyDescent="0.25">
      <c r="A271" s="18" t="s">
        <v>296</v>
      </c>
      <c r="B271" s="160" t="str">
        <f>'6'!B271</f>
        <v>Clearfield</v>
      </c>
      <c r="C271" s="158">
        <f>'4'!C271</f>
        <v>203</v>
      </c>
      <c r="D271" s="158">
        <f>'4'!D271</f>
        <v>159</v>
      </c>
      <c r="E271" s="158">
        <f>'4'!E271</f>
        <v>362</v>
      </c>
      <c r="F271" s="133" t="s">
        <v>699</v>
      </c>
      <c r="G271" s="133">
        <v>1</v>
      </c>
      <c r="H271" s="133">
        <v>17</v>
      </c>
      <c r="I271" s="133">
        <v>15</v>
      </c>
      <c r="J271" s="133">
        <f t="shared" si="23"/>
        <v>32</v>
      </c>
      <c r="K271" s="133">
        <v>17</v>
      </c>
      <c r="L271" s="133">
        <v>56</v>
      </c>
      <c r="M271" s="133">
        <f t="shared" si="24"/>
        <v>73</v>
      </c>
      <c r="N271" s="133">
        <v>73</v>
      </c>
      <c r="O271" s="133">
        <f t="shared" si="21"/>
        <v>105</v>
      </c>
      <c r="P271" s="134">
        <v>8.8397790055248615E-2</v>
      </c>
      <c r="Q271" s="134">
        <v>8.3743842364532015E-2</v>
      </c>
      <c r="R271" s="144">
        <v>0.45911949685534592</v>
      </c>
      <c r="S271" s="144">
        <v>0.24861878453038674</v>
      </c>
      <c r="T271" s="133">
        <v>121</v>
      </c>
      <c r="U271" s="144">
        <v>0.74380165289256195</v>
      </c>
    </row>
    <row r="272" spans="1:21" x14ac:dyDescent="0.25">
      <c r="A272" s="18" t="s">
        <v>297</v>
      </c>
      <c r="B272" s="160" t="str">
        <f>'6'!B272</f>
        <v>Northumberland</v>
      </c>
      <c r="C272" s="158">
        <f>'4'!C272</f>
        <v>389</v>
      </c>
      <c r="D272" s="158">
        <f>'4'!D272</f>
        <v>286</v>
      </c>
      <c r="E272" s="158">
        <f>'4'!E272</f>
        <v>675</v>
      </c>
      <c r="F272" s="133" t="s">
        <v>733</v>
      </c>
      <c r="G272" s="133">
        <v>1</v>
      </c>
      <c r="H272" s="133">
        <v>0</v>
      </c>
      <c r="I272" s="133">
        <v>0</v>
      </c>
      <c r="J272" s="133">
        <f t="shared" si="23"/>
        <v>0</v>
      </c>
      <c r="K272" s="133">
        <v>5</v>
      </c>
      <c r="L272" s="133">
        <v>17</v>
      </c>
      <c r="M272" s="133">
        <f t="shared" si="24"/>
        <v>22</v>
      </c>
      <c r="N272" s="133">
        <v>17</v>
      </c>
      <c r="O272" s="133">
        <f t="shared" si="21"/>
        <v>22</v>
      </c>
      <c r="P272" s="134">
        <v>0</v>
      </c>
      <c r="Q272" s="134">
        <v>1.2853470437017995E-2</v>
      </c>
      <c r="R272" s="144">
        <v>5.944055944055944E-2</v>
      </c>
      <c r="S272" s="144">
        <v>3.259259259259259E-2</v>
      </c>
      <c r="T272" s="133">
        <v>203</v>
      </c>
      <c r="U272" s="144">
        <v>0.10837438423645321</v>
      </c>
    </row>
    <row r="273" spans="1:21" x14ac:dyDescent="0.25">
      <c r="A273" s="18" t="s">
        <v>298</v>
      </c>
      <c r="B273" s="160" t="str">
        <f>'6'!B273</f>
        <v>Westmoreland</v>
      </c>
      <c r="C273" s="158">
        <f>'4'!C273</f>
        <v>518</v>
      </c>
      <c r="D273" s="158">
        <f>'4'!D273</f>
        <v>336</v>
      </c>
      <c r="E273" s="158">
        <f>'4'!E273</f>
        <v>854</v>
      </c>
      <c r="F273" s="133" t="s">
        <v>784</v>
      </c>
      <c r="G273" s="133">
        <v>1</v>
      </c>
      <c r="H273" s="133">
        <v>0</v>
      </c>
      <c r="I273" s="133">
        <v>0</v>
      </c>
      <c r="J273" s="133">
        <f t="shared" si="23"/>
        <v>0</v>
      </c>
      <c r="K273" s="133">
        <v>1</v>
      </c>
      <c r="L273" s="133">
        <v>20</v>
      </c>
      <c r="M273" s="133">
        <f t="shared" si="24"/>
        <v>21</v>
      </c>
      <c r="N273" s="133">
        <v>20</v>
      </c>
      <c r="O273" s="133">
        <f t="shared" si="21"/>
        <v>21</v>
      </c>
      <c r="P273" s="134">
        <v>0</v>
      </c>
      <c r="Q273" s="134">
        <v>1.9305019305019305E-3</v>
      </c>
      <c r="R273" s="144">
        <v>5.9523809523809521E-2</v>
      </c>
      <c r="S273" s="144">
        <v>2.4590163934426229E-2</v>
      </c>
      <c r="T273" s="133">
        <v>296</v>
      </c>
      <c r="U273" s="144">
        <v>7.0945945945945943E-2</v>
      </c>
    </row>
    <row r="274" spans="1:21" ht="22.5" x14ac:dyDescent="0.25">
      <c r="A274" s="18" t="s">
        <v>299</v>
      </c>
      <c r="B274" s="160" t="str">
        <f>'6'!B274</f>
        <v>Huntingdon</v>
      </c>
      <c r="C274" s="158">
        <f>'4'!C274</f>
        <v>370</v>
      </c>
      <c r="D274" s="158">
        <f>'4'!D274</f>
        <v>249</v>
      </c>
      <c r="E274" s="158">
        <f>'4'!E274</f>
        <v>619</v>
      </c>
      <c r="F274" s="133" t="s">
        <v>727</v>
      </c>
      <c r="G274" s="133">
        <v>1</v>
      </c>
      <c r="H274" s="133">
        <v>16</v>
      </c>
      <c r="I274" s="133">
        <v>16</v>
      </c>
      <c r="J274" s="133">
        <f t="shared" si="23"/>
        <v>32</v>
      </c>
      <c r="K274" s="133">
        <v>33</v>
      </c>
      <c r="L274" s="133">
        <v>72</v>
      </c>
      <c r="M274" s="133">
        <f t="shared" si="24"/>
        <v>105</v>
      </c>
      <c r="N274" s="133">
        <v>88</v>
      </c>
      <c r="O274" s="133">
        <f t="shared" si="21"/>
        <v>137</v>
      </c>
      <c r="P274" s="134">
        <v>5.1696284329563816E-2</v>
      </c>
      <c r="Q274" s="134">
        <v>8.9189189189189194E-2</v>
      </c>
      <c r="R274" s="144">
        <v>0.3534136546184739</v>
      </c>
      <c r="S274" s="144">
        <v>0.19547657512116318</v>
      </c>
      <c r="T274" s="133">
        <v>191</v>
      </c>
      <c r="U274" s="144">
        <v>0.63350785340314131</v>
      </c>
    </row>
    <row r="275" spans="1:21" x14ac:dyDescent="0.25">
      <c r="A275" s="18" t="s">
        <v>300</v>
      </c>
      <c r="B275" s="160" t="str">
        <f>'6'!B275</f>
        <v>Susquehanna</v>
      </c>
      <c r="C275" s="158">
        <f>'4'!C275</f>
        <v>258</v>
      </c>
      <c r="D275" s="158">
        <f>'4'!D275</f>
        <v>170</v>
      </c>
      <c r="E275" s="158">
        <f>'4'!E275</f>
        <v>428</v>
      </c>
      <c r="F275" s="133"/>
      <c r="G275" s="133">
        <v>0</v>
      </c>
      <c r="H275" s="133">
        <v>0</v>
      </c>
      <c r="I275" s="133">
        <v>0</v>
      </c>
      <c r="J275" s="133">
        <f t="shared" si="23"/>
        <v>0</v>
      </c>
      <c r="K275" s="133">
        <v>0</v>
      </c>
      <c r="L275" s="133">
        <v>0</v>
      </c>
      <c r="M275" s="133">
        <f t="shared" si="24"/>
        <v>0</v>
      </c>
      <c r="N275" s="133">
        <v>0</v>
      </c>
      <c r="O275" s="133">
        <f t="shared" si="21"/>
        <v>0</v>
      </c>
      <c r="P275" s="134">
        <v>0</v>
      </c>
      <c r="Q275" s="134">
        <v>0</v>
      </c>
      <c r="R275" s="144">
        <v>0</v>
      </c>
      <c r="S275" s="144">
        <v>0</v>
      </c>
      <c r="T275" s="133">
        <v>69</v>
      </c>
      <c r="U275" s="144">
        <v>0</v>
      </c>
    </row>
    <row r="276" spans="1:21" x14ac:dyDescent="0.25">
      <c r="A276" s="18" t="s">
        <v>301</v>
      </c>
      <c r="B276" s="160" t="str">
        <f>'6'!B276</f>
        <v>Allegheny</v>
      </c>
      <c r="C276" s="158">
        <f>'4'!C276</f>
        <v>1050</v>
      </c>
      <c r="D276" s="158">
        <f>'4'!D276</f>
        <v>837</v>
      </c>
      <c r="E276" s="158">
        <f>'4'!E276</f>
        <v>1887</v>
      </c>
      <c r="F276" s="133" t="s">
        <v>698</v>
      </c>
      <c r="G276" s="133">
        <v>1</v>
      </c>
      <c r="H276" s="133">
        <v>0</v>
      </c>
      <c r="I276" s="133">
        <v>0</v>
      </c>
      <c r="J276" s="133">
        <f t="shared" si="23"/>
        <v>0</v>
      </c>
      <c r="K276" s="133">
        <v>0</v>
      </c>
      <c r="L276" s="133">
        <v>2</v>
      </c>
      <c r="M276" s="133">
        <f t="shared" si="24"/>
        <v>2</v>
      </c>
      <c r="N276" s="133">
        <v>2</v>
      </c>
      <c r="O276" s="133">
        <f t="shared" si="21"/>
        <v>2</v>
      </c>
      <c r="P276" s="134">
        <v>0</v>
      </c>
      <c r="Q276" s="134">
        <v>0</v>
      </c>
      <c r="R276" s="144">
        <v>2.3894862604540022E-3</v>
      </c>
      <c r="S276" s="144">
        <v>1.0598834128245894E-3</v>
      </c>
      <c r="T276" s="133">
        <v>59</v>
      </c>
      <c r="U276" s="144">
        <v>3.3898305084745763E-2</v>
      </c>
    </row>
    <row r="277" spans="1:21" x14ac:dyDescent="0.25">
      <c r="A277" s="18" t="s">
        <v>302</v>
      </c>
      <c r="B277" s="160" t="str">
        <f>'6'!B277</f>
        <v>Berks</v>
      </c>
      <c r="C277" s="158">
        <f>'4'!C277</f>
        <v>735</v>
      </c>
      <c r="D277" s="158">
        <f>'4'!D277</f>
        <v>466</v>
      </c>
      <c r="E277" s="158">
        <f>'4'!E277</f>
        <v>1201</v>
      </c>
      <c r="F277" s="133" t="s">
        <v>804</v>
      </c>
      <c r="G277" s="133">
        <v>1</v>
      </c>
      <c r="H277" s="133">
        <v>0</v>
      </c>
      <c r="I277" s="133">
        <v>0</v>
      </c>
      <c r="J277" s="133">
        <f t="shared" si="23"/>
        <v>0</v>
      </c>
      <c r="K277" s="133">
        <v>0</v>
      </c>
      <c r="L277" s="133">
        <v>29</v>
      </c>
      <c r="M277" s="133">
        <f t="shared" si="24"/>
        <v>29</v>
      </c>
      <c r="N277" s="133">
        <v>29</v>
      </c>
      <c r="O277" s="133">
        <f t="shared" si="21"/>
        <v>29</v>
      </c>
      <c r="P277" s="134">
        <v>0</v>
      </c>
      <c r="Q277" s="134">
        <v>0</v>
      </c>
      <c r="R277" s="144">
        <v>6.2231759656652362E-2</v>
      </c>
      <c r="S277" s="144">
        <v>2.4146544546211492E-2</v>
      </c>
      <c r="T277" s="133">
        <v>186</v>
      </c>
      <c r="U277" s="144">
        <v>0.15591397849462366</v>
      </c>
    </row>
    <row r="278" spans="1:21" x14ac:dyDescent="0.25">
      <c r="A278" s="18" t="s">
        <v>303</v>
      </c>
      <c r="B278" s="160" t="str">
        <f>'6'!B278</f>
        <v>Lycoming</v>
      </c>
      <c r="C278" s="158">
        <f>'4'!C278</f>
        <v>230</v>
      </c>
      <c r="D278" s="158">
        <f>'4'!D278</f>
        <v>179</v>
      </c>
      <c r="E278" s="158">
        <f>'4'!E278</f>
        <v>409</v>
      </c>
      <c r="F278" s="133"/>
      <c r="G278" s="133">
        <v>0</v>
      </c>
      <c r="H278" s="133">
        <v>0</v>
      </c>
      <c r="I278" s="133">
        <v>0</v>
      </c>
      <c r="J278" s="133">
        <f t="shared" si="23"/>
        <v>0</v>
      </c>
      <c r="K278" s="133">
        <v>0</v>
      </c>
      <c r="L278" s="133">
        <v>0</v>
      </c>
      <c r="M278" s="133">
        <f t="shared" si="24"/>
        <v>0</v>
      </c>
      <c r="N278" s="133">
        <v>0</v>
      </c>
      <c r="O278" s="133">
        <f t="shared" si="21"/>
        <v>0</v>
      </c>
      <c r="P278" s="134">
        <v>0</v>
      </c>
      <c r="Q278" s="134">
        <v>0</v>
      </c>
      <c r="R278" s="144">
        <v>0</v>
      </c>
      <c r="S278" s="144">
        <v>0</v>
      </c>
      <c r="T278" s="133">
        <v>100</v>
      </c>
      <c r="U278" s="144">
        <v>0</v>
      </c>
    </row>
    <row r="279" spans="1:21" x14ac:dyDescent="0.25">
      <c r="A279" s="18" t="s">
        <v>304</v>
      </c>
      <c r="B279" s="160" t="str">
        <f>'6'!B279</f>
        <v>Northampton</v>
      </c>
      <c r="C279" s="158">
        <f>'4'!C279</f>
        <v>775</v>
      </c>
      <c r="D279" s="158">
        <f>'4'!D279</f>
        <v>583</v>
      </c>
      <c r="E279" s="158">
        <f>'4'!E279</f>
        <v>1358</v>
      </c>
      <c r="F279" s="133"/>
      <c r="G279" s="133">
        <v>0</v>
      </c>
      <c r="H279" s="133">
        <v>0</v>
      </c>
      <c r="I279" s="133">
        <v>0</v>
      </c>
      <c r="J279" s="133">
        <f t="shared" si="23"/>
        <v>0</v>
      </c>
      <c r="K279" s="133">
        <v>0</v>
      </c>
      <c r="L279" s="133">
        <v>0</v>
      </c>
      <c r="M279" s="133">
        <f t="shared" si="24"/>
        <v>0</v>
      </c>
      <c r="N279" s="133">
        <v>0</v>
      </c>
      <c r="O279" s="133">
        <f t="shared" si="21"/>
        <v>0</v>
      </c>
      <c r="P279" s="134">
        <v>0</v>
      </c>
      <c r="Q279" s="134">
        <v>0</v>
      </c>
      <c r="R279" s="144">
        <v>0</v>
      </c>
      <c r="S279" s="144">
        <v>0</v>
      </c>
      <c r="T279" s="133">
        <v>46</v>
      </c>
      <c r="U279" s="144">
        <v>0</v>
      </c>
    </row>
    <row r="280" spans="1:21" x14ac:dyDescent="0.25">
      <c r="A280" s="18" t="s">
        <v>305</v>
      </c>
      <c r="B280" s="160" t="str">
        <f>'6'!B280</f>
        <v>Bucks</v>
      </c>
      <c r="C280" s="158">
        <f>'4'!C280</f>
        <v>2130</v>
      </c>
      <c r="D280" s="158">
        <f>'4'!D280</f>
        <v>1488</v>
      </c>
      <c r="E280" s="158">
        <f>'4'!E280</f>
        <v>3618</v>
      </c>
      <c r="F280" s="133"/>
      <c r="G280" s="133">
        <v>0</v>
      </c>
      <c r="H280" s="133">
        <v>0</v>
      </c>
      <c r="I280" s="133">
        <v>0</v>
      </c>
      <c r="J280" s="133">
        <f t="shared" si="23"/>
        <v>0</v>
      </c>
      <c r="K280" s="133">
        <v>0</v>
      </c>
      <c r="L280" s="133">
        <v>0</v>
      </c>
      <c r="M280" s="133">
        <f t="shared" si="24"/>
        <v>0</v>
      </c>
      <c r="N280" s="133">
        <v>0</v>
      </c>
      <c r="O280" s="133">
        <f t="shared" si="21"/>
        <v>0</v>
      </c>
      <c r="P280" s="134">
        <v>0</v>
      </c>
      <c r="Q280" s="134">
        <v>0</v>
      </c>
      <c r="R280" s="144">
        <v>0</v>
      </c>
      <c r="S280" s="144">
        <v>0</v>
      </c>
      <c r="T280" s="133">
        <v>200</v>
      </c>
      <c r="U280" s="144">
        <v>0</v>
      </c>
    </row>
    <row r="281" spans="1:21" x14ac:dyDescent="0.25">
      <c r="A281" s="18" t="s">
        <v>306</v>
      </c>
      <c r="B281" s="160" t="str">
        <f>'6'!B281</f>
        <v>Lawrence</v>
      </c>
      <c r="C281" s="158">
        <f>'4'!C281</f>
        <v>229</v>
      </c>
      <c r="D281" s="158">
        <f>'4'!D281</f>
        <v>180</v>
      </c>
      <c r="E281" s="158">
        <f>'4'!E281</f>
        <v>409</v>
      </c>
      <c r="F281" s="133" t="s">
        <v>807</v>
      </c>
      <c r="G281" s="133">
        <v>1</v>
      </c>
      <c r="H281" s="133">
        <v>0</v>
      </c>
      <c r="I281" s="133">
        <v>0</v>
      </c>
      <c r="J281" s="133">
        <f t="shared" si="23"/>
        <v>0</v>
      </c>
      <c r="K281" s="133">
        <v>1</v>
      </c>
      <c r="L281" s="133">
        <v>0</v>
      </c>
      <c r="M281" s="133">
        <f t="shared" si="24"/>
        <v>1</v>
      </c>
      <c r="N281" s="133">
        <v>0</v>
      </c>
      <c r="O281" s="133">
        <f t="shared" si="21"/>
        <v>1</v>
      </c>
      <c r="P281" s="134">
        <v>0</v>
      </c>
      <c r="Q281" s="134">
        <v>4.3668122270742356E-3</v>
      </c>
      <c r="R281" s="144">
        <v>0</v>
      </c>
      <c r="S281" s="144">
        <v>2.4449877750611247E-3</v>
      </c>
      <c r="T281" s="133">
        <v>9</v>
      </c>
      <c r="U281" s="144">
        <v>0.1111111111111111</v>
      </c>
    </row>
    <row r="282" spans="1:21" x14ac:dyDescent="0.25">
      <c r="A282" s="129" t="s">
        <v>307</v>
      </c>
      <c r="B282" s="161" t="s">
        <v>565</v>
      </c>
      <c r="C282" s="158">
        <f>'4'!C282</f>
        <v>370</v>
      </c>
      <c r="D282" s="158">
        <f>'4'!D282</f>
        <v>239</v>
      </c>
      <c r="E282" s="158">
        <f>'4'!E282</f>
        <v>609</v>
      </c>
      <c r="F282" s="133" t="s">
        <v>700</v>
      </c>
      <c r="G282" s="133">
        <v>1</v>
      </c>
      <c r="H282" s="133">
        <v>0</v>
      </c>
      <c r="I282" s="133">
        <v>0</v>
      </c>
      <c r="J282" s="133">
        <f t="shared" si="23"/>
        <v>0</v>
      </c>
      <c r="K282" s="133">
        <v>14</v>
      </c>
      <c r="L282" s="133">
        <v>0</v>
      </c>
      <c r="M282" s="133">
        <f t="shared" si="24"/>
        <v>14</v>
      </c>
      <c r="N282" s="133">
        <v>0</v>
      </c>
      <c r="O282" s="133">
        <f t="shared" si="21"/>
        <v>14</v>
      </c>
      <c r="P282" s="134">
        <v>0</v>
      </c>
      <c r="Q282" s="134">
        <v>3.783783783783784E-2</v>
      </c>
      <c r="R282" s="144">
        <v>0</v>
      </c>
      <c r="S282" s="144">
        <v>2.2988505747126436E-2</v>
      </c>
      <c r="T282" s="133">
        <v>223</v>
      </c>
      <c r="U282" s="144">
        <v>6.2780269058295965E-2</v>
      </c>
    </row>
    <row r="283" spans="1:21" ht="22.5" x14ac:dyDescent="0.25">
      <c r="A283" s="18" t="s">
        <v>308</v>
      </c>
      <c r="B283" s="160" t="str">
        <f>'6'!B283</f>
        <v>Lawrence</v>
      </c>
      <c r="C283" s="158">
        <f>'4'!C283</f>
        <v>980</v>
      </c>
      <c r="D283" s="158">
        <f>'4'!D283</f>
        <v>653</v>
      </c>
      <c r="E283" s="158">
        <f>'4'!E283</f>
        <v>1633</v>
      </c>
      <c r="F283" s="133" t="s">
        <v>792</v>
      </c>
      <c r="G283" s="133">
        <v>2</v>
      </c>
      <c r="H283" s="133">
        <v>77</v>
      </c>
      <c r="I283" s="133">
        <v>34</v>
      </c>
      <c r="J283" s="133">
        <f t="shared" si="23"/>
        <v>111</v>
      </c>
      <c r="K283" s="133">
        <v>46</v>
      </c>
      <c r="L283" s="133">
        <v>212</v>
      </c>
      <c r="M283" s="133">
        <f t="shared" si="24"/>
        <v>258</v>
      </c>
      <c r="N283" s="133">
        <v>289</v>
      </c>
      <c r="O283" s="133">
        <f t="shared" si="21"/>
        <v>369</v>
      </c>
      <c r="P283" s="134">
        <v>6.7973055725658302E-2</v>
      </c>
      <c r="Q283" s="134">
        <v>4.6938775510204082E-2</v>
      </c>
      <c r="R283" s="144">
        <v>0.44257274119448697</v>
      </c>
      <c r="S283" s="144">
        <v>0.20514390691977955</v>
      </c>
      <c r="T283" s="133">
        <v>568</v>
      </c>
      <c r="U283" s="144">
        <v>0.58978873239436624</v>
      </c>
    </row>
    <row r="284" spans="1:21" x14ac:dyDescent="0.25">
      <c r="A284" s="18" t="s">
        <v>309</v>
      </c>
      <c r="B284" s="160" t="str">
        <f>'6'!B284</f>
        <v>Bucks</v>
      </c>
      <c r="C284" s="158">
        <f>'4'!C284</f>
        <v>213</v>
      </c>
      <c r="D284" s="158">
        <f>'4'!D284</f>
        <v>187</v>
      </c>
      <c r="E284" s="158">
        <f>'4'!E284</f>
        <v>400</v>
      </c>
      <c r="F284" s="133"/>
      <c r="G284" s="133">
        <v>0</v>
      </c>
      <c r="H284" s="133">
        <v>0</v>
      </c>
      <c r="I284" s="133">
        <v>0</v>
      </c>
      <c r="J284" s="133">
        <f t="shared" si="23"/>
        <v>0</v>
      </c>
      <c r="K284" s="133">
        <v>0</v>
      </c>
      <c r="L284" s="133">
        <v>0</v>
      </c>
      <c r="M284" s="133">
        <f t="shared" si="24"/>
        <v>0</v>
      </c>
      <c r="N284" s="133">
        <v>0</v>
      </c>
      <c r="O284" s="133">
        <f t="shared" si="21"/>
        <v>0</v>
      </c>
      <c r="P284" s="134">
        <v>0</v>
      </c>
      <c r="Q284" s="134">
        <v>0</v>
      </c>
      <c r="R284" s="144">
        <v>0</v>
      </c>
      <c r="S284" s="144">
        <v>0</v>
      </c>
      <c r="T284" s="133">
        <v>0</v>
      </c>
      <c r="U284" s="144" t="e">
        <v>#DIV/0!</v>
      </c>
    </row>
    <row r="285" spans="1:21" ht="22.5" x14ac:dyDescent="0.25">
      <c r="A285" s="18" t="s">
        <v>310</v>
      </c>
      <c r="B285" s="160" t="str">
        <f>'6'!B285</f>
        <v>Westmoreland</v>
      </c>
      <c r="C285" s="158">
        <f>'4'!C285</f>
        <v>687</v>
      </c>
      <c r="D285" s="158">
        <f>'4'!D285</f>
        <v>491</v>
      </c>
      <c r="E285" s="158">
        <f>'4'!E285</f>
        <v>1178</v>
      </c>
      <c r="F285" s="133" t="s">
        <v>789</v>
      </c>
      <c r="G285" s="133">
        <v>2</v>
      </c>
      <c r="H285" s="133">
        <v>0</v>
      </c>
      <c r="I285" s="133">
        <v>0</v>
      </c>
      <c r="J285" s="133">
        <f t="shared" si="23"/>
        <v>0</v>
      </c>
      <c r="K285" s="133">
        <v>20</v>
      </c>
      <c r="L285" s="133">
        <v>118</v>
      </c>
      <c r="M285" s="133">
        <f t="shared" si="24"/>
        <v>138</v>
      </c>
      <c r="N285" s="133">
        <v>118</v>
      </c>
      <c r="O285" s="133">
        <f t="shared" si="21"/>
        <v>138</v>
      </c>
      <c r="P285" s="134">
        <v>0</v>
      </c>
      <c r="Q285" s="134">
        <v>2.9112081513828238E-2</v>
      </c>
      <c r="R285" s="144">
        <v>0.24032586558044808</v>
      </c>
      <c r="S285" s="144">
        <v>0.11714770797962648</v>
      </c>
      <c r="T285" s="133">
        <v>242</v>
      </c>
      <c r="U285" s="144">
        <v>0.57024793388429751</v>
      </c>
    </row>
    <row r="286" spans="1:21" x14ac:dyDescent="0.25">
      <c r="A286" s="18" t="s">
        <v>311</v>
      </c>
      <c r="B286" s="160" t="str">
        <f>'6'!B286</f>
        <v>Perry</v>
      </c>
      <c r="C286" s="158">
        <f>'4'!C286</f>
        <v>279</v>
      </c>
      <c r="D286" s="158">
        <f>'4'!D286</f>
        <v>183</v>
      </c>
      <c r="E286" s="158">
        <f>'4'!E286</f>
        <v>462</v>
      </c>
      <c r="F286" s="133" t="s">
        <v>724</v>
      </c>
      <c r="G286" s="133">
        <v>1</v>
      </c>
      <c r="H286" s="133">
        <v>0</v>
      </c>
      <c r="I286" s="133">
        <v>0</v>
      </c>
      <c r="J286" s="133">
        <f t="shared" si="23"/>
        <v>0</v>
      </c>
      <c r="K286" s="133">
        <v>0</v>
      </c>
      <c r="L286" s="133">
        <v>11</v>
      </c>
      <c r="M286" s="133">
        <f t="shared" si="24"/>
        <v>11</v>
      </c>
      <c r="N286" s="133">
        <v>11</v>
      </c>
      <c r="O286" s="133">
        <f t="shared" si="21"/>
        <v>11</v>
      </c>
      <c r="P286" s="134">
        <v>0</v>
      </c>
      <c r="Q286" s="134">
        <v>0</v>
      </c>
      <c r="R286" s="144">
        <v>6.0109289617486336E-2</v>
      </c>
      <c r="S286" s="144">
        <v>2.3809523809523808E-2</v>
      </c>
      <c r="T286" s="133">
        <v>109</v>
      </c>
      <c r="U286" s="144">
        <v>0.10091743119266056</v>
      </c>
    </row>
    <row r="287" spans="1:21" x14ac:dyDescent="0.25">
      <c r="A287" s="129" t="s">
        <v>312</v>
      </c>
      <c r="B287" s="161" t="s">
        <v>550</v>
      </c>
      <c r="C287" s="158">
        <f>'4'!C287</f>
        <v>2891</v>
      </c>
      <c r="D287" s="158">
        <f>'4'!D287</f>
        <v>1774</v>
      </c>
      <c r="E287" s="158">
        <f>'4'!E287</f>
        <v>4665</v>
      </c>
      <c r="F287" s="133" t="s">
        <v>808</v>
      </c>
      <c r="G287" s="133">
        <v>1</v>
      </c>
      <c r="H287" s="133">
        <v>0</v>
      </c>
      <c r="I287" s="133">
        <v>0</v>
      </c>
      <c r="J287" s="133">
        <f t="shared" si="23"/>
        <v>0</v>
      </c>
      <c r="K287" s="133">
        <v>120</v>
      </c>
      <c r="L287" s="133">
        <v>0</v>
      </c>
      <c r="M287" s="133">
        <f>SUM(K287:L287)</f>
        <v>120</v>
      </c>
      <c r="N287" s="133">
        <v>0</v>
      </c>
      <c r="O287" s="133">
        <f t="shared" si="21"/>
        <v>120</v>
      </c>
      <c r="P287" s="134">
        <v>0</v>
      </c>
      <c r="Q287" s="134">
        <v>4.1508128675198895E-2</v>
      </c>
      <c r="R287" s="144">
        <v>0</v>
      </c>
      <c r="S287" s="144">
        <v>2.5723472668810289E-2</v>
      </c>
      <c r="T287" s="133">
        <v>835</v>
      </c>
      <c r="U287" s="144">
        <v>0.1437125748502994</v>
      </c>
    </row>
    <row r="288" spans="1:21" x14ac:dyDescent="0.25">
      <c r="A288" s="18" t="s">
        <v>313</v>
      </c>
      <c r="B288" s="160" t="str">
        <f>'6'!B288</f>
        <v>Allegheny</v>
      </c>
      <c r="C288" s="158">
        <f>'4'!C288</f>
        <v>1553</v>
      </c>
      <c r="D288" s="158">
        <f>'4'!D288</f>
        <v>1250</v>
      </c>
      <c r="E288" s="158">
        <f>'4'!E288</f>
        <v>2803</v>
      </c>
      <c r="F288" s="133" t="s">
        <v>698</v>
      </c>
      <c r="G288" s="133">
        <v>1</v>
      </c>
      <c r="H288" s="133">
        <v>0</v>
      </c>
      <c r="I288" s="133">
        <v>0</v>
      </c>
      <c r="J288" s="133">
        <f t="shared" si="23"/>
        <v>0</v>
      </c>
      <c r="K288" s="133">
        <v>0</v>
      </c>
      <c r="L288" s="133">
        <v>1</v>
      </c>
      <c r="M288" s="133">
        <f t="shared" ref="M288:M307" si="25">SUM(K288:L288)</f>
        <v>1</v>
      </c>
      <c r="N288" s="133">
        <v>1</v>
      </c>
      <c r="O288" s="133">
        <f t="shared" si="21"/>
        <v>1</v>
      </c>
      <c r="P288" s="134">
        <v>0</v>
      </c>
      <c r="Q288" s="134">
        <v>0</v>
      </c>
      <c r="R288" s="144">
        <v>8.0000000000000004E-4</v>
      </c>
      <c r="S288" s="144">
        <v>3.5676061362825543E-4</v>
      </c>
      <c r="T288" s="133">
        <v>104</v>
      </c>
      <c r="U288" s="144">
        <v>9.6153846153846159E-3</v>
      </c>
    </row>
    <row r="289" spans="1:21" x14ac:dyDescent="0.25">
      <c r="A289" s="18" t="s">
        <v>314</v>
      </c>
      <c r="B289" s="160" t="str">
        <f>'6'!B289</f>
        <v>Clarion</v>
      </c>
      <c r="C289" s="158">
        <f>'4'!C289</f>
        <v>175</v>
      </c>
      <c r="D289" s="158">
        <f>'4'!D289</f>
        <v>116</v>
      </c>
      <c r="E289" s="158">
        <f>'4'!E289</f>
        <v>291</v>
      </c>
      <c r="F289" s="133"/>
      <c r="G289" s="133">
        <v>0</v>
      </c>
      <c r="H289" s="133">
        <v>0</v>
      </c>
      <c r="I289" s="133">
        <v>0</v>
      </c>
      <c r="J289" s="133">
        <f t="shared" si="23"/>
        <v>0</v>
      </c>
      <c r="K289" s="133">
        <v>0</v>
      </c>
      <c r="L289" s="133">
        <v>0</v>
      </c>
      <c r="M289" s="133">
        <f t="shared" si="25"/>
        <v>0</v>
      </c>
      <c r="N289" s="133">
        <v>0</v>
      </c>
      <c r="O289" s="133">
        <f t="shared" si="21"/>
        <v>0</v>
      </c>
      <c r="P289" s="134">
        <v>0</v>
      </c>
      <c r="Q289" s="134">
        <v>0</v>
      </c>
      <c r="R289" s="144">
        <v>0</v>
      </c>
      <c r="S289" s="144">
        <v>0</v>
      </c>
      <c r="T289" s="133">
        <v>77</v>
      </c>
      <c r="U289" s="144">
        <v>0</v>
      </c>
    </row>
    <row r="290" spans="1:21" x14ac:dyDescent="0.25">
      <c r="A290" s="18" t="s">
        <v>315</v>
      </c>
      <c r="B290" s="160" t="str">
        <f>'6'!B290</f>
        <v>Erie</v>
      </c>
      <c r="C290" s="158">
        <f>'4'!C290</f>
        <v>354</v>
      </c>
      <c r="D290" s="158">
        <f>'4'!D290</f>
        <v>262</v>
      </c>
      <c r="E290" s="158">
        <f>'4'!E290</f>
        <v>616</v>
      </c>
      <c r="F290" s="133" t="s">
        <v>721</v>
      </c>
      <c r="G290" s="133">
        <v>1</v>
      </c>
      <c r="H290" s="133">
        <v>0</v>
      </c>
      <c r="I290" s="133">
        <v>0</v>
      </c>
      <c r="J290" s="133">
        <f t="shared" si="23"/>
        <v>0</v>
      </c>
      <c r="K290" s="133">
        <v>0</v>
      </c>
      <c r="L290" s="133">
        <v>36</v>
      </c>
      <c r="M290" s="133">
        <f t="shared" si="25"/>
        <v>36</v>
      </c>
      <c r="N290" s="133">
        <v>36</v>
      </c>
      <c r="O290" s="133">
        <f t="shared" si="21"/>
        <v>36</v>
      </c>
      <c r="P290" s="134">
        <v>0</v>
      </c>
      <c r="Q290" s="134">
        <v>0</v>
      </c>
      <c r="R290" s="144">
        <v>0.13740458015267176</v>
      </c>
      <c r="S290" s="144">
        <v>5.844155844155844E-2</v>
      </c>
      <c r="T290" s="133">
        <v>148</v>
      </c>
      <c r="U290" s="144">
        <v>0.24324324324324326</v>
      </c>
    </row>
    <row r="291" spans="1:21" x14ac:dyDescent="0.25">
      <c r="A291" s="18" t="s">
        <v>316</v>
      </c>
      <c r="B291" s="160" t="str">
        <f>'6'!B291</f>
        <v>Allegheny</v>
      </c>
      <c r="C291" s="158">
        <f>'4'!C291</f>
        <v>1217</v>
      </c>
      <c r="D291" s="158">
        <f>'4'!D291</f>
        <v>743</v>
      </c>
      <c r="E291" s="158">
        <f>'4'!E291</f>
        <v>1960</v>
      </c>
      <c r="F291" s="133" t="s">
        <v>698</v>
      </c>
      <c r="G291" s="133">
        <v>1</v>
      </c>
      <c r="H291" s="133">
        <v>0</v>
      </c>
      <c r="I291" s="133">
        <v>0</v>
      </c>
      <c r="J291" s="133">
        <f t="shared" si="23"/>
        <v>0</v>
      </c>
      <c r="K291" s="133">
        <v>0</v>
      </c>
      <c r="L291" s="133">
        <v>8</v>
      </c>
      <c r="M291" s="133">
        <f t="shared" si="25"/>
        <v>8</v>
      </c>
      <c r="N291" s="133">
        <v>8</v>
      </c>
      <c r="O291" s="133">
        <f t="shared" si="21"/>
        <v>8</v>
      </c>
      <c r="P291" s="134">
        <v>0</v>
      </c>
      <c r="Q291" s="134">
        <v>0</v>
      </c>
      <c r="R291" s="144">
        <v>1.0767160161507403E-2</v>
      </c>
      <c r="S291" s="144">
        <v>4.0816326530612249E-3</v>
      </c>
      <c r="T291" s="133">
        <v>217</v>
      </c>
      <c r="U291" s="144">
        <v>3.6866359447004608E-2</v>
      </c>
    </row>
    <row r="292" spans="1:21" x14ac:dyDescent="0.25">
      <c r="A292" s="18" t="s">
        <v>317</v>
      </c>
      <c r="B292" s="160" t="str">
        <f>'6'!B292</f>
        <v>Montgomery</v>
      </c>
      <c r="C292" s="158">
        <f>'4'!C292</f>
        <v>3406</v>
      </c>
      <c r="D292" s="158">
        <f>'4'!D292</f>
        <v>2329</v>
      </c>
      <c r="E292" s="158">
        <f>'4'!E292</f>
        <v>5735</v>
      </c>
      <c r="F292" s="133"/>
      <c r="G292" s="133">
        <v>0</v>
      </c>
      <c r="H292" s="133">
        <v>0</v>
      </c>
      <c r="I292" s="133">
        <v>0</v>
      </c>
      <c r="J292" s="133">
        <f t="shared" si="23"/>
        <v>0</v>
      </c>
      <c r="K292" s="133">
        <v>0</v>
      </c>
      <c r="L292" s="133">
        <v>0</v>
      </c>
      <c r="M292" s="133">
        <f t="shared" si="25"/>
        <v>0</v>
      </c>
      <c r="N292" s="133">
        <v>0</v>
      </c>
      <c r="O292" s="133">
        <f t="shared" si="21"/>
        <v>0</v>
      </c>
      <c r="P292" s="134">
        <v>0</v>
      </c>
      <c r="Q292" s="134">
        <v>0</v>
      </c>
      <c r="R292" s="144">
        <v>0</v>
      </c>
      <c r="S292" s="144">
        <v>0</v>
      </c>
      <c r="T292" s="133">
        <v>316</v>
      </c>
      <c r="U292" s="144">
        <v>0</v>
      </c>
    </row>
    <row r="293" spans="1:21" x14ac:dyDescent="0.25">
      <c r="A293" s="18" t="s">
        <v>318</v>
      </c>
      <c r="B293" s="160" t="str">
        <f>'6'!B293</f>
        <v>Lackawanna</v>
      </c>
      <c r="C293" s="158">
        <f>'4'!C293</f>
        <v>573</v>
      </c>
      <c r="D293" s="158">
        <f>'4'!D293</f>
        <v>413</v>
      </c>
      <c r="E293" s="158">
        <f>'4'!E293</f>
        <v>986</v>
      </c>
      <c r="F293" s="133" t="s">
        <v>764</v>
      </c>
      <c r="G293" s="133">
        <v>1</v>
      </c>
      <c r="H293" s="133">
        <v>4</v>
      </c>
      <c r="I293" s="133">
        <v>0</v>
      </c>
      <c r="J293" s="133">
        <f t="shared" si="23"/>
        <v>4</v>
      </c>
      <c r="K293" s="133">
        <v>9</v>
      </c>
      <c r="L293" s="133">
        <v>45</v>
      </c>
      <c r="M293" s="133">
        <f t="shared" si="25"/>
        <v>54</v>
      </c>
      <c r="N293" s="133">
        <v>49</v>
      </c>
      <c r="O293" s="133">
        <f t="shared" si="21"/>
        <v>58</v>
      </c>
      <c r="P293" s="134">
        <v>4.0567951318458417E-3</v>
      </c>
      <c r="Q293" s="134">
        <v>1.5706806282722512E-2</v>
      </c>
      <c r="R293" s="144">
        <v>0.11864406779661017</v>
      </c>
      <c r="S293" s="144">
        <v>5.8823529411764705E-2</v>
      </c>
      <c r="T293" s="133">
        <v>126</v>
      </c>
      <c r="U293" s="144">
        <v>0.46031746031746029</v>
      </c>
    </row>
    <row r="294" spans="1:21" x14ac:dyDescent="0.25">
      <c r="A294" s="18" t="s">
        <v>319</v>
      </c>
      <c r="B294" s="160" t="str">
        <f>'6'!B294</f>
        <v>Schuylkill</v>
      </c>
      <c r="C294" s="158">
        <f>'4'!C294</f>
        <v>428</v>
      </c>
      <c r="D294" s="158">
        <f>'4'!D294</f>
        <v>344</v>
      </c>
      <c r="E294" s="158">
        <f>'4'!E294</f>
        <v>772</v>
      </c>
      <c r="F294" s="133" t="s">
        <v>734</v>
      </c>
      <c r="G294" s="133">
        <v>1</v>
      </c>
      <c r="H294" s="133">
        <v>0</v>
      </c>
      <c r="I294" s="133">
        <v>0</v>
      </c>
      <c r="J294" s="133">
        <f t="shared" si="23"/>
        <v>0</v>
      </c>
      <c r="K294" s="133">
        <v>0</v>
      </c>
      <c r="L294" s="133">
        <v>45</v>
      </c>
      <c r="M294" s="133">
        <f t="shared" si="25"/>
        <v>45</v>
      </c>
      <c r="N294" s="133">
        <v>45</v>
      </c>
      <c r="O294" s="133">
        <f t="shared" si="21"/>
        <v>45</v>
      </c>
      <c r="P294" s="134">
        <v>0</v>
      </c>
      <c r="Q294" s="134">
        <v>0</v>
      </c>
      <c r="R294" s="144">
        <v>0.1308139534883721</v>
      </c>
      <c r="S294" s="144">
        <v>5.8290155440414507E-2</v>
      </c>
      <c r="T294" s="133">
        <v>89</v>
      </c>
      <c r="U294" s="144">
        <v>0.5056179775280899</v>
      </c>
    </row>
    <row r="295" spans="1:21" x14ac:dyDescent="0.25">
      <c r="A295" s="18" t="s">
        <v>320</v>
      </c>
      <c r="B295" s="160" t="str">
        <f>'6'!B295</f>
        <v>Somerset</v>
      </c>
      <c r="C295" s="158">
        <f>'4'!C295</f>
        <v>308</v>
      </c>
      <c r="D295" s="158">
        <f>'4'!D295</f>
        <v>180</v>
      </c>
      <c r="E295" s="158">
        <f>'4'!E295</f>
        <v>488</v>
      </c>
      <c r="F295" s="133" t="s">
        <v>701</v>
      </c>
      <c r="G295" s="133">
        <v>1</v>
      </c>
      <c r="H295" s="133">
        <v>0</v>
      </c>
      <c r="I295" s="133">
        <v>0</v>
      </c>
      <c r="J295" s="133">
        <f t="shared" si="23"/>
        <v>0</v>
      </c>
      <c r="K295" s="133">
        <v>6</v>
      </c>
      <c r="L295" s="133">
        <v>17</v>
      </c>
      <c r="M295" s="133">
        <f t="shared" si="25"/>
        <v>23</v>
      </c>
      <c r="N295" s="133">
        <v>17</v>
      </c>
      <c r="O295" s="133">
        <f t="shared" si="21"/>
        <v>23</v>
      </c>
      <c r="P295" s="134">
        <v>0</v>
      </c>
      <c r="Q295" s="134">
        <v>1.948051948051948E-2</v>
      </c>
      <c r="R295" s="144">
        <v>9.4444444444444442E-2</v>
      </c>
      <c r="S295" s="144">
        <v>4.7131147540983603E-2</v>
      </c>
      <c r="T295" s="133">
        <v>108</v>
      </c>
      <c r="U295" s="144">
        <v>0.21296296296296297</v>
      </c>
    </row>
    <row r="296" spans="1:21" x14ac:dyDescent="0.25">
      <c r="A296" s="18" t="s">
        <v>321</v>
      </c>
      <c r="B296" s="160" t="str">
        <f>'6'!B296</f>
        <v>Northampton</v>
      </c>
      <c r="C296" s="158">
        <f>'4'!C296</f>
        <v>1222</v>
      </c>
      <c r="D296" s="158">
        <f>'4'!D296</f>
        <v>904</v>
      </c>
      <c r="E296" s="158">
        <f>'4'!E296</f>
        <v>2126</v>
      </c>
      <c r="F296" s="133" t="s">
        <v>766</v>
      </c>
      <c r="G296" s="133">
        <v>1</v>
      </c>
      <c r="H296" s="133">
        <v>0</v>
      </c>
      <c r="I296" s="133">
        <v>0</v>
      </c>
      <c r="J296" s="133">
        <f t="shared" si="23"/>
        <v>0</v>
      </c>
      <c r="K296" s="133">
        <v>0</v>
      </c>
      <c r="L296" s="133">
        <v>20</v>
      </c>
      <c r="M296" s="133">
        <f t="shared" si="25"/>
        <v>20</v>
      </c>
      <c r="N296" s="133">
        <v>20</v>
      </c>
      <c r="O296" s="133">
        <f t="shared" si="21"/>
        <v>20</v>
      </c>
      <c r="P296" s="134">
        <v>0</v>
      </c>
      <c r="Q296" s="134">
        <v>0</v>
      </c>
      <c r="R296" s="144">
        <v>2.2123893805309734E-2</v>
      </c>
      <c r="S296" s="144">
        <v>9.4073377234242701E-3</v>
      </c>
      <c r="T296" s="133">
        <v>83</v>
      </c>
      <c r="U296" s="144">
        <v>0.24096385542168675</v>
      </c>
    </row>
    <row r="297" spans="1:21" ht="22.5" x14ac:dyDescent="0.25">
      <c r="A297" s="18" t="s">
        <v>322</v>
      </c>
      <c r="B297" s="160" t="str">
        <f>'6'!B297</f>
        <v>Bradford</v>
      </c>
      <c r="C297" s="158">
        <f>'4'!C297</f>
        <v>219</v>
      </c>
      <c r="D297" s="158">
        <f>'4'!D297</f>
        <v>148</v>
      </c>
      <c r="E297" s="158">
        <f>'4'!E297</f>
        <v>367</v>
      </c>
      <c r="F297" s="133" t="s">
        <v>756</v>
      </c>
      <c r="G297" s="133">
        <v>1</v>
      </c>
      <c r="H297" s="133">
        <v>0</v>
      </c>
      <c r="I297" s="133">
        <v>0</v>
      </c>
      <c r="J297" s="133">
        <f t="shared" si="23"/>
        <v>0</v>
      </c>
      <c r="K297" s="133">
        <v>1</v>
      </c>
      <c r="L297" s="133">
        <v>34</v>
      </c>
      <c r="M297" s="133">
        <f t="shared" si="25"/>
        <v>35</v>
      </c>
      <c r="N297" s="133">
        <v>34</v>
      </c>
      <c r="O297" s="133">
        <f t="shared" si="21"/>
        <v>35</v>
      </c>
      <c r="P297" s="134">
        <v>0</v>
      </c>
      <c r="Q297" s="134">
        <v>4.5662100456621002E-3</v>
      </c>
      <c r="R297" s="144">
        <v>0.22972972972972974</v>
      </c>
      <c r="S297" s="144">
        <v>9.5367847411444148E-2</v>
      </c>
      <c r="T297" s="133">
        <v>86</v>
      </c>
      <c r="U297" s="144">
        <v>0.40697674418604651</v>
      </c>
    </row>
    <row r="298" spans="1:21" ht="22.5" x14ac:dyDescent="0.25">
      <c r="A298" s="18" t="s">
        <v>323</v>
      </c>
      <c r="B298" s="160" t="str">
        <f>'6'!B298</f>
        <v>York</v>
      </c>
      <c r="C298" s="158">
        <f>'4'!C298</f>
        <v>970</v>
      </c>
      <c r="D298" s="158">
        <f>'4'!D298</f>
        <v>681</v>
      </c>
      <c r="E298" s="158">
        <f>'4'!E298</f>
        <v>1651</v>
      </c>
      <c r="F298" s="133" t="s">
        <v>778</v>
      </c>
      <c r="G298" s="133">
        <v>1</v>
      </c>
      <c r="H298" s="133">
        <v>0</v>
      </c>
      <c r="I298" s="133">
        <v>0</v>
      </c>
      <c r="J298" s="133">
        <f t="shared" si="23"/>
        <v>0</v>
      </c>
      <c r="K298" s="133">
        <v>0</v>
      </c>
      <c r="L298" s="133">
        <v>17</v>
      </c>
      <c r="M298" s="133">
        <f t="shared" si="25"/>
        <v>17</v>
      </c>
      <c r="N298" s="133">
        <v>17</v>
      </c>
      <c r="O298" s="133">
        <f t="shared" si="21"/>
        <v>17</v>
      </c>
      <c r="P298" s="134">
        <v>0</v>
      </c>
      <c r="Q298" s="134">
        <v>0</v>
      </c>
      <c r="R298" s="144">
        <v>2.4963289280469897E-2</v>
      </c>
      <c r="S298" s="144">
        <v>1.029678982434888E-2</v>
      </c>
      <c r="T298" s="133">
        <v>106</v>
      </c>
      <c r="U298" s="144">
        <v>0.16037735849056603</v>
      </c>
    </row>
    <row r="299" spans="1:21" ht="22.5" x14ac:dyDescent="0.25">
      <c r="A299" s="18" t="s">
        <v>324</v>
      </c>
      <c r="B299" s="160" t="str">
        <f>'6'!B299</f>
        <v>Bedford</v>
      </c>
      <c r="C299" s="158">
        <f>'4'!C299</f>
        <v>269</v>
      </c>
      <c r="D299" s="158">
        <f>'4'!D299</f>
        <v>182</v>
      </c>
      <c r="E299" s="158">
        <f>'4'!E299</f>
        <v>451</v>
      </c>
      <c r="F299" s="133" t="s">
        <v>769</v>
      </c>
      <c r="G299" s="133">
        <v>1</v>
      </c>
      <c r="H299" s="133">
        <v>0</v>
      </c>
      <c r="I299" s="133">
        <v>0</v>
      </c>
      <c r="J299" s="133">
        <f t="shared" si="23"/>
        <v>0</v>
      </c>
      <c r="K299" s="133">
        <v>6</v>
      </c>
      <c r="L299" s="133">
        <v>17</v>
      </c>
      <c r="M299" s="133">
        <f t="shared" si="25"/>
        <v>23</v>
      </c>
      <c r="N299" s="133">
        <v>17</v>
      </c>
      <c r="O299" s="133">
        <f t="shared" ref="O299:O320" si="26">SUM(J299+M299)</f>
        <v>23</v>
      </c>
      <c r="P299" s="134">
        <v>0</v>
      </c>
      <c r="Q299" s="134">
        <v>2.2304832713754646E-2</v>
      </c>
      <c r="R299" s="144">
        <v>9.3406593406593408E-2</v>
      </c>
      <c r="S299" s="144">
        <v>5.0997782705099776E-2</v>
      </c>
      <c r="T299" s="133">
        <v>103</v>
      </c>
      <c r="U299" s="144">
        <v>0.22330097087378642</v>
      </c>
    </row>
    <row r="300" spans="1:21" ht="22.5" x14ac:dyDescent="0.25">
      <c r="A300" s="18" t="s">
        <v>325</v>
      </c>
      <c r="B300" s="160" t="str">
        <f>'6'!B300</f>
        <v>Cambria</v>
      </c>
      <c r="C300" s="158">
        <f>'4'!C300</f>
        <v>247</v>
      </c>
      <c r="D300" s="158">
        <f>'4'!D300</f>
        <v>214</v>
      </c>
      <c r="E300" s="158">
        <f>'4'!E300</f>
        <v>461</v>
      </c>
      <c r="F300" s="133" t="s">
        <v>777</v>
      </c>
      <c r="G300" s="133">
        <v>2</v>
      </c>
      <c r="H300" s="133">
        <v>0</v>
      </c>
      <c r="I300" s="133">
        <v>0</v>
      </c>
      <c r="J300" s="133">
        <f t="shared" si="23"/>
        <v>0</v>
      </c>
      <c r="K300" s="133">
        <v>2</v>
      </c>
      <c r="L300" s="133">
        <v>1</v>
      </c>
      <c r="M300" s="133">
        <f t="shared" si="25"/>
        <v>3</v>
      </c>
      <c r="N300" s="133">
        <v>1</v>
      </c>
      <c r="O300" s="133">
        <f t="shared" si="26"/>
        <v>3</v>
      </c>
      <c r="P300" s="134">
        <v>0</v>
      </c>
      <c r="Q300" s="134">
        <v>8.0971659919028341E-3</v>
      </c>
      <c r="R300" s="144">
        <v>4.6728971962616819E-3</v>
      </c>
      <c r="S300" s="144">
        <v>6.5075921908893707E-3</v>
      </c>
      <c r="T300" s="133">
        <v>85</v>
      </c>
      <c r="U300" s="144">
        <v>3.5294117647058823E-2</v>
      </c>
    </row>
    <row r="301" spans="1:21" ht="22.5" x14ac:dyDescent="0.25">
      <c r="A301" s="18" t="s">
        <v>326</v>
      </c>
      <c r="B301" s="160" t="str">
        <f>'6'!B301</f>
        <v>Lebanon</v>
      </c>
      <c r="C301" s="158">
        <f>'4'!C301</f>
        <v>699</v>
      </c>
      <c r="D301" s="158">
        <f>'4'!D301</f>
        <v>458</v>
      </c>
      <c r="E301" s="158">
        <f>'4'!E301</f>
        <v>1157</v>
      </c>
      <c r="F301" s="133" t="s">
        <v>767</v>
      </c>
      <c r="G301" s="133">
        <v>2</v>
      </c>
      <c r="H301" s="133">
        <v>19</v>
      </c>
      <c r="I301" s="133">
        <v>0</v>
      </c>
      <c r="J301" s="133">
        <f t="shared" si="23"/>
        <v>19</v>
      </c>
      <c r="K301" s="133">
        <v>3</v>
      </c>
      <c r="L301" s="133">
        <v>0</v>
      </c>
      <c r="M301" s="133">
        <f t="shared" si="25"/>
        <v>3</v>
      </c>
      <c r="N301" s="133">
        <v>19</v>
      </c>
      <c r="O301" s="133">
        <f t="shared" si="26"/>
        <v>22</v>
      </c>
      <c r="P301" s="134">
        <v>1.6421780466724288E-2</v>
      </c>
      <c r="Q301" s="134">
        <v>4.2918454935622317E-3</v>
      </c>
      <c r="R301" s="144">
        <v>4.148471615720524E-2</v>
      </c>
      <c r="S301" s="144">
        <v>1.9014693171996541E-2</v>
      </c>
      <c r="T301" s="133">
        <v>126</v>
      </c>
      <c r="U301" s="144">
        <v>0.17460317460317459</v>
      </c>
    </row>
    <row r="302" spans="1:21" x14ac:dyDescent="0.25">
      <c r="A302" s="18" t="s">
        <v>327</v>
      </c>
      <c r="B302" s="160" t="str">
        <f>'6'!B302</f>
        <v>Lehigh</v>
      </c>
      <c r="C302" s="158">
        <f>'4'!C302</f>
        <v>356</v>
      </c>
      <c r="D302" s="158">
        <f>'4'!D302</f>
        <v>260</v>
      </c>
      <c r="E302" s="158">
        <f>'4'!E302</f>
        <v>616</v>
      </c>
      <c r="F302" s="133" t="s">
        <v>766</v>
      </c>
      <c r="G302" s="133">
        <v>1</v>
      </c>
      <c r="H302" s="133">
        <v>20</v>
      </c>
      <c r="I302" s="133">
        <v>0</v>
      </c>
      <c r="J302" s="133">
        <f t="shared" si="23"/>
        <v>20</v>
      </c>
      <c r="K302" s="133">
        <v>0</v>
      </c>
      <c r="L302" s="133">
        <v>0</v>
      </c>
      <c r="M302" s="133">
        <f t="shared" si="25"/>
        <v>0</v>
      </c>
      <c r="N302" s="133">
        <v>20</v>
      </c>
      <c r="O302" s="133">
        <f t="shared" si="26"/>
        <v>20</v>
      </c>
      <c r="P302" s="134">
        <v>3.2467532467532464E-2</v>
      </c>
      <c r="Q302" s="134">
        <v>0</v>
      </c>
      <c r="R302" s="144">
        <v>7.6923076923076927E-2</v>
      </c>
      <c r="S302" s="144">
        <v>3.2467532467532464E-2</v>
      </c>
      <c r="T302" s="133">
        <v>97</v>
      </c>
      <c r="U302" s="144">
        <v>0.20618556701030927</v>
      </c>
    </row>
    <row r="303" spans="1:21" x14ac:dyDescent="0.25">
      <c r="A303" s="18" t="s">
        <v>328</v>
      </c>
      <c r="B303" s="160" t="str">
        <f>'6'!B303</f>
        <v>Potter</v>
      </c>
      <c r="C303" s="158">
        <f>'4'!C303</f>
        <v>144</v>
      </c>
      <c r="D303" s="158">
        <f>'4'!D303</f>
        <v>89</v>
      </c>
      <c r="E303" s="158">
        <f>'4'!E303</f>
        <v>233</v>
      </c>
      <c r="F303" s="133"/>
      <c r="G303" s="133">
        <v>0</v>
      </c>
      <c r="H303" s="133">
        <v>0</v>
      </c>
      <c r="I303" s="133">
        <v>0</v>
      </c>
      <c r="J303" s="133">
        <f t="shared" si="23"/>
        <v>0</v>
      </c>
      <c r="K303" s="133">
        <v>0</v>
      </c>
      <c r="L303" s="133">
        <v>0</v>
      </c>
      <c r="M303" s="133">
        <f t="shared" si="25"/>
        <v>0</v>
      </c>
      <c r="N303" s="133">
        <v>0</v>
      </c>
      <c r="O303" s="133">
        <f t="shared" si="26"/>
        <v>0</v>
      </c>
      <c r="P303" s="134">
        <v>0</v>
      </c>
      <c r="Q303" s="134">
        <v>0</v>
      </c>
      <c r="R303" s="144">
        <v>0</v>
      </c>
      <c r="S303" s="144">
        <v>0</v>
      </c>
      <c r="T303" s="133">
        <v>136</v>
      </c>
      <c r="U303" s="144">
        <v>0</v>
      </c>
    </row>
    <row r="304" spans="1:21" ht="22.5" x14ac:dyDescent="0.25">
      <c r="A304" s="18" t="s">
        <v>329</v>
      </c>
      <c r="B304" s="160" t="str">
        <f>'6'!B304</f>
        <v>Tioga</v>
      </c>
      <c r="C304" s="158">
        <f>'4'!C304</f>
        <v>501</v>
      </c>
      <c r="D304" s="158">
        <f>'4'!D304</f>
        <v>323</v>
      </c>
      <c r="E304" s="158">
        <f>'4'!E304</f>
        <v>824</v>
      </c>
      <c r="F304" s="133" t="s">
        <v>756</v>
      </c>
      <c r="G304" s="133">
        <v>1</v>
      </c>
      <c r="H304" s="133">
        <v>0</v>
      </c>
      <c r="I304" s="133">
        <v>0</v>
      </c>
      <c r="J304" s="133">
        <f t="shared" si="23"/>
        <v>0</v>
      </c>
      <c r="K304" s="133">
        <v>12</v>
      </c>
      <c r="L304" s="133">
        <v>34</v>
      </c>
      <c r="M304" s="133">
        <f t="shared" si="25"/>
        <v>46</v>
      </c>
      <c r="N304" s="133">
        <v>34</v>
      </c>
      <c r="O304" s="133">
        <f t="shared" si="26"/>
        <v>46</v>
      </c>
      <c r="P304" s="134">
        <v>0</v>
      </c>
      <c r="Q304" s="134">
        <v>2.3952095808383235E-2</v>
      </c>
      <c r="R304" s="144">
        <v>0.10526315789473684</v>
      </c>
      <c r="S304" s="144">
        <v>5.5825242718446605E-2</v>
      </c>
      <c r="T304" s="133">
        <v>242</v>
      </c>
      <c r="U304" s="144">
        <v>0.19008264462809918</v>
      </c>
    </row>
    <row r="305" spans="1:21" ht="22.5" x14ac:dyDescent="0.25">
      <c r="A305" s="18" t="s">
        <v>330</v>
      </c>
      <c r="B305" s="160" t="str">
        <f>'6'!B305</f>
        <v>York</v>
      </c>
      <c r="C305" s="158">
        <f>'4'!C305</f>
        <v>692</v>
      </c>
      <c r="D305" s="158">
        <f>'4'!D305</f>
        <v>521</v>
      </c>
      <c r="E305" s="158">
        <f>'4'!E305</f>
        <v>1213</v>
      </c>
      <c r="F305" s="133" t="s">
        <v>778</v>
      </c>
      <c r="G305" s="133">
        <v>1</v>
      </c>
      <c r="H305" s="133">
        <v>0</v>
      </c>
      <c r="I305" s="133">
        <v>0</v>
      </c>
      <c r="J305" s="133">
        <f t="shared" si="23"/>
        <v>0</v>
      </c>
      <c r="K305" s="133">
        <v>0</v>
      </c>
      <c r="L305" s="133">
        <v>17</v>
      </c>
      <c r="M305" s="133">
        <f t="shared" si="25"/>
        <v>17</v>
      </c>
      <c r="N305" s="133">
        <v>17</v>
      </c>
      <c r="O305" s="133">
        <f t="shared" si="26"/>
        <v>17</v>
      </c>
      <c r="P305" s="134">
        <v>0</v>
      </c>
      <c r="Q305" s="134">
        <v>0</v>
      </c>
      <c r="R305" s="144">
        <v>3.2629558541266791E-2</v>
      </c>
      <c r="S305" s="144">
        <v>1.4014839241549877E-2</v>
      </c>
      <c r="T305" s="133">
        <v>66</v>
      </c>
      <c r="U305" s="144">
        <v>0.25757575757575757</v>
      </c>
    </row>
    <row r="306" spans="1:21" x14ac:dyDescent="0.25">
      <c r="A306" s="18" t="s">
        <v>331</v>
      </c>
      <c r="B306" s="160" t="str">
        <f>'6'!B306</f>
        <v>Allegheny</v>
      </c>
      <c r="C306" s="158">
        <f>'4'!C306</f>
        <v>446</v>
      </c>
      <c r="D306" s="158">
        <f>'4'!D306</f>
        <v>246</v>
      </c>
      <c r="E306" s="158">
        <f>'4'!E306</f>
        <v>692</v>
      </c>
      <c r="F306" s="133" t="s">
        <v>698</v>
      </c>
      <c r="G306" s="133">
        <v>1</v>
      </c>
      <c r="H306" s="133">
        <v>19</v>
      </c>
      <c r="I306" s="133">
        <v>0</v>
      </c>
      <c r="J306" s="133">
        <f t="shared" si="23"/>
        <v>19</v>
      </c>
      <c r="K306" s="133">
        <v>0</v>
      </c>
      <c r="L306" s="133">
        <v>24</v>
      </c>
      <c r="M306" s="133">
        <f t="shared" si="25"/>
        <v>24</v>
      </c>
      <c r="N306" s="133">
        <v>43</v>
      </c>
      <c r="O306" s="133">
        <f t="shared" si="26"/>
        <v>43</v>
      </c>
      <c r="P306" s="134">
        <v>2.7456647398843931E-2</v>
      </c>
      <c r="Q306" s="134">
        <v>0</v>
      </c>
      <c r="R306" s="144">
        <v>0.17479674796747968</v>
      </c>
      <c r="S306" s="144">
        <v>6.2138728323699419E-2</v>
      </c>
      <c r="T306" s="133">
        <v>145</v>
      </c>
      <c r="U306" s="144">
        <v>0.29655172413793102</v>
      </c>
    </row>
    <row r="307" spans="1:21" x14ac:dyDescent="0.25">
      <c r="A307" s="18" t="s">
        <v>332</v>
      </c>
      <c r="B307" s="160" t="str">
        <f>'6'!B307</f>
        <v>Luzerne</v>
      </c>
      <c r="C307" s="158">
        <f>'4'!C307</f>
        <v>248</v>
      </c>
      <c r="D307" s="158">
        <f>'4'!D307</f>
        <v>186</v>
      </c>
      <c r="E307" s="158">
        <f>'4'!E307</f>
        <v>434</v>
      </c>
      <c r="F307" s="133" t="s">
        <v>749</v>
      </c>
      <c r="G307" s="133">
        <v>1</v>
      </c>
      <c r="H307" s="133">
        <v>0</v>
      </c>
      <c r="I307" s="133">
        <v>0</v>
      </c>
      <c r="J307" s="133">
        <f t="shared" si="23"/>
        <v>0</v>
      </c>
      <c r="K307" s="133">
        <v>0</v>
      </c>
      <c r="L307" s="133">
        <v>16</v>
      </c>
      <c r="M307" s="133">
        <f t="shared" si="25"/>
        <v>16</v>
      </c>
      <c r="N307" s="133">
        <v>16</v>
      </c>
      <c r="O307" s="133">
        <f t="shared" si="26"/>
        <v>16</v>
      </c>
      <c r="P307" s="134">
        <v>0</v>
      </c>
      <c r="Q307" s="134">
        <v>0</v>
      </c>
      <c r="R307" s="144">
        <v>8.6021505376344093E-2</v>
      </c>
      <c r="S307" s="144">
        <v>3.6866359447004608E-2</v>
      </c>
      <c r="T307" s="133">
        <v>34</v>
      </c>
      <c r="U307" s="144">
        <v>0.47058823529411764</v>
      </c>
    </row>
    <row r="308" spans="1:21" x14ac:dyDescent="0.25">
      <c r="A308" s="18" t="s">
        <v>333</v>
      </c>
      <c r="B308" s="160" t="str">
        <f>'6'!B308</f>
        <v>Lehigh</v>
      </c>
      <c r="C308" s="158">
        <f>'4'!C308</f>
        <v>418</v>
      </c>
      <c r="D308" s="158">
        <f>'4'!D308</f>
        <v>327</v>
      </c>
      <c r="E308" s="158">
        <f>'4'!E308</f>
        <v>745</v>
      </c>
      <c r="F308" s="133"/>
      <c r="G308" s="133">
        <v>0</v>
      </c>
      <c r="H308" s="133">
        <v>0</v>
      </c>
      <c r="I308" s="133">
        <v>0</v>
      </c>
      <c r="J308" s="133">
        <f t="shared" si="23"/>
        <v>0</v>
      </c>
      <c r="K308" s="133">
        <v>0</v>
      </c>
      <c r="L308" s="133">
        <v>0</v>
      </c>
      <c r="M308" s="133">
        <f>SUM(K308:L308)</f>
        <v>0</v>
      </c>
      <c r="N308" s="133">
        <v>0</v>
      </c>
      <c r="O308" s="133">
        <f t="shared" si="26"/>
        <v>0</v>
      </c>
      <c r="P308" s="134">
        <v>0</v>
      </c>
      <c r="Q308" s="134">
        <v>0</v>
      </c>
      <c r="R308" s="144">
        <v>0</v>
      </c>
      <c r="S308" s="144">
        <v>0</v>
      </c>
      <c r="T308" s="133">
        <v>17</v>
      </c>
      <c r="U308" s="144">
        <v>0</v>
      </c>
    </row>
    <row r="309" spans="1:21" x14ac:dyDescent="0.25">
      <c r="A309" s="18" t="s">
        <v>334</v>
      </c>
      <c r="B309" s="160" t="str">
        <f>'6'!B309</f>
        <v>Erie</v>
      </c>
      <c r="C309" s="158">
        <f>'4'!C309</f>
        <v>322</v>
      </c>
      <c r="D309" s="158">
        <f>'4'!D309</f>
        <v>241</v>
      </c>
      <c r="E309" s="158">
        <f>'4'!E309</f>
        <v>563</v>
      </c>
      <c r="F309" s="133" t="s">
        <v>721</v>
      </c>
      <c r="G309" s="133">
        <v>1</v>
      </c>
      <c r="H309" s="133">
        <v>0</v>
      </c>
      <c r="I309" s="133">
        <v>0</v>
      </c>
      <c r="J309" s="133">
        <f t="shared" si="23"/>
        <v>0</v>
      </c>
      <c r="K309" s="133">
        <v>0</v>
      </c>
      <c r="L309" s="133">
        <v>31</v>
      </c>
      <c r="M309" s="133">
        <f t="shared" ref="M309:M333" si="27">SUM(K309:L309)</f>
        <v>31</v>
      </c>
      <c r="N309" s="133">
        <v>31</v>
      </c>
      <c r="O309" s="133">
        <f t="shared" si="26"/>
        <v>31</v>
      </c>
      <c r="P309" s="134">
        <v>0</v>
      </c>
      <c r="Q309" s="134">
        <v>0</v>
      </c>
      <c r="R309" s="144">
        <v>0.12863070539419086</v>
      </c>
      <c r="S309" s="144">
        <v>5.5062166962699825E-2</v>
      </c>
      <c r="T309" s="133">
        <v>179</v>
      </c>
      <c r="U309" s="144">
        <v>0.17318435754189945</v>
      </c>
    </row>
    <row r="310" spans="1:21" ht="22.5" x14ac:dyDescent="0.25">
      <c r="A310" s="18" t="s">
        <v>335</v>
      </c>
      <c r="B310" s="160" t="str">
        <f>'6'!B310</f>
        <v>Westmoreland</v>
      </c>
      <c r="C310" s="158">
        <f>'4'!C310</f>
        <v>1026</v>
      </c>
      <c r="D310" s="158">
        <f>'4'!D310</f>
        <v>765</v>
      </c>
      <c r="E310" s="158">
        <f>'4'!E310</f>
        <v>1791</v>
      </c>
      <c r="F310" s="133" t="s">
        <v>789</v>
      </c>
      <c r="G310" s="133">
        <v>2</v>
      </c>
      <c r="H310" s="133">
        <v>0</v>
      </c>
      <c r="I310" s="133">
        <v>0</v>
      </c>
      <c r="J310" s="133">
        <f t="shared" si="23"/>
        <v>0</v>
      </c>
      <c r="K310" s="133">
        <v>12</v>
      </c>
      <c r="L310" s="133">
        <v>52</v>
      </c>
      <c r="M310" s="133">
        <f t="shared" si="27"/>
        <v>64</v>
      </c>
      <c r="N310" s="133">
        <v>52</v>
      </c>
      <c r="O310" s="133">
        <f t="shared" si="26"/>
        <v>64</v>
      </c>
      <c r="P310" s="134">
        <v>0</v>
      </c>
      <c r="Q310" s="134">
        <v>1.1695906432748537E-2</v>
      </c>
      <c r="R310" s="144">
        <v>6.7973856209150321E-2</v>
      </c>
      <c r="S310" s="144">
        <v>3.5734226689000559E-2</v>
      </c>
      <c r="T310" s="133">
        <v>79</v>
      </c>
      <c r="U310" s="144">
        <v>0.810126582278481</v>
      </c>
    </row>
    <row r="311" spans="1:21" x14ac:dyDescent="0.25">
      <c r="A311" s="18" t="s">
        <v>336</v>
      </c>
      <c r="B311" s="160" t="str">
        <f>'6'!B311</f>
        <v>Chester</v>
      </c>
      <c r="C311" s="158">
        <f>'4'!C311</f>
        <v>811</v>
      </c>
      <c r="D311" s="158">
        <f>'4'!D311</f>
        <v>611</v>
      </c>
      <c r="E311" s="158">
        <f>'4'!E311</f>
        <v>1422</v>
      </c>
      <c r="F311" s="133" t="s">
        <v>768</v>
      </c>
      <c r="G311" s="133">
        <v>1</v>
      </c>
      <c r="H311" s="133">
        <v>0</v>
      </c>
      <c r="I311" s="133">
        <v>0</v>
      </c>
      <c r="J311" s="133">
        <f t="shared" si="23"/>
        <v>0</v>
      </c>
      <c r="K311" s="133">
        <v>0</v>
      </c>
      <c r="L311" s="133">
        <v>34</v>
      </c>
      <c r="M311" s="133">
        <f t="shared" si="27"/>
        <v>34</v>
      </c>
      <c r="N311" s="133">
        <v>34</v>
      </c>
      <c r="O311" s="133">
        <f t="shared" si="26"/>
        <v>34</v>
      </c>
      <c r="P311" s="134">
        <v>0</v>
      </c>
      <c r="Q311" s="134">
        <v>0</v>
      </c>
      <c r="R311" s="144">
        <v>5.5646481178396073E-2</v>
      </c>
      <c r="S311" s="144">
        <v>2.3909985935302389E-2</v>
      </c>
      <c r="T311" s="133">
        <v>304</v>
      </c>
      <c r="U311" s="144">
        <v>0.1118421052631579</v>
      </c>
    </row>
    <row r="312" spans="1:21" ht="22.5" x14ac:dyDescent="0.25">
      <c r="A312" s="18" t="s">
        <v>337</v>
      </c>
      <c r="B312" s="160" t="str">
        <f>'6'!B312</f>
        <v>Venango</v>
      </c>
      <c r="C312" s="158">
        <f>'4'!C312</f>
        <v>527</v>
      </c>
      <c r="D312" s="158">
        <f>'4'!D312</f>
        <v>385</v>
      </c>
      <c r="E312" s="158">
        <f>'4'!E312</f>
        <v>912</v>
      </c>
      <c r="F312" s="133" t="s">
        <v>783</v>
      </c>
      <c r="G312" s="133">
        <v>2</v>
      </c>
      <c r="H312" s="133">
        <v>0</v>
      </c>
      <c r="I312" s="133">
        <v>0</v>
      </c>
      <c r="J312" s="133">
        <f t="shared" si="23"/>
        <v>0</v>
      </c>
      <c r="K312" s="133">
        <v>53</v>
      </c>
      <c r="L312" s="133">
        <v>74</v>
      </c>
      <c r="M312" s="133">
        <f t="shared" si="27"/>
        <v>127</v>
      </c>
      <c r="N312" s="133">
        <v>74</v>
      </c>
      <c r="O312" s="133">
        <f t="shared" si="26"/>
        <v>127</v>
      </c>
      <c r="P312" s="134">
        <v>0</v>
      </c>
      <c r="Q312" s="134">
        <v>0.10056925996204934</v>
      </c>
      <c r="R312" s="144">
        <v>0.19220779220779222</v>
      </c>
      <c r="S312" s="144">
        <v>0.13925438596491227</v>
      </c>
      <c r="T312" s="133">
        <v>344</v>
      </c>
      <c r="U312" s="144">
        <v>0.3691860465116279</v>
      </c>
    </row>
    <row r="313" spans="1:21" x14ac:dyDescent="0.25">
      <c r="A313" s="18" t="s">
        <v>338</v>
      </c>
      <c r="B313" s="160" t="str">
        <f>'6'!B313</f>
        <v>Lackawanna</v>
      </c>
      <c r="C313" s="158">
        <f>'4'!C313</f>
        <v>235</v>
      </c>
      <c r="D313" s="158">
        <f>'4'!D313</f>
        <v>165</v>
      </c>
      <c r="E313" s="158">
        <f>'4'!E313</f>
        <v>400</v>
      </c>
      <c r="F313" s="133" t="s">
        <v>764</v>
      </c>
      <c r="G313" s="133">
        <v>1</v>
      </c>
      <c r="H313" s="133">
        <v>2</v>
      </c>
      <c r="I313" s="133">
        <v>15</v>
      </c>
      <c r="J313" s="133">
        <f t="shared" si="23"/>
        <v>17</v>
      </c>
      <c r="K313" s="133">
        <v>8</v>
      </c>
      <c r="L313" s="133">
        <v>6</v>
      </c>
      <c r="M313" s="133">
        <f t="shared" si="27"/>
        <v>14</v>
      </c>
      <c r="N313" s="133">
        <v>8</v>
      </c>
      <c r="O313" s="133">
        <f t="shared" si="26"/>
        <v>31</v>
      </c>
      <c r="P313" s="134">
        <v>4.2500000000000003E-2</v>
      </c>
      <c r="Q313" s="134">
        <v>3.4042553191489362E-2</v>
      </c>
      <c r="R313" s="144">
        <v>4.8484848484848485E-2</v>
      </c>
      <c r="S313" s="144">
        <v>0.04</v>
      </c>
      <c r="T313" s="133">
        <v>76</v>
      </c>
      <c r="U313" s="144">
        <v>0.21052631578947367</v>
      </c>
    </row>
    <row r="314" spans="1:21" x14ac:dyDescent="0.25">
      <c r="A314" s="18" t="s">
        <v>339</v>
      </c>
      <c r="B314" s="160" t="str">
        <f>'6'!B314</f>
        <v>Berks</v>
      </c>
      <c r="C314" s="158">
        <f>'4'!C314</f>
        <v>324</v>
      </c>
      <c r="D314" s="158">
        <f>'4'!D314</f>
        <v>240</v>
      </c>
      <c r="E314" s="158">
        <f>'4'!E314</f>
        <v>564</v>
      </c>
      <c r="F314" s="133" t="s">
        <v>804</v>
      </c>
      <c r="G314" s="133">
        <v>1</v>
      </c>
      <c r="H314" s="133">
        <v>0</v>
      </c>
      <c r="I314" s="133">
        <v>0</v>
      </c>
      <c r="J314" s="133">
        <f t="shared" si="23"/>
        <v>0</v>
      </c>
      <c r="K314" s="133">
        <v>0</v>
      </c>
      <c r="L314" s="133">
        <v>9</v>
      </c>
      <c r="M314" s="133">
        <f t="shared" si="27"/>
        <v>9</v>
      </c>
      <c r="N314" s="133">
        <v>9</v>
      </c>
      <c r="O314" s="133">
        <f t="shared" si="26"/>
        <v>9</v>
      </c>
      <c r="P314" s="134">
        <v>0</v>
      </c>
      <c r="Q314" s="134">
        <v>0</v>
      </c>
      <c r="R314" s="144">
        <v>3.7499999999999999E-2</v>
      </c>
      <c r="S314" s="144">
        <v>1.5957446808510637E-2</v>
      </c>
      <c r="T314" s="133">
        <v>0</v>
      </c>
      <c r="U314" s="144" t="e">
        <v>#DIV/0!</v>
      </c>
    </row>
    <row r="315" spans="1:21" x14ac:dyDescent="0.25">
      <c r="A315" s="18" t="s">
        <v>340</v>
      </c>
      <c r="B315" s="160" t="str">
        <f>'6'!B315</f>
        <v>Potter</v>
      </c>
      <c r="C315" s="158">
        <f>'4'!C315</f>
        <v>103</v>
      </c>
      <c r="D315" s="158">
        <f>'4'!D315</f>
        <v>85</v>
      </c>
      <c r="E315" s="158">
        <f>'4'!E315</f>
        <v>188</v>
      </c>
      <c r="F315" s="133"/>
      <c r="G315" s="133">
        <v>0</v>
      </c>
      <c r="H315" s="133">
        <v>0</v>
      </c>
      <c r="I315" s="133">
        <v>0</v>
      </c>
      <c r="J315" s="133">
        <f t="shared" si="23"/>
        <v>0</v>
      </c>
      <c r="K315" s="133">
        <v>0</v>
      </c>
      <c r="L315" s="133">
        <v>0</v>
      </c>
      <c r="M315" s="133">
        <f t="shared" si="27"/>
        <v>0</v>
      </c>
      <c r="N315" s="133">
        <v>0</v>
      </c>
      <c r="O315" s="133">
        <f t="shared" si="26"/>
        <v>0</v>
      </c>
      <c r="P315" s="134">
        <v>0</v>
      </c>
      <c r="Q315" s="134">
        <v>0</v>
      </c>
      <c r="R315" s="144">
        <v>0</v>
      </c>
      <c r="S315" s="144">
        <v>0</v>
      </c>
      <c r="T315" s="133">
        <v>48</v>
      </c>
      <c r="U315" s="144">
        <v>0</v>
      </c>
    </row>
    <row r="316" spans="1:21" x14ac:dyDescent="0.25">
      <c r="A316" s="18" t="s">
        <v>341</v>
      </c>
      <c r="B316" s="160" t="str">
        <f>'6'!B316</f>
        <v>McKean</v>
      </c>
      <c r="C316" s="158">
        <f>'4'!C316</f>
        <v>127</v>
      </c>
      <c r="D316" s="158">
        <f>'4'!D316</f>
        <v>101</v>
      </c>
      <c r="E316" s="158">
        <f>'4'!E316</f>
        <v>228</v>
      </c>
      <c r="F316" s="133" t="s">
        <v>706</v>
      </c>
      <c r="G316" s="133">
        <v>1</v>
      </c>
      <c r="H316" s="133">
        <v>0</v>
      </c>
      <c r="I316" s="133">
        <v>0</v>
      </c>
      <c r="J316" s="133">
        <f t="shared" si="23"/>
        <v>0</v>
      </c>
      <c r="K316" s="133">
        <v>0</v>
      </c>
      <c r="L316" s="133">
        <v>29</v>
      </c>
      <c r="M316" s="133">
        <f t="shared" si="27"/>
        <v>29</v>
      </c>
      <c r="N316" s="133">
        <v>29</v>
      </c>
      <c r="O316" s="133">
        <f t="shared" si="26"/>
        <v>29</v>
      </c>
      <c r="P316" s="134">
        <v>0</v>
      </c>
      <c r="Q316" s="134">
        <v>0</v>
      </c>
      <c r="R316" s="144">
        <v>0.28712871287128711</v>
      </c>
      <c r="S316" s="144">
        <v>0.12719298245614036</v>
      </c>
      <c r="T316" s="133">
        <v>86</v>
      </c>
      <c r="U316" s="144">
        <v>0.33720930232558138</v>
      </c>
    </row>
    <row r="317" spans="1:21" x14ac:dyDescent="0.25">
      <c r="A317" s="18" t="s">
        <v>342</v>
      </c>
      <c r="B317" s="160" t="str">
        <f>'6'!B317</f>
        <v>Chester</v>
      </c>
      <c r="C317" s="158">
        <f>'4'!C317</f>
        <v>1143</v>
      </c>
      <c r="D317" s="158">
        <f>'4'!D317</f>
        <v>848</v>
      </c>
      <c r="E317" s="158">
        <f>'4'!E317</f>
        <v>1991</v>
      </c>
      <c r="F317" s="133"/>
      <c r="G317" s="133">
        <v>0</v>
      </c>
      <c r="H317" s="133">
        <v>0</v>
      </c>
      <c r="I317" s="133">
        <v>0</v>
      </c>
      <c r="J317" s="133">
        <f t="shared" si="23"/>
        <v>0</v>
      </c>
      <c r="K317" s="133">
        <v>0</v>
      </c>
      <c r="L317" s="133">
        <v>0</v>
      </c>
      <c r="M317" s="133">
        <f t="shared" si="27"/>
        <v>0</v>
      </c>
      <c r="N317" s="133">
        <v>0</v>
      </c>
      <c r="O317" s="133">
        <f t="shared" si="26"/>
        <v>0</v>
      </c>
      <c r="P317" s="134">
        <v>0</v>
      </c>
      <c r="Q317" s="134">
        <v>0</v>
      </c>
      <c r="R317" s="144">
        <v>0</v>
      </c>
      <c r="S317" s="144">
        <v>0</v>
      </c>
      <c r="T317" s="133">
        <v>192</v>
      </c>
      <c r="U317" s="144">
        <v>0</v>
      </c>
    </row>
    <row r="318" spans="1:21" x14ac:dyDescent="0.25">
      <c r="A318" s="18" t="s">
        <v>343</v>
      </c>
      <c r="B318" s="160" t="str">
        <f>'6'!B318</f>
        <v>Chester</v>
      </c>
      <c r="C318" s="158">
        <f>'4'!C318</f>
        <v>1067</v>
      </c>
      <c r="D318" s="158">
        <f>'4'!D318</f>
        <v>782</v>
      </c>
      <c r="E318" s="158">
        <f>'4'!E318</f>
        <v>1849</v>
      </c>
      <c r="F318" s="133" t="s">
        <v>768</v>
      </c>
      <c r="G318" s="133">
        <v>1</v>
      </c>
      <c r="H318" s="133">
        <v>0</v>
      </c>
      <c r="I318" s="133">
        <v>0</v>
      </c>
      <c r="J318" s="133">
        <f t="shared" si="23"/>
        <v>0</v>
      </c>
      <c r="K318" s="133">
        <v>0</v>
      </c>
      <c r="L318" s="133">
        <v>34</v>
      </c>
      <c r="M318" s="133">
        <f t="shared" si="27"/>
        <v>34</v>
      </c>
      <c r="N318" s="133">
        <v>34</v>
      </c>
      <c r="O318" s="133">
        <f t="shared" si="26"/>
        <v>34</v>
      </c>
      <c r="P318" s="134">
        <v>0</v>
      </c>
      <c r="Q318" s="134">
        <v>0</v>
      </c>
      <c r="R318" s="144">
        <v>4.3478260869565216E-2</v>
      </c>
      <c r="S318" s="144">
        <v>1.8388318009734991E-2</v>
      </c>
      <c r="T318" s="133">
        <v>281</v>
      </c>
      <c r="U318" s="144">
        <v>0.12099644128113879</v>
      </c>
    </row>
    <row r="319" spans="1:21" x14ac:dyDescent="0.25">
      <c r="A319" s="18" t="s">
        <v>344</v>
      </c>
      <c r="B319" s="160" t="str">
        <f>'6'!B319</f>
        <v>Bucks</v>
      </c>
      <c r="C319" s="158">
        <f>'4'!C319</f>
        <v>333</v>
      </c>
      <c r="D319" s="158">
        <f>'4'!D319</f>
        <v>233</v>
      </c>
      <c r="E319" s="158">
        <f>'4'!E319</f>
        <v>566</v>
      </c>
      <c r="F319" s="133"/>
      <c r="G319" s="133">
        <v>0</v>
      </c>
      <c r="H319" s="133">
        <v>0</v>
      </c>
      <c r="I319" s="133">
        <v>0</v>
      </c>
      <c r="J319" s="133">
        <f t="shared" si="23"/>
        <v>0</v>
      </c>
      <c r="K319" s="133">
        <v>0</v>
      </c>
      <c r="L319" s="133">
        <v>0</v>
      </c>
      <c r="M319" s="133">
        <f t="shared" si="27"/>
        <v>0</v>
      </c>
      <c r="N319" s="133">
        <v>0</v>
      </c>
      <c r="O319" s="133">
        <f t="shared" si="26"/>
        <v>0</v>
      </c>
      <c r="P319" s="134">
        <v>0</v>
      </c>
      <c r="Q319" s="134">
        <v>0</v>
      </c>
      <c r="R319" s="144">
        <v>0</v>
      </c>
      <c r="S319" s="144">
        <v>0</v>
      </c>
      <c r="T319" s="133">
        <v>31</v>
      </c>
      <c r="U319" s="144">
        <v>0</v>
      </c>
    </row>
    <row r="320" spans="1:21" x14ac:dyDescent="0.25">
      <c r="A320" s="18" t="s">
        <v>345</v>
      </c>
      <c r="B320" s="160" t="str">
        <f>'6'!B320</f>
        <v>Carbon</v>
      </c>
      <c r="C320" s="158">
        <f>'4'!C320</f>
        <v>470</v>
      </c>
      <c r="D320" s="158">
        <f>'4'!D320</f>
        <v>304</v>
      </c>
      <c r="E320" s="158">
        <f>'4'!E320</f>
        <v>774</v>
      </c>
      <c r="F320" s="133"/>
      <c r="G320" s="133">
        <v>0</v>
      </c>
      <c r="H320" s="133">
        <v>0</v>
      </c>
      <c r="I320" s="133">
        <v>0</v>
      </c>
      <c r="J320" s="133">
        <f t="shared" si="23"/>
        <v>0</v>
      </c>
      <c r="K320" s="133">
        <v>0</v>
      </c>
      <c r="L320" s="133">
        <v>0</v>
      </c>
      <c r="M320" s="133">
        <f t="shared" si="27"/>
        <v>0</v>
      </c>
      <c r="N320" s="133">
        <v>0</v>
      </c>
      <c r="O320" s="133">
        <f t="shared" si="26"/>
        <v>0</v>
      </c>
      <c r="P320" s="134">
        <v>0</v>
      </c>
      <c r="Q320" s="134">
        <v>0</v>
      </c>
      <c r="R320" s="144">
        <v>0</v>
      </c>
      <c r="S320" s="144">
        <v>0</v>
      </c>
      <c r="T320" s="133">
        <v>65</v>
      </c>
      <c r="U320" s="144">
        <v>0</v>
      </c>
    </row>
    <row r="321" spans="1:21" ht="22.5" x14ac:dyDescent="0.25">
      <c r="A321" s="18" t="s">
        <v>346</v>
      </c>
      <c r="B321" s="160" t="str">
        <f>'6'!B321</f>
        <v>Lebanon</v>
      </c>
      <c r="C321" s="158">
        <f>'4'!C321</f>
        <v>693</v>
      </c>
      <c r="D321" s="158">
        <f>'4'!D321</f>
        <v>524</v>
      </c>
      <c r="E321" s="158">
        <f>'4'!E321</f>
        <v>1217</v>
      </c>
      <c r="F321" s="133" t="s">
        <v>767</v>
      </c>
      <c r="G321" s="133">
        <v>2</v>
      </c>
      <c r="H321" s="133">
        <v>0</v>
      </c>
      <c r="I321" s="133">
        <v>0</v>
      </c>
      <c r="J321" s="133">
        <f t="shared" si="23"/>
        <v>0</v>
      </c>
      <c r="K321" s="133">
        <v>1</v>
      </c>
      <c r="L321" s="133">
        <v>25</v>
      </c>
      <c r="M321" s="133">
        <f t="shared" si="27"/>
        <v>26</v>
      </c>
      <c r="N321" s="133">
        <v>25</v>
      </c>
      <c r="O321" s="133">
        <f>SUM(J321+M321)</f>
        <v>26</v>
      </c>
      <c r="P321" s="134">
        <v>0</v>
      </c>
      <c r="Q321" s="134">
        <v>1.443001443001443E-3</v>
      </c>
      <c r="R321" s="144">
        <v>4.7709923664122141E-2</v>
      </c>
      <c r="S321" s="144">
        <v>2.1364009860312245E-2</v>
      </c>
      <c r="T321" s="133">
        <v>0</v>
      </c>
      <c r="U321" s="144" t="e">
        <v>#DIV/0!</v>
      </c>
    </row>
    <row r="322" spans="1:21" x14ac:dyDescent="0.25">
      <c r="A322" s="18" t="s">
        <v>347</v>
      </c>
      <c r="B322" s="160" t="str">
        <f>'6'!B322</f>
        <v>Carbon</v>
      </c>
      <c r="C322" s="158">
        <f>'4'!C322</f>
        <v>435</v>
      </c>
      <c r="D322" s="158">
        <f>'4'!D322</f>
        <v>324</v>
      </c>
      <c r="E322" s="158">
        <f>'4'!E322</f>
        <v>759</v>
      </c>
      <c r="F322" s="133" t="s">
        <v>744</v>
      </c>
      <c r="G322" s="133">
        <v>1</v>
      </c>
      <c r="H322" s="133">
        <v>0</v>
      </c>
      <c r="I322" s="133">
        <v>0</v>
      </c>
      <c r="J322" s="133">
        <f t="shared" si="23"/>
        <v>0</v>
      </c>
      <c r="K322" s="133">
        <v>34</v>
      </c>
      <c r="L322" s="133">
        <v>85</v>
      </c>
      <c r="M322" s="133">
        <f t="shared" si="27"/>
        <v>119</v>
      </c>
      <c r="N322" s="133">
        <v>85</v>
      </c>
      <c r="O322" s="133">
        <f t="shared" ref="O322:O345" si="28">SUM(J322+M322)</f>
        <v>119</v>
      </c>
      <c r="P322" s="134">
        <v>0</v>
      </c>
      <c r="Q322" s="134">
        <v>7.8160919540229884E-2</v>
      </c>
      <c r="R322" s="144">
        <v>0.26234567901234568</v>
      </c>
      <c r="S322" s="144">
        <v>0.15678524374176547</v>
      </c>
      <c r="T322" s="133">
        <v>242</v>
      </c>
      <c r="U322" s="144">
        <v>0.49173553719008267</v>
      </c>
    </row>
    <row r="323" spans="1:21" x14ac:dyDescent="0.25">
      <c r="A323" s="18" t="s">
        <v>348</v>
      </c>
      <c r="B323" s="160" t="str">
        <f>'6'!B323</f>
        <v>Lehigh</v>
      </c>
      <c r="C323" s="158">
        <f>'4'!C323</f>
        <v>1541</v>
      </c>
      <c r="D323" s="158">
        <f>'4'!D323</f>
        <v>1142</v>
      </c>
      <c r="E323" s="158">
        <f>'4'!E323</f>
        <v>2683</v>
      </c>
      <c r="F323" s="133"/>
      <c r="G323" s="133">
        <v>0</v>
      </c>
      <c r="H323" s="133">
        <v>0</v>
      </c>
      <c r="I323" s="133">
        <v>0</v>
      </c>
      <c r="J323" s="133">
        <f t="shared" si="23"/>
        <v>0</v>
      </c>
      <c r="K323" s="133">
        <v>0</v>
      </c>
      <c r="L323" s="133">
        <v>0</v>
      </c>
      <c r="M323" s="133">
        <f t="shared" si="27"/>
        <v>0</v>
      </c>
      <c r="N323" s="133">
        <v>0</v>
      </c>
      <c r="O323" s="133">
        <f t="shared" si="28"/>
        <v>0</v>
      </c>
      <c r="P323" s="134">
        <v>0</v>
      </c>
      <c r="Q323" s="134">
        <v>0</v>
      </c>
      <c r="R323" s="144">
        <v>0</v>
      </c>
      <c r="S323" s="144">
        <v>0</v>
      </c>
      <c r="T323" s="133">
        <v>86</v>
      </c>
      <c r="U323" s="144">
        <v>0</v>
      </c>
    </row>
    <row r="324" spans="1:21" x14ac:dyDescent="0.25">
      <c r="A324" s="18" t="s">
        <v>349</v>
      </c>
      <c r="B324" s="160" t="str">
        <f>'6'!B324</f>
        <v>Northampton</v>
      </c>
      <c r="C324" s="158">
        <f>'4'!C324</f>
        <v>352</v>
      </c>
      <c r="D324" s="158">
        <f>'4'!D324</f>
        <v>287</v>
      </c>
      <c r="E324" s="158">
        <f>'4'!E324</f>
        <v>639</v>
      </c>
      <c r="F324" s="133"/>
      <c r="G324" s="133">
        <v>0</v>
      </c>
      <c r="H324" s="133">
        <v>0</v>
      </c>
      <c r="I324" s="133">
        <v>0</v>
      </c>
      <c r="J324" s="133">
        <f t="shared" si="23"/>
        <v>0</v>
      </c>
      <c r="K324" s="133">
        <v>0</v>
      </c>
      <c r="L324" s="133">
        <v>0</v>
      </c>
      <c r="M324" s="133">
        <f t="shared" si="27"/>
        <v>0</v>
      </c>
      <c r="N324" s="133">
        <v>0</v>
      </c>
      <c r="O324" s="133">
        <f t="shared" si="28"/>
        <v>0</v>
      </c>
      <c r="P324" s="134">
        <v>0</v>
      </c>
      <c r="Q324" s="134">
        <v>0</v>
      </c>
      <c r="R324" s="144">
        <v>0</v>
      </c>
      <c r="S324" s="144">
        <v>0</v>
      </c>
      <c r="T324" s="133">
        <v>56</v>
      </c>
      <c r="U324" s="144">
        <v>0</v>
      </c>
    </row>
    <row r="325" spans="1:21" x14ac:dyDescent="0.25">
      <c r="A325" s="18" t="s">
        <v>350</v>
      </c>
      <c r="B325" s="160" t="str">
        <f>'6'!B325</f>
        <v>Cambria</v>
      </c>
      <c r="C325" s="158">
        <f>'4'!C325</f>
        <v>483</v>
      </c>
      <c r="D325" s="158">
        <f>'4'!D325</f>
        <v>319</v>
      </c>
      <c r="E325" s="158">
        <f>'4'!E325</f>
        <v>802</v>
      </c>
      <c r="F325" s="133" t="s">
        <v>708</v>
      </c>
      <c r="G325" s="133">
        <v>1</v>
      </c>
      <c r="H325" s="133">
        <v>0</v>
      </c>
      <c r="I325" s="133">
        <v>0</v>
      </c>
      <c r="J325" s="133">
        <f t="shared" ref="J325:J388" si="29">SUM(H325:I325)</f>
        <v>0</v>
      </c>
      <c r="K325" s="133">
        <v>0</v>
      </c>
      <c r="L325" s="133">
        <v>88</v>
      </c>
      <c r="M325" s="133">
        <f t="shared" si="27"/>
        <v>88</v>
      </c>
      <c r="N325" s="133">
        <v>88</v>
      </c>
      <c r="O325" s="133">
        <f t="shared" si="28"/>
        <v>88</v>
      </c>
      <c r="P325" s="134">
        <v>0</v>
      </c>
      <c r="Q325" s="134">
        <v>0</v>
      </c>
      <c r="R325" s="144">
        <v>0.27586206896551724</v>
      </c>
      <c r="S325" s="144">
        <v>0.10972568578553615</v>
      </c>
      <c r="T325" s="133">
        <v>148</v>
      </c>
      <c r="U325" s="144">
        <v>0.59459459459459463</v>
      </c>
    </row>
    <row r="326" spans="1:21" x14ac:dyDescent="0.25">
      <c r="A326" s="18" t="s">
        <v>351</v>
      </c>
      <c r="B326" s="160" t="str">
        <f>'6'!B326</f>
        <v>Allegheny</v>
      </c>
      <c r="C326" s="158">
        <f>'4'!C326</f>
        <v>1278</v>
      </c>
      <c r="D326" s="158">
        <f>'4'!D326</f>
        <v>848</v>
      </c>
      <c r="E326" s="158">
        <f>'4'!E326</f>
        <v>2126</v>
      </c>
      <c r="F326" s="133" t="s">
        <v>806</v>
      </c>
      <c r="G326" s="133">
        <v>2</v>
      </c>
      <c r="H326" s="133">
        <v>18</v>
      </c>
      <c r="I326" s="133">
        <v>0</v>
      </c>
      <c r="J326" s="133">
        <f t="shared" si="29"/>
        <v>18</v>
      </c>
      <c r="K326" s="133">
        <v>8</v>
      </c>
      <c r="L326" s="133">
        <v>64</v>
      </c>
      <c r="M326" s="133">
        <f t="shared" si="27"/>
        <v>72</v>
      </c>
      <c r="N326" s="133">
        <v>82</v>
      </c>
      <c r="O326" s="133">
        <f t="shared" si="28"/>
        <v>90</v>
      </c>
      <c r="P326" s="134">
        <v>8.4666039510818431E-3</v>
      </c>
      <c r="Q326" s="134">
        <v>6.2597809076682318E-3</v>
      </c>
      <c r="R326" s="144">
        <v>9.6698113207547176E-2</v>
      </c>
      <c r="S326" s="144">
        <v>4.2333019755409221E-2</v>
      </c>
      <c r="T326" s="133">
        <v>420</v>
      </c>
      <c r="U326" s="144">
        <v>0.21428571428571427</v>
      </c>
    </row>
    <row r="327" spans="1:21" x14ac:dyDescent="0.25">
      <c r="A327" s="18" t="s">
        <v>352</v>
      </c>
      <c r="B327" s="160" t="str">
        <f>'6'!B327</f>
        <v>Lancaster</v>
      </c>
      <c r="C327" s="158">
        <f>'4'!C327</f>
        <v>1264</v>
      </c>
      <c r="D327" s="158">
        <f>'4'!D327</f>
        <v>828</v>
      </c>
      <c r="E327" s="158">
        <f>'4'!E327</f>
        <v>2092</v>
      </c>
      <c r="F327" s="133"/>
      <c r="G327" s="133">
        <v>0</v>
      </c>
      <c r="H327" s="133">
        <v>0</v>
      </c>
      <c r="I327" s="133">
        <v>0</v>
      </c>
      <c r="J327" s="133">
        <f t="shared" si="29"/>
        <v>0</v>
      </c>
      <c r="K327" s="133">
        <v>0</v>
      </c>
      <c r="L327" s="133">
        <v>0</v>
      </c>
      <c r="M327" s="133">
        <f t="shared" si="27"/>
        <v>0</v>
      </c>
      <c r="N327" s="133">
        <v>0</v>
      </c>
      <c r="O327" s="133">
        <f t="shared" si="28"/>
        <v>0</v>
      </c>
      <c r="P327" s="134">
        <v>0</v>
      </c>
      <c r="Q327" s="134">
        <v>0</v>
      </c>
      <c r="R327" s="144">
        <v>0</v>
      </c>
      <c r="S327" s="144">
        <v>0</v>
      </c>
      <c r="T327" s="133">
        <v>102</v>
      </c>
      <c r="U327" s="144">
        <v>0</v>
      </c>
    </row>
    <row r="328" spans="1:21" ht="22.5" x14ac:dyDescent="0.25">
      <c r="A328" s="18" t="s">
        <v>353</v>
      </c>
      <c r="B328" s="160" t="str">
        <f>'6'!B328</f>
        <v>Crawford</v>
      </c>
      <c r="C328" s="158">
        <f>'4'!C328</f>
        <v>730</v>
      </c>
      <c r="D328" s="158">
        <f>'4'!D328</f>
        <v>538</v>
      </c>
      <c r="E328" s="158">
        <f>'4'!E328</f>
        <v>1268</v>
      </c>
      <c r="F328" s="133" t="s">
        <v>781</v>
      </c>
      <c r="G328" s="133">
        <v>2</v>
      </c>
      <c r="H328" s="133">
        <v>18</v>
      </c>
      <c r="I328" s="133">
        <v>0</v>
      </c>
      <c r="J328" s="133">
        <f t="shared" si="29"/>
        <v>18</v>
      </c>
      <c r="K328" s="133">
        <v>4</v>
      </c>
      <c r="L328" s="133">
        <v>75</v>
      </c>
      <c r="M328" s="133">
        <f t="shared" si="27"/>
        <v>79</v>
      </c>
      <c r="N328" s="133">
        <v>93</v>
      </c>
      <c r="O328" s="133">
        <f t="shared" si="28"/>
        <v>97</v>
      </c>
      <c r="P328" s="134">
        <v>1.4195583596214511E-2</v>
      </c>
      <c r="Q328" s="134">
        <v>5.4794520547945206E-3</v>
      </c>
      <c r="R328" s="144">
        <v>0.17286245353159851</v>
      </c>
      <c r="S328" s="144">
        <v>7.649842271293375E-2</v>
      </c>
      <c r="T328" s="133">
        <v>205</v>
      </c>
      <c r="U328" s="144">
        <v>0.47317073170731705</v>
      </c>
    </row>
    <row r="329" spans="1:21" x14ac:dyDescent="0.25">
      <c r="A329" s="18" t="s">
        <v>354</v>
      </c>
      <c r="B329" s="160" t="str">
        <f>'6'!B329</f>
        <v>Delaware</v>
      </c>
      <c r="C329" s="158">
        <f>'4'!C329</f>
        <v>873</v>
      </c>
      <c r="D329" s="158">
        <f>'4'!D329</f>
        <v>603</v>
      </c>
      <c r="E329" s="158">
        <f>'4'!E329</f>
        <v>1476</v>
      </c>
      <c r="F329" s="133"/>
      <c r="G329" s="133">
        <v>0</v>
      </c>
      <c r="H329" s="133">
        <v>0</v>
      </c>
      <c r="I329" s="133">
        <v>0</v>
      </c>
      <c r="J329" s="133">
        <f t="shared" si="29"/>
        <v>0</v>
      </c>
      <c r="K329" s="133">
        <v>0</v>
      </c>
      <c r="L329" s="133">
        <v>0</v>
      </c>
      <c r="M329" s="133">
        <f t="shared" si="27"/>
        <v>0</v>
      </c>
      <c r="N329" s="133">
        <v>0</v>
      </c>
      <c r="O329" s="133">
        <f t="shared" si="28"/>
        <v>0</v>
      </c>
      <c r="P329" s="134">
        <v>0</v>
      </c>
      <c r="Q329" s="134">
        <v>0</v>
      </c>
      <c r="R329" s="144">
        <v>0</v>
      </c>
      <c r="S329" s="144">
        <v>0</v>
      </c>
      <c r="T329" s="133">
        <v>95</v>
      </c>
      <c r="U329" s="144">
        <v>0</v>
      </c>
    </row>
    <row r="330" spans="1:21" x14ac:dyDescent="0.25">
      <c r="A330" s="18" t="s">
        <v>355</v>
      </c>
      <c r="B330" s="160" t="str">
        <f>'6'!B330</f>
        <v>Bucks</v>
      </c>
      <c r="C330" s="158">
        <f>'4'!C330</f>
        <v>1745</v>
      </c>
      <c r="D330" s="158">
        <f>'4'!D330</f>
        <v>1277</v>
      </c>
      <c r="E330" s="158">
        <f>'4'!E330</f>
        <v>3022</v>
      </c>
      <c r="F330" s="133"/>
      <c r="G330" s="133">
        <v>0</v>
      </c>
      <c r="H330" s="133">
        <v>0</v>
      </c>
      <c r="I330" s="133">
        <v>0</v>
      </c>
      <c r="J330" s="133">
        <f t="shared" si="29"/>
        <v>0</v>
      </c>
      <c r="K330" s="133">
        <v>0</v>
      </c>
      <c r="L330" s="133">
        <v>0</v>
      </c>
      <c r="M330" s="133">
        <f t="shared" si="27"/>
        <v>0</v>
      </c>
      <c r="N330" s="133">
        <v>0</v>
      </c>
      <c r="O330" s="133">
        <f t="shared" si="28"/>
        <v>0</v>
      </c>
      <c r="P330" s="134">
        <v>0</v>
      </c>
      <c r="Q330" s="134">
        <v>0</v>
      </c>
      <c r="R330" s="144">
        <v>0</v>
      </c>
      <c r="S330" s="144">
        <v>0</v>
      </c>
      <c r="T330" s="133">
        <v>195</v>
      </c>
      <c r="U330" s="144">
        <v>0</v>
      </c>
    </row>
    <row r="331" spans="1:21" x14ac:dyDescent="0.25">
      <c r="A331" s="18" t="s">
        <v>356</v>
      </c>
      <c r="B331" s="160" t="str">
        <f>'6'!B331</f>
        <v>Indiana</v>
      </c>
      <c r="C331" s="158">
        <f>'4'!C331</f>
        <v>192</v>
      </c>
      <c r="D331" s="158">
        <f>'4'!D331</f>
        <v>158</v>
      </c>
      <c r="E331" s="158">
        <f>'4'!E331</f>
        <v>350</v>
      </c>
      <c r="F331" s="133" t="s">
        <v>774</v>
      </c>
      <c r="G331" s="133">
        <v>1</v>
      </c>
      <c r="H331" s="133">
        <v>0</v>
      </c>
      <c r="I331" s="133">
        <v>0</v>
      </c>
      <c r="J331" s="133">
        <f t="shared" si="29"/>
        <v>0</v>
      </c>
      <c r="K331" s="133">
        <v>2</v>
      </c>
      <c r="L331" s="133">
        <v>78</v>
      </c>
      <c r="M331" s="133">
        <f t="shared" si="27"/>
        <v>80</v>
      </c>
      <c r="N331" s="133">
        <v>78</v>
      </c>
      <c r="O331" s="133">
        <f t="shared" si="28"/>
        <v>80</v>
      </c>
      <c r="P331" s="134">
        <v>0</v>
      </c>
      <c r="Q331" s="134">
        <v>1.0416666666666666E-2</v>
      </c>
      <c r="R331" s="144">
        <v>0.49367088607594939</v>
      </c>
      <c r="S331" s="144">
        <v>0.22857142857142856</v>
      </c>
      <c r="T331" s="133">
        <v>51</v>
      </c>
      <c r="U331" s="144">
        <v>1.5686274509803921</v>
      </c>
    </row>
    <row r="332" spans="1:21" x14ac:dyDescent="0.25">
      <c r="A332" s="18" t="s">
        <v>357</v>
      </c>
      <c r="B332" s="160" t="str">
        <f>'6'!B332</f>
        <v>Centre</v>
      </c>
      <c r="C332" s="158">
        <f>'4'!C332</f>
        <v>548</v>
      </c>
      <c r="D332" s="158">
        <f>'4'!D332</f>
        <v>366</v>
      </c>
      <c r="E332" s="158">
        <f>'4'!E332</f>
        <v>914</v>
      </c>
      <c r="F332" s="133" t="s">
        <v>699</v>
      </c>
      <c r="G332" s="133">
        <v>1</v>
      </c>
      <c r="H332" s="133">
        <v>0</v>
      </c>
      <c r="I332" s="133">
        <v>0</v>
      </c>
      <c r="J332" s="133">
        <f t="shared" si="29"/>
        <v>0</v>
      </c>
      <c r="K332" s="133">
        <v>5</v>
      </c>
      <c r="L332" s="133">
        <v>15</v>
      </c>
      <c r="M332" s="133">
        <f t="shared" si="27"/>
        <v>20</v>
      </c>
      <c r="N332" s="133">
        <v>15</v>
      </c>
      <c r="O332" s="133">
        <f t="shared" si="28"/>
        <v>20</v>
      </c>
      <c r="P332" s="134">
        <v>0</v>
      </c>
      <c r="Q332" s="134">
        <v>9.1240875912408752E-3</v>
      </c>
      <c r="R332" s="144">
        <v>4.0983606557377046E-2</v>
      </c>
      <c r="S332" s="144">
        <v>2.1881838074398249E-2</v>
      </c>
      <c r="T332" s="133">
        <v>159</v>
      </c>
      <c r="U332" s="144">
        <v>0.12578616352201258</v>
      </c>
    </row>
    <row r="333" spans="1:21" x14ac:dyDescent="0.25">
      <c r="A333" s="18" t="s">
        <v>358</v>
      </c>
      <c r="B333" s="160" t="str">
        <f>'6'!B333</f>
        <v>Bucks</v>
      </c>
      <c r="C333" s="158">
        <f>'4'!C333</f>
        <v>2238</v>
      </c>
      <c r="D333" s="158">
        <f>'4'!D333</f>
        <v>1634</v>
      </c>
      <c r="E333" s="158">
        <f>'4'!E333</f>
        <v>3872</v>
      </c>
      <c r="F333" s="133"/>
      <c r="G333" s="133">
        <v>0</v>
      </c>
      <c r="H333" s="133">
        <v>0</v>
      </c>
      <c r="I333" s="133">
        <v>0</v>
      </c>
      <c r="J333" s="133">
        <f t="shared" si="29"/>
        <v>0</v>
      </c>
      <c r="K333" s="133">
        <v>0</v>
      </c>
      <c r="L333" s="133">
        <v>0</v>
      </c>
      <c r="M333" s="133">
        <f t="shared" si="27"/>
        <v>0</v>
      </c>
      <c r="N333" s="133">
        <v>0</v>
      </c>
      <c r="O333" s="133">
        <f t="shared" si="28"/>
        <v>0</v>
      </c>
      <c r="P333" s="134">
        <v>0</v>
      </c>
      <c r="Q333" s="134">
        <v>0</v>
      </c>
      <c r="R333" s="144">
        <v>0</v>
      </c>
      <c r="S333" s="144">
        <v>0</v>
      </c>
      <c r="T333" s="133">
        <v>233</v>
      </c>
      <c r="U333" s="144">
        <v>0</v>
      </c>
    </row>
    <row r="334" spans="1:21" x14ac:dyDescent="0.25">
      <c r="A334" s="18" t="s">
        <v>359</v>
      </c>
      <c r="B334" s="160" t="str">
        <f>'6'!B334</f>
        <v>Westmoreland</v>
      </c>
      <c r="C334" s="158">
        <f>'4'!C334</f>
        <v>673</v>
      </c>
      <c r="D334" s="158">
        <f>'4'!D334</f>
        <v>561</v>
      </c>
      <c r="E334" s="158">
        <f>'4'!E334</f>
        <v>1234</v>
      </c>
      <c r="F334" s="133" t="s">
        <v>722</v>
      </c>
      <c r="G334" s="133">
        <v>1</v>
      </c>
      <c r="H334" s="133">
        <v>0</v>
      </c>
      <c r="I334" s="133">
        <v>0</v>
      </c>
      <c r="J334" s="133">
        <f t="shared" si="29"/>
        <v>0</v>
      </c>
      <c r="K334" s="133">
        <v>11</v>
      </c>
      <c r="L334" s="133">
        <v>11</v>
      </c>
      <c r="M334" s="133">
        <f>SUM(K334:L334)</f>
        <v>22</v>
      </c>
      <c r="N334" s="133">
        <v>11</v>
      </c>
      <c r="O334" s="133">
        <f t="shared" si="28"/>
        <v>22</v>
      </c>
      <c r="P334" s="134">
        <v>0</v>
      </c>
      <c r="Q334" s="134">
        <v>1.6344725111441308E-2</v>
      </c>
      <c r="R334" s="144">
        <v>1.9607843137254902E-2</v>
      </c>
      <c r="S334" s="144">
        <v>1.7828200972447326E-2</v>
      </c>
      <c r="T334" s="133">
        <v>88</v>
      </c>
      <c r="U334" s="144">
        <v>0.25</v>
      </c>
    </row>
    <row r="335" spans="1:21" x14ac:dyDescent="0.25">
      <c r="A335" s="18" t="s">
        <v>360</v>
      </c>
      <c r="B335" s="160" t="str">
        <f>'6'!B335</f>
        <v>Lancaster</v>
      </c>
      <c r="C335" s="158">
        <f>'4'!C335</f>
        <v>1281</v>
      </c>
      <c r="D335" s="158">
        <f>'4'!D335</f>
        <v>843</v>
      </c>
      <c r="E335" s="158">
        <f>'4'!E335</f>
        <v>2124</v>
      </c>
      <c r="F335" s="133"/>
      <c r="G335" s="133">
        <v>0</v>
      </c>
      <c r="H335" s="133">
        <v>0</v>
      </c>
      <c r="I335" s="133">
        <v>0</v>
      </c>
      <c r="J335" s="133">
        <f t="shared" si="29"/>
        <v>0</v>
      </c>
      <c r="K335" s="133">
        <v>0</v>
      </c>
      <c r="L335" s="133">
        <v>0</v>
      </c>
      <c r="M335" s="133">
        <f>SUM(K335:L335)</f>
        <v>0</v>
      </c>
      <c r="N335" s="133">
        <v>0</v>
      </c>
      <c r="O335" s="133">
        <f t="shared" si="28"/>
        <v>0</v>
      </c>
      <c r="P335" s="134">
        <v>0</v>
      </c>
      <c r="Q335" s="134">
        <v>0</v>
      </c>
      <c r="R335" s="144">
        <v>0</v>
      </c>
      <c r="S335" s="144">
        <v>0</v>
      </c>
      <c r="T335" s="133">
        <v>231</v>
      </c>
      <c r="U335" s="144">
        <v>0</v>
      </c>
    </row>
    <row r="336" spans="1:21" x14ac:dyDescent="0.25">
      <c r="A336" s="18" t="s">
        <v>361</v>
      </c>
      <c r="B336" s="160" t="str">
        <f>'6'!B336</f>
        <v>Montgomery</v>
      </c>
      <c r="C336" s="158">
        <f>'4'!C336</f>
        <v>1409</v>
      </c>
      <c r="D336" s="158">
        <f>'4'!D336</f>
        <v>979</v>
      </c>
      <c r="E336" s="158">
        <f>'4'!E336</f>
        <v>2388</v>
      </c>
      <c r="F336" s="133"/>
      <c r="G336" s="133">
        <v>0</v>
      </c>
      <c r="H336" s="133">
        <v>0</v>
      </c>
      <c r="I336" s="133">
        <v>0</v>
      </c>
      <c r="J336" s="133">
        <f t="shared" si="29"/>
        <v>0</v>
      </c>
      <c r="K336" s="133">
        <v>0</v>
      </c>
      <c r="L336" s="133">
        <v>0</v>
      </c>
      <c r="M336" s="133">
        <f t="shared" ref="M336:M354" si="30">SUM(K336:L336)</f>
        <v>0</v>
      </c>
      <c r="N336" s="133">
        <v>0</v>
      </c>
      <c r="O336" s="133">
        <f t="shared" si="28"/>
        <v>0</v>
      </c>
      <c r="P336" s="134">
        <v>0</v>
      </c>
      <c r="Q336" s="134">
        <v>0</v>
      </c>
      <c r="R336" s="144">
        <v>0</v>
      </c>
      <c r="S336" s="144">
        <v>0</v>
      </c>
      <c r="T336" s="133">
        <v>171</v>
      </c>
      <c r="U336" s="144">
        <v>0</v>
      </c>
    </row>
    <row r="337" spans="1:21" x14ac:dyDescent="0.25">
      <c r="A337" s="18" t="s">
        <v>362</v>
      </c>
      <c r="B337" s="160" t="str">
        <f>'6'!B337</f>
        <v>Washington</v>
      </c>
      <c r="C337" s="158">
        <f>'4'!C337</f>
        <v>675</v>
      </c>
      <c r="D337" s="158">
        <f>'4'!D337</f>
        <v>549</v>
      </c>
      <c r="E337" s="158">
        <f>'4'!E337</f>
        <v>1224</v>
      </c>
      <c r="F337" s="133"/>
      <c r="G337" s="133">
        <v>0</v>
      </c>
      <c r="H337" s="133">
        <v>0</v>
      </c>
      <c r="I337" s="133">
        <v>0</v>
      </c>
      <c r="J337" s="133">
        <f t="shared" si="29"/>
        <v>0</v>
      </c>
      <c r="K337" s="133">
        <v>0</v>
      </c>
      <c r="L337" s="133">
        <v>0</v>
      </c>
      <c r="M337" s="133">
        <f t="shared" si="30"/>
        <v>0</v>
      </c>
      <c r="N337" s="133">
        <v>0</v>
      </c>
      <c r="O337" s="133">
        <f t="shared" si="28"/>
        <v>0</v>
      </c>
      <c r="P337" s="134">
        <v>0</v>
      </c>
      <c r="Q337" s="134">
        <v>0</v>
      </c>
      <c r="R337" s="144">
        <v>0</v>
      </c>
      <c r="S337" s="144">
        <v>0</v>
      </c>
      <c r="T337" s="133">
        <v>35</v>
      </c>
      <c r="U337" s="144">
        <v>0</v>
      </c>
    </row>
    <row r="338" spans="1:21" ht="45" x14ac:dyDescent="0.25">
      <c r="A338" s="129" t="s">
        <v>363</v>
      </c>
      <c r="B338" s="161" t="s">
        <v>551</v>
      </c>
      <c r="C338" s="158">
        <f>'4'!C338</f>
        <v>62059</v>
      </c>
      <c r="D338" s="158">
        <f>'4'!D338</f>
        <v>38994</v>
      </c>
      <c r="E338" s="158">
        <f>'4'!E338</f>
        <v>101053</v>
      </c>
      <c r="F338" s="133" t="s">
        <v>825</v>
      </c>
      <c r="G338" s="133">
        <v>6</v>
      </c>
      <c r="H338" s="133">
        <v>1286</v>
      </c>
      <c r="I338" s="133">
        <v>0</v>
      </c>
      <c r="J338" s="133">
        <f t="shared" si="29"/>
        <v>1286</v>
      </c>
      <c r="K338" s="133">
        <v>452</v>
      </c>
      <c r="L338" s="133">
        <v>5530</v>
      </c>
      <c r="M338" s="133">
        <f t="shared" si="30"/>
        <v>5982</v>
      </c>
      <c r="N338" s="133">
        <v>6816</v>
      </c>
      <c r="O338" s="133">
        <f t="shared" si="28"/>
        <v>7268</v>
      </c>
      <c r="P338" s="134">
        <v>1.2725995269808912E-2</v>
      </c>
      <c r="Q338" s="134">
        <v>7.2833916112086889E-3</v>
      </c>
      <c r="R338" s="144">
        <v>0.17479612248038159</v>
      </c>
      <c r="S338" s="144">
        <v>7.1922654448655657E-2</v>
      </c>
      <c r="T338" s="133">
        <v>36711</v>
      </c>
      <c r="U338" s="144">
        <v>0.19797880744191115</v>
      </c>
    </row>
    <row r="339" spans="1:21" x14ac:dyDescent="0.25">
      <c r="A339" s="18" t="s">
        <v>364</v>
      </c>
      <c r="B339" s="160" t="str">
        <f>'6'!B339</f>
        <v>Clearfield</v>
      </c>
      <c r="C339" s="158">
        <f>'4'!C339</f>
        <v>461</v>
      </c>
      <c r="D339" s="158">
        <f>'4'!D339</f>
        <v>322</v>
      </c>
      <c r="E339" s="158">
        <f>'4'!E339</f>
        <v>783</v>
      </c>
      <c r="F339" s="133" t="s">
        <v>699</v>
      </c>
      <c r="G339" s="133">
        <v>1</v>
      </c>
      <c r="H339" s="133">
        <v>0</v>
      </c>
      <c r="I339" s="133">
        <v>15</v>
      </c>
      <c r="J339" s="133">
        <f t="shared" si="29"/>
        <v>15</v>
      </c>
      <c r="K339" s="133">
        <v>28</v>
      </c>
      <c r="L339" s="133">
        <v>54</v>
      </c>
      <c r="M339" s="133">
        <f t="shared" si="30"/>
        <v>82</v>
      </c>
      <c r="N339" s="133">
        <v>54</v>
      </c>
      <c r="O339" s="133">
        <f t="shared" si="28"/>
        <v>97</v>
      </c>
      <c r="P339" s="134">
        <v>1.9157088122605363E-2</v>
      </c>
      <c r="Q339" s="134">
        <v>6.0737527114967459E-2</v>
      </c>
      <c r="R339" s="144">
        <v>0.16770186335403728</v>
      </c>
      <c r="S339" s="144">
        <v>0.10472541507024266</v>
      </c>
      <c r="T339" s="133">
        <v>223</v>
      </c>
      <c r="U339" s="144">
        <v>0.36771300448430494</v>
      </c>
    </row>
    <row r="340" spans="1:21" x14ac:dyDescent="0.25">
      <c r="A340" s="18" t="s">
        <v>365</v>
      </c>
      <c r="B340" s="160" t="str">
        <f>'6'!B340</f>
        <v>Chester</v>
      </c>
      <c r="C340" s="158">
        <f>'4'!C340</f>
        <v>1274</v>
      </c>
      <c r="D340" s="158">
        <f>'4'!D340</f>
        <v>868</v>
      </c>
      <c r="E340" s="158">
        <f>'4'!E340</f>
        <v>2142</v>
      </c>
      <c r="F340" s="133" t="s">
        <v>768</v>
      </c>
      <c r="G340" s="133">
        <v>1</v>
      </c>
      <c r="H340" s="133">
        <v>0</v>
      </c>
      <c r="I340" s="133">
        <v>0</v>
      </c>
      <c r="J340" s="133">
        <f t="shared" si="29"/>
        <v>0</v>
      </c>
      <c r="K340" s="133">
        <v>0</v>
      </c>
      <c r="L340" s="133">
        <v>34</v>
      </c>
      <c r="M340" s="133">
        <f t="shared" si="30"/>
        <v>34</v>
      </c>
      <c r="N340" s="133">
        <v>34</v>
      </c>
      <c r="O340" s="133">
        <f t="shared" si="28"/>
        <v>34</v>
      </c>
      <c r="P340" s="134">
        <v>0</v>
      </c>
      <c r="Q340" s="134">
        <v>0</v>
      </c>
      <c r="R340" s="144">
        <v>3.9170506912442393E-2</v>
      </c>
      <c r="S340" s="144">
        <v>1.5873015873015872E-2</v>
      </c>
      <c r="T340" s="133">
        <v>219</v>
      </c>
      <c r="U340" s="144">
        <v>0.15525114155251141</v>
      </c>
    </row>
    <row r="341" spans="1:21" x14ac:dyDescent="0.25">
      <c r="A341" s="18" t="s">
        <v>366</v>
      </c>
      <c r="B341" s="160" t="str">
        <f>'6'!B341</f>
        <v>Schuylkill</v>
      </c>
      <c r="C341" s="158">
        <f>'4'!C341</f>
        <v>426</v>
      </c>
      <c r="D341" s="158">
        <f>'4'!D341</f>
        <v>271</v>
      </c>
      <c r="E341" s="158">
        <f>'4'!E341</f>
        <v>697</v>
      </c>
      <c r="F341" s="133" t="s">
        <v>734</v>
      </c>
      <c r="G341" s="133">
        <v>1</v>
      </c>
      <c r="H341" s="133">
        <v>0</v>
      </c>
      <c r="I341" s="133">
        <v>0</v>
      </c>
      <c r="J341" s="133">
        <f t="shared" si="29"/>
        <v>0</v>
      </c>
      <c r="K341" s="133">
        <v>0</v>
      </c>
      <c r="L341" s="133">
        <v>1</v>
      </c>
      <c r="M341" s="133">
        <f t="shared" si="30"/>
        <v>1</v>
      </c>
      <c r="N341" s="133">
        <v>1</v>
      </c>
      <c r="O341" s="133">
        <f t="shared" si="28"/>
        <v>1</v>
      </c>
      <c r="P341" s="134">
        <v>0</v>
      </c>
      <c r="Q341" s="134">
        <v>0</v>
      </c>
      <c r="R341" s="144">
        <v>3.6900369003690036E-3</v>
      </c>
      <c r="S341" s="144">
        <v>1.4347202295552368E-3</v>
      </c>
      <c r="T341" s="133">
        <v>95</v>
      </c>
      <c r="U341" s="144">
        <v>1.0526315789473684E-2</v>
      </c>
    </row>
    <row r="342" spans="1:21" x14ac:dyDescent="0.25">
      <c r="A342" s="18" t="s">
        <v>367</v>
      </c>
      <c r="B342" s="160" t="str">
        <f>'6'!B342</f>
        <v>Allegheny</v>
      </c>
      <c r="C342" s="158">
        <f>'4'!C342</f>
        <v>763</v>
      </c>
      <c r="D342" s="158">
        <f>'4'!D342</f>
        <v>589</v>
      </c>
      <c r="E342" s="158">
        <f>'4'!E342</f>
        <v>1352</v>
      </c>
      <c r="F342" s="133" t="s">
        <v>731</v>
      </c>
      <c r="G342" s="133">
        <v>1</v>
      </c>
      <c r="H342" s="133">
        <v>0</v>
      </c>
      <c r="I342" s="133">
        <v>0</v>
      </c>
      <c r="J342" s="133">
        <f t="shared" si="29"/>
        <v>0</v>
      </c>
      <c r="K342" s="133">
        <v>2</v>
      </c>
      <c r="L342" s="133">
        <v>5</v>
      </c>
      <c r="M342" s="133">
        <f t="shared" si="30"/>
        <v>7</v>
      </c>
      <c r="N342" s="133">
        <v>5</v>
      </c>
      <c r="O342" s="133">
        <f t="shared" si="28"/>
        <v>7</v>
      </c>
      <c r="P342" s="134">
        <v>0</v>
      </c>
      <c r="Q342" s="134">
        <v>2.6212319790301442E-3</v>
      </c>
      <c r="R342" s="144">
        <v>8.4889643463497456E-3</v>
      </c>
      <c r="S342" s="144">
        <v>5.1775147928994087E-3</v>
      </c>
      <c r="T342" s="133">
        <v>70</v>
      </c>
      <c r="U342" s="144">
        <v>0.1</v>
      </c>
    </row>
    <row r="343" spans="1:21" ht="33.75" x14ac:dyDescent="0.25">
      <c r="A343" s="129" t="s">
        <v>368</v>
      </c>
      <c r="B343" s="161" t="s">
        <v>539</v>
      </c>
      <c r="C343" s="158">
        <f>'4'!C343</f>
        <v>9637</v>
      </c>
      <c r="D343" s="158">
        <f>'4'!D343</f>
        <v>5695</v>
      </c>
      <c r="E343" s="158">
        <f>'4'!E343</f>
        <v>15332</v>
      </c>
      <c r="F343" s="133" t="s">
        <v>809</v>
      </c>
      <c r="G343" s="133">
        <v>4</v>
      </c>
      <c r="H343" s="133">
        <v>299</v>
      </c>
      <c r="I343" s="133">
        <v>209</v>
      </c>
      <c r="J343" s="133">
        <f t="shared" si="29"/>
        <v>508</v>
      </c>
      <c r="K343" s="133">
        <v>256</v>
      </c>
      <c r="L343" s="133">
        <v>1740</v>
      </c>
      <c r="M343" s="133">
        <f t="shared" si="30"/>
        <v>1996</v>
      </c>
      <c r="N343" s="133">
        <v>2039</v>
      </c>
      <c r="O343" s="133">
        <f t="shared" si="28"/>
        <v>2504</v>
      </c>
      <c r="P343" s="134">
        <v>3.3133315940516564E-2</v>
      </c>
      <c r="Q343" s="134">
        <v>2.6564283490712878E-2</v>
      </c>
      <c r="R343" s="144">
        <v>0.35803336259877083</v>
      </c>
      <c r="S343" s="144">
        <v>0.14968692929819985</v>
      </c>
      <c r="T343" s="133">
        <v>5113</v>
      </c>
      <c r="U343" s="144">
        <v>0.44885585761783686</v>
      </c>
    </row>
    <row r="344" spans="1:21" x14ac:dyDescent="0.25">
      <c r="A344" s="18" t="s">
        <v>369</v>
      </c>
      <c r="B344" s="160" t="str">
        <f>'6'!B344</f>
        <v>Luzerne</v>
      </c>
      <c r="C344" s="158">
        <f>'4'!C344</f>
        <v>810</v>
      </c>
      <c r="D344" s="158">
        <f>'4'!D344</f>
        <v>532</v>
      </c>
      <c r="E344" s="158">
        <f>'4'!E344</f>
        <v>1342</v>
      </c>
      <c r="F344" s="133" t="s">
        <v>749</v>
      </c>
      <c r="G344" s="133">
        <v>1</v>
      </c>
      <c r="H344" s="133">
        <v>0</v>
      </c>
      <c r="I344" s="133">
        <v>0</v>
      </c>
      <c r="J344" s="133">
        <f t="shared" si="29"/>
        <v>0</v>
      </c>
      <c r="K344" s="133">
        <v>0</v>
      </c>
      <c r="L344" s="133">
        <v>17</v>
      </c>
      <c r="M344" s="133">
        <f t="shared" si="30"/>
        <v>17</v>
      </c>
      <c r="N344" s="133">
        <v>17</v>
      </c>
      <c r="O344" s="133">
        <f t="shared" si="28"/>
        <v>17</v>
      </c>
      <c r="P344" s="134">
        <v>0</v>
      </c>
      <c r="Q344" s="134">
        <v>0</v>
      </c>
      <c r="R344" s="144">
        <v>3.1954887218045111E-2</v>
      </c>
      <c r="S344" s="144">
        <v>1.2667660208643815E-2</v>
      </c>
      <c r="T344" s="133">
        <v>163</v>
      </c>
      <c r="U344" s="144">
        <v>0.10429447852760736</v>
      </c>
    </row>
    <row r="345" spans="1:21" x14ac:dyDescent="0.25">
      <c r="A345" s="18" t="s">
        <v>370</v>
      </c>
      <c r="B345" s="160" t="str">
        <f>'6'!B345</f>
        <v>Monroe</v>
      </c>
      <c r="C345" s="158">
        <f>'4'!C345</f>
        <v>909</v>
      </c>
      <c r="D345" s="158">
        <f>'4'!D345</f>
        <v>688</v>
      </c>
      <c r="E345" s="158">
        <f>'4'!E345</f>
        <v>1597</v>
      </c>
      <c r="F345" s="133"/>
      <c r="G345" s="133">
        <v>0</v>
      </c>
      <c r="H345" s="133">
        <v>0</v>
      </c>
      <c r="I345" s="133">
        <v>0</v>
      </c>
      <c r="J345" s="133">
        <f t="shared" si="29"/>
        <v>0</v>
      </c>
      <c r="K345" s="133">
        <v>0</v>
      </c>
      <c r="L345" s="133">
        <v>0</v>
      </c>
      <c r="M345" s="133">
        <f t="shared" si="30"/>
        <v>0</v>
      </c>
      <c r="N345" s="133">
        <v>0</v>
      </c>
      <c r="O345" s="133">
        <f t="shared" si="28"/>
        <v>0</v>
      </c>
      <c r="P345" s="134">
        <v>0</v>
      </c>
      <c r="Q345" s="134">
        <v>0</v>
      </c>
      <c r="R345" s="144">
        <v>0</v>
      </c>
      <c r="S345" s="144">
        <v>0</v>
      </c>
      <c r="T345" s="133">
        <v>176</v>
      </c>
      <c r="U345" s="144">
        <v>0</v>
      </c>
    </row>
    <row r="346" spans="1:21" x14ac:dyDescent="0.25">
      <c r="A346" s="18" t="s">
        <v>371</v>
      </c>
      <c r="B346" s="160" t="str">
        <f>'6'!B346</f>
        <v>Allegheny</v>
      </c>
      <c r="C346" s="158">
        <f>'4'!C346</f>
        <v>873</v>
      </c>
      <c r="D346" s="158">
        <f>'4'!D346</f>
        <v>573</v>
      </c>
      <c r="E346" s="158">
        <f>'4'!E346</f>
        <v>1446</v>
      </c>
      <c r="F346" s="133" t="s">
        <v>698</v>
      </c>
      <c r="G346" s="133">
        <v>1</v>
      </c>
      <c r="H346" s="133">
        <v>0</v>
      </c>
      <c r="I346" s="133">
        <v>0</v>
      </c>
      <c r="J346" s="133">
        <f t="shared" si="29"/>
        <v>0</v>
      </c>
      <c r="K346" s="133">
        <v>0</v>
      </c>
      <c r="L346" s="133">
        <v>10</v>
      </c>
      <c r="M346" s="133">
        <f t="shared" si="30"/>
        <v>10</v>
      </c>
      <c r="N346" s="133">
        <v>10</v>
      </c>
      <c r="O346" s="133">
        <f>SUM(J346+M346)</f>
        <v>10</v>
      </c>
      <c r="P346" s="134">
        <v>0</v>
      </c>
      <c r="Q346" s="134">
        <v>0</v>
      </c>
      <c r="R346" s="144">
        <v>1.7452006980802792E-2</v>
      </c>
      <c r="S346" s="144">
        <v>6.9156293222683261E-3</v>
      </c>
      <c r="T346" s="133">
        <v>132</v>
      </c>
      <c r="U346" s="144">
        <v>7.575757575757576E-2</v>
      </c>
    </row>
    <row r="347" spans="1:21" x14ac:dyDescent="0.25">
      <c r="A347" s="18" t="s">
        <v>372</v>
      </c>
      <c r="B347" s="160" t="str">
        <f>'6'!B347</f>
        <v>Monroe</v>
      </c>
      <c r="C347" s="158">
        <f>'4'!C347</f>
        <v>1957</v>
      </c>
      <c r="D347" s="158">
        <f>'4'!D347</f>
        <v>1420</v>
      </c>
      <c r="E347" s="158">
        <f>'4'!E347</f>
        <v>3377</v>
      </c>
      <c r="F347" s="133" t="s">
        <v>716</v>
      </c>
      <c r="G347" s="133">
        <v>1</v>
      </c>
      <c r="H347" s="133">
        <v>53</v>
      </c>
      <c r="I347" s="133">
        <v>0</v>
      </c>
      <c r="J347" s="133">
        <f t="shared" si="29"/>
        <v>53</v>
      </c>
      <c r="K347" s="133">
        <v>0</v>
      </c>
      <c r="L347" s="133">
        <v>20</v>
      </c>
      <c r="M347" s="133">
        <f t="shared" si="30"/>
        <v>20</v>
      </c>
      <c r="N347" s="133">
        <v>73</v>
      </c>
      <c r="O347" s="133">
        <f t="shared" ref="O347:O370" si="31">SUM(J347+M347)</f>
        <v>73</v>
      </c>
      <c r="P347" s="134">
        <v>1.5694403316553154E-2</v>
      </c>
      <c r="Q347" s="134">
        <v>0</v>
      </c>
      <c r="R347" s="144">
        <v>5.1408450704225353E-2</v>
      </c>
      <c r="S347" s="144">
        <v>2.1616819662422269E-2</v>
      </c>
      <c r="T347" s="133">
        <v>608</v>
      </c>
      <c r="U347" s="144">
        <v>0.12006578947368421</v>
      </c>
    </row>
    <row r="348" spans="1:21" x14ac:dyDescent="0.25">
      <c r="A348" s="18" t="s">
        <v>373</v>
      </c>
      <c r="B348" s="160" t="str">
        <f>'6'!B348</f>
        <v>McKean</v>
      </c>
      <c r="C348" s="158">
        <f>'4'!C348</f>
        <v>212</v>
      </c>
      <c r="D348" s="158">
        <f>'4'!D348</f>
        <v>133</v>
      </c>
      <c r="E348" s="158">
        <f>'4'!E348</f>
        <v>345</v>
      </c>
      <c r="F348" s="133" t="s">
        <v>706</v>
      </c>
      <c r="G348" s="133">
        <v>1</v>
      </c>
      <c r="H348" s="133">
        <v>0</v>
      </c>
      <c r="I348" s="133">
        <v>0</v>
      </c>
      <c r="J348" s="133">
        <f t="shared" si="29"/>
        <v>0</v>
      </c>
      <c r="K348" s="133">
        <v>0</v>
      </c>
      <c r="L348" s="133">
        <v>34</v>
      </c>
      <c r="M348" s="133">
        <f t="shared" si="30"/>
        <v>34</v>
      </c>
      <c r="N348" s="133">
        <v>34</v>
      </c>
      <c r="O348" s="133">
        <f t="shared" si="31"/>
        <v>34</v>
      </c>
      <c r="P348" s="134">
        <v>0</v>
      </c>
      <c r="Q348" s="134">
        <v>0</v>
      </c>
      <c r="R348" s="144">
        <v>0.25563909774436089</v>
      </c>
      <c r="S348" s="144">
        <v>9.8550724637681164E-2</v>
      </c>
      <c r="T348" s="133">
        <v>91</v>
      </c>
      <c r="U348" s="144">
        <v>0.37362637362637363</v>
      </c>
    </row>
    <row r="349" spans="1:21" x14ac:dyDescent="0.25">
      <c r="A349" s="18" t="s">
        <v>374</v>
      </c>
      <c r="B349" s="160" t="str">
        <f>'6'!B349</f>
        <v>Cambria</v>
      </c>
      <c r="C349" s="158">
        <f>'4'!C349</f>
        <v>189</v>
      </c>
      <c r="D349" s="158">
        <f>'4'!D349</f>
        <v>136</v>
      </c>
      <c r="E349" s="158">
        <f>'4'!E349</f>
        <v>325</v>
      </c>
      <c r="F349" s="133" t="s">
        <v>773</v>
      </c>
      <c r="G349" s="133">
        <v>1</v>
      </c>
      <c r="H349" s="133">
        <v>0</v>
      </c>
      <c r="I349" s="133">
        <v>0</v>
      </c>
      <c r="J349" s="133">
        <f t="shared" si="29"/>
        <v>0</v>
      </c>
      <c r="K349" s="133">
        <v>5</v>
      </c>
      <c r="L349" s="133">
        <v>0</v>
      </c>
      <c r="M349" s="133">
        <f t="shared" si="30"/>
        <v>5</v>
      </c>
      <c r="N349" s="133">
        <v>0</v>
      </c>
      <c r="O349" s="133">
        <f t="shared" si="31"/>
        <v>5</v>
      </c>
      <c r="P349" s="134">
        <v>0</v>
      </c>
      <c r="Q349" s="134">
        <v>2.6455026455026454E-2</v>
      </c>
      <c r="R349" s="144">
        <v>0</v>
      </c>
      <c r="S349" s="144">
        <v>1.5384615384615385E-2</v>
      </c>
      <c r="T349" s="133">
        <v>31</v>
      </c>
      <c r="U349" s="144">
        <v>0.16129032258064516</v>
      </c>
    </row>
    <row r="350" spans="1:21" x14ac:dyDescent="0.25">
      <c r="A350" s="18" t="s">
        <v>375</v>
      </c>
      <c r="B350" s="160" t="str">
        <f>'6'!B350</f>
        <v>Montgomery</v>
      </c>
      <c r="C350" s="158">
        <f>'4'!C350</f>
        <v>922</v>
      </c>
      <c r="D350" s="158">
        <f>'4'!D350</f>
        <v>603</v>
      </c>
      <c r="E350" s="158">
        <f>'4'!E350</f>
        <v>1525</v>
      </c>
      <c r="F350" s="133"/>
      <c r="G350" s="133">
        <v>0</v>
      </c>
      <c r="H350" s="133">
        <v>0</v>
      </c>
      <c r="I350" s="133">
        <v>0</v>
      </c>
      <c r="J350" s="133">
        <f t="shared" si="29"/>
        <v>0</v>
      </c>
      <c r="K350" s="133">
        <v>0</v>
      </c>
      <c r="L350" s="133">
        <v>0</v>
      </c>
      <c r="M350" s="133">
        <f t="shared" si="30"/>
        <v>0</v>
      </c>
      <c r="N350" s="133">
        <v>0</v>
      </c>
      <c r="O350" s="133">
        <f t="shared" si="31"/>
        <v>0</v>
      </c>
      <c r="P350" s="134">
        <v>0</v>
      </c>
      <c r="Q350" s="134">
        <v>0</v>
      </c>
      <c r="R350" s="144">
        <v>0</v>
      </c>
      <c r="S350" s="144">
        <v>0</v>
      </c>
      <c r="T350" s="133">
        <v>171</v>
      </c>
      <c r="U350" s="144">
        <v>0</v>
      </c>
    </row>
    <row r="351" spans="1:21" x14ac:dyDescent="0.25">
      <c r="A351" s="129" t="s">
        <v>376</v>
      </c>
      <c r="B351" s="161" t="s">
        <v>550</v>
      </c>
      <c r="C351" s="158">
        <f>'4'!C351</f>
        <v>1078</v>
      </c>
      <c r="D351" s="158">
        <f>'4'!D351</f>
        <v>638</v>
      </c>
      <c r="E351" s="158">
        <f>'4'!E351</f>
        <v>1716</v>
      </c>
      <c r="F351" s="133" t="s">
        <v>808</v>
      </c>
      <c r="G351" s="133">
        <v>1</v>
      </c>
      <c r="H351" s="133">
        <v>0</v>
      </c>
      <c r="I351" s="133">
        <v>0</v>
      </c>
      <c r="J351" s="133">
        <f t="shared" si="29"/>
        <v>0</v>
      </c>
      <c r="K351" s="133">
        <v>60</v>
      </c>
      <c r="L351" s="133">
        <v>0</v>
      </c>
      <c r="M351" s="133">
        <f t="shared" si="30"/>
        <v>60</v>
      </c>
      <c r="N351" s="133">
        <v>0</v>
      </c>
      <c r="O351" s="133">
        <f t="shared" si="31"/>
        <v>60</v>
      </c>
      <c r="P351" s="134">
        <v>0</v>
      </c>
      <c r="Q351" s="134">
        <v>5.5658627087198514E-2</v>
      </c>
      <c r="R351" s="144">
        <v>0</v>
      </c>
      <c r="S351" s="144">
        <v>3.4965034965034968E-2</v>
      </c>
      <c r="T351" s="133">
        <v>403</v>
      </c>
      <c r="U351" s="144">
        <v>0.14888337468982629</v>
      </c>
    </row>
    <row r="352" spans="1:21" x14ac:dyDescent="0.25">
      <c r="A352" s="18" t="s">
        <v>377</v>
      </c>
      <c r="B352" s="160" t="str">
        <f>'6'!B352</f>
        <v>Schuylkill</v>
      </c>
      <c r="C352" s="158">
        <f>'4'!C352</f>
        <v>656</v>
      </c>
      <c r="D352" s="158">
        <f>'4'!D352</f>
        <v>438</v>
      </c>
      <c r="E352" s="158">
        <f>'4'!E352</f>
        <v>1094</v>
      </c>
      <c r="F352" s="133" t="s">
        <v>734</v>
      </c>
      <c r="G352" s="133">
        <v>1</v>
      </c>
      <c r="H352" s="133">
        <v>41</v>
      </c>
      <c r="I352" s="133">
        <v>60</v>
      </c>
      <c r="J352" s="133">
        <f t="shared" si="29"/>
        <v>101</v>
      </c>
      <c r="K352" s="133">
        <v>0</v>
      </c>
      <c r="L352" s="133">
        <v>109</v>
      </c>
      <c r="M352" s="133">
        <f t="shared" si="30"/>
        <v>109</v>
      </c>
      <c r="N352" s="133">
        <v>150</v>
      </c>
      <c r="O352" s="133">
        <f t="shared" si="31"/>
        <v>210</v>
      </c>
      <c r="P352" s="134">
        <v>9.2321755027422306E-2</v>
      </c>
      <c r="Q352" s="134">
        <v>0</v>
      </c>
      <c r="R352" s="144">
        <v>0.34246575342465752</v>
      </c>
      <c r="S352" s="144">
        <v>0.13711151736745886</v>
      </c>
      <c r="T352" s="133">
        <v>248</v>
      </c>
      <c r="U352" s="144">
        <v>0.60483870967741937</v>
      </c>
    </row>
    <row r="353" spans="1:21" x14ac:dyDescent="0.25">
      <c r="A353" s="18" t="s">
        <v>378</v>
      </c>
      <c r="B353" s="160" t="str">
        <f>'6'!B353</f>
        <v>Jefferson</v>
      </c>
      <c r="C353" s="158">
        <f>'4'!C353</f>
        <v>771</v>
      </c>
      <c r="D353" s="158">
        <f>'4'!D353</f>
        <v>502</v>
      </c>
      <c r="E353" s="158">
        <f>'4'!E353</f>
        <v>1273</v>
      </c>
      <c r="F353" s="133" t="s">
        <v>775</v>
      </c>
      <c r="G353" s="133">
        <v>1</v>
      </c>
      <c r="H353" s="133">
        <v>0</v>
      </c>
      <c r="I353" s="133">
        <v>0</v>
      </c>
      <c r="J353" s="133">
        <f t="shared" si="29"/>
        <v>0</v>
      </c>
      <c r="K353" s="133">
        <v>12</v>
      </c>
      <c r="L353" s="133">
        <v>54</v>
      </c>
      <c r="M353" s="133">
        <f t="shared" si="30"/>
        <v>66</v>
      </c>
      <c r="N353" s="133">
        <v>54</v>
      </c>
      <c r="O353" s="133">
        <f t="shared" si="31"/>
        <v>66</v>
      </c>
      <c r="P353" s="134">
        <v>0</v>
      </c>
      <c r="Q353" s="134">
        <v>1.556420233463035E-2</v>
      </c>
      <c r="R353" s="144">
        <v>0.10756972111553785</v>
      </c>
      <c r="S353" s="144">
        <v>5.1846032992930086E-2</v>
      </c>
      <c r="T353" s="133">
        <v>293</v>
      </c>
      <c r="U353" s="144">
        <v>0.22525597269624573</v>
      </c>
    </row>
    <row r="354" spans="1:21" x14ac:dyDescent="0.25">
      <c r="A354" s="18" t="s">
        <v>379</v>
      </c>
      <c r="B354" s="160" t="str">
        <f>'6'!B354</f>
        <v>Indiana</v>
      </c>
      <c r="C354" s="158">
        <f>'4'!C354</f>
        <v>229</v>
      </c>
      <c r="D354" s="158">
        <f>'4'!D354</f>
        <v>148</v>
      </c>
      <c r="E354" s="158">
        <f>'4'!E354</f>
        <v>377</v>
      </c>
      <c r="F354" s="133" t="s">
        <v>774</v>
      </c>
      <c r="G354" s="133">
        <v>1</v>
      </c>
      <c r="H354" s="133">
        <v>0</v>
      </c>
      <c r="I354" s="133">
        <v>0</v>
      </c>
      <c r="J354" s="133">
        <f t="shared" si="29"/>
        <v>0</v>
      </c>
      <c r="K354" s="133">
        <v>4</v>
      </c>
      <c r="L354" s="133">
        <v>0</v>
      </c>
      <c r="M354" s="133">
        <f t="shared" si="30"/>
        <v>4</v>
      </c>
      <c r="N354" s="133">
        <v>0</v>
      </c>
      <c r="O354" s="133">
        <f t="shared" si="31"/>
        <v>4</v>
      </c>
      <c r="P354" s="134">
        <v>0</v>
      </c>
      <c r="Q354" s="134">
        <v>1.7467248908296942E-2</v>
      </c>
      <c r="R354" s="144">
        <v>0</v>
      </c>
      <c r="S354" s="144">
        <v>1.0610079575596816E-2</v>
      </c>
      <c r="T354" s="133">
        <v>177</v>
      </c>
      <c r="U354" s="144">
        <v>2.2598870056497175E-2</v>
      </c>
    </row>
    <row r="355" spans="1:21" x14ac:dyDescent="0.25">
      <c r="A355" s="18" t="s">
        <v>380</v>
      </c>
      <c r="B355" s="160" t="str">
        <f>'6'!B355</f>
        <v>Allegheny</v>
      </c>
      <c r="C355" s="158">
        <f>'4'!C355</f>
        <v>360</v>
      </c>
      <c r="D355" s="158">
        <f>'4'!D355</f>
        <v>275</v>
      </c>
      <c r="E355" s="158">
        <f>'4'!E355</f>
        <v>635</v>
      </c>
      <c r="F355" s="133"/>
      <c r="G355" s="133">
        <v>0</v>
      </c>
      <c r="H355" s="133">
        <v>0</v>
      </c>
      <c r="I355" s="133">
        <v>0</v>
      </c>
      <c r="J355" s="133">
        <f t="shared" si="29"/>
        <v>0</v>
      </c>
      <c r="K355" s="133">
        <v>0</v>
      </c>
      <c r="L355" s="133">
        <v>0</v>
      </c>
      <c r="M355" s="133">
        <f>SUM(K355:L355)</f>
        <v>0</v>
      </c>
      <c r="N355" s="133">
        <v>0</v>
      </c>
      <c r="O355" s="133">
        <f t="shared" si="31"/>
        <v>0</v>
      </c>
      <c r="P355" s="134">
        <v>0</v>
      </c>
      <c r="Q355" s="134">
        <v>0</v>
      </c>
      <c r="R355" s="144">
        <v>0</v>
      </c>
      <c r="S355" s="144">
        <v>0</v>
      </c>
      <c r="T355" s="133">
        <v>57</v>
      </c>
      <c r="U355" s="144">
        <v>0</v>
      </c>
    </row>
    <row r="356" spans="1:21" x14ac:dyDescent="0.25">
      <c r="A356" s="18" t="s">
        <v>381</v>
      </c>
      <c r="B356" s="160" t="str">
        <f>'6'!B356</f>
        <v>Bucks</v>
      </c>
      <c r="C356" s="158">
        <f>'4'!C356</f>
        <v>1388</v>
      </c>
      <c r="D356" s="158">
        <f>'4'!D356</f>
        <v>1009</v>
      </c>
      <c r="E356" s="158">
        <f>'4'!E356</f>
        <v>2397</v>
      </c>
      <c r="F356" s="133"/>
      <c r="G356" s="133">
        <v>0</v>
      </c>
      <c r="H356" s="133">
        <v>0</v>
      </c>
      <c r="I356" s="133">
        <v>0</v>
      </c>
      <c r="J356" s="133">
        <f t="shared" si="29"/>
        <v>0</v>
      </c>
      <c r="K356" s="133">
        <v>0</v>
      </c>
      <c r="L356" s="133">
        <v>0</v>
      </c>
      <c r="M356" s="133">
        <f t="shared" ref="M356:M377" si="32">SUM(K356:L356)</f>
        <v>0</v>
      </c>
      <c r="N356" s="133">
        <v>0</v>
      </c>
      <c r="O356" s="133">
        <f t="shared" si="31"/>
        <v>0</v>
      </c>
      <c r="P356" s="134">
        <v>0</v>
      </c>
      <c r="Q356" s="134">
        <v>0</v>
      </c>
      <c r="R356" s="144">
        <v>0</v>
      </c>
      <c r="S356" s="144">
        <v>0</v>
      </c>
      <c r="T356" s="133">
        <v>51</v>
      </c>
      <c r="U356" s="144">
        <v>0</v>
      </c>
    </row>
    <row r="357" spans="1:21" x14ac:dyDescent="0.25">
      <c r="A357" s="18" t="s">
        <v>382</v>
      </c>
      <c r="B357" s="160" t="str">
        <f>'6'!B357</f>
        <v>Delaware</v>
      </c>
      <c r="C357" s="158">
        <f>'4'!C357</f>
        <v>691</v>
      </c>
      <c r="D357" s="158">
        <f>'4'!D357</f>
        <v>585</v>
      </c>
      <c r="E357" s="158">
        <f>'4'!E357</f>
        <v>1276</v>
      </c>
      <c r="F357" s="133"/>
      <c r="G357" s="133">
        <v>0</v>
      </c>
      <c r="H357" s="133">
        <v>0</v>
      </c>
      <c r="I357" s="133">
        <v>0</v>
      </c>
      <c r="J357" s="133">
        <f t="shared" si="29"/>
        <v>0</v>
      </c>
      <c r="K357" s="133">
        <v>0</v>
      </c>
      <c r="L357" s="133">
        <v>0</v>
      </c>
      <c r="M357" s="133">
        <f t="shared" si="32"/>
        <v>0</v>
      </c>
      <c r="N357" s="133">
        <v>0</v>
      </c>
      <c r="O357" s="133">
        <f t="shared" si="31"/>
        <v>0</v>
      </c>
      <c r="P357" s="134">
        <v>0</v>
      </c>
      <c r="Q357" s="134">
        <v>0</v>
      </c>
      <c r="R357" s="144">
        <v>0</v>
      </c>
      <c r="S357" s="144">
        <v>0</v>
      </c>
      <c r="T357" s="133">
        <v>26</v>
      </c>
      <c r="U357" s="144">
        <v>0</v>
      </c>
    </row>
    <row r="358" spans="1:21" x14ac:dyDescent="0.25">
      <c r="A358" s="18" t="s">
        <v>383</v>
      </c>
      <c r="B358" s="160" t="str">
        <f>'6'!B358</f>
        <v>Berks</v>
      </c>
      <c r="C358" s="158">
        <f>'4'!C358</f>
        <v>5005</v>
      </c>
      <c r="D358" s="158">
        <f>'4'!D358</f>
        <v>3370</v>
      </c>
      <c r="E358" s="158">
        <f>'4'!E358</f>
        <v>8375</v>
      </c>
      <c r="F358" s="133" t="s">
        <v>826</v>
      </c>
      <c r="G358" s="133">
        <v>2</v>
      </c>
      <c r="H358" s="133">
        <v>15</v>
      </c>
      <c r="I358" s="133">
        <v>0</v>
      </c>
      <c r="J358" s="133">
        <f t="shared" si="29"/>
        <v>15</v>
      </c>
      <c r="K358" s="133">
        <v>0</v>
      </c>
      <c r="L358" s="133">
        <v>559</v>
      </c>
      <c r="M358" s="133">
        <f t="shared" si="32"/>
        <v>559</v>
      </c>
      <c r="N358" s="133">
        <v>574</v>
      </c>
      <c r="O358" s="133">
        <f t="shared" si="31"/>
        <v>574</v>
      </c>
      <c r="P358" s="134">
        <v>1.791044776119403E-3</v>
      </c>
      <c r="Q358" s="134">
        <v>0</v>
      </c>
      <c r="R358" s="144">
        <v>0.17032640949554897</v>
      </c>
      <c r="S358" s="144">
        <v>6.8537313432835825E-2</v>
      </c>
      <c r="T358" s="133">
        <v>4349</v>
      </c>
      <c r="U358" s="144">
        <v>0.13198436422166016</v>
      </c>
    </row>
    <row r="359" spans="1:21" ht="22.5" x14ac:dyDescent="0.25">
      <c r="A359" s="18" t="s">
        <v>384</v>
      </c>
      <c r="B359" s="160" t="str">
        <f>'6'!B359</f>
        <v>York</v>
      </c>
      <c r="C359" s="158">
        <f>'4'!C359</f>
        <v>1417</v>
      </c>
      <c r="D359" s="158">
        <f>'4'!D359</f>
        <v>941</v>
      </c>
      <c r="E359" s="158">
        <f>'4'!E359</f>
        <v>2358</v>
      </c>
      <c r="F359" s="133" t="s">
        <v>778</v>
      </c>
      <c r="G359" s="133">
        <v>1</v>
      </c>
      <c r="H359" s="133">
        <v>0</v>
      </c>
      <c r="I359" s="133">
        <v>0</v>
      </c>
      <c r="J359" s="133">
        <f t="shared" si="29"/>
        <v>0</v>
      </c>
      <c r="K359" s="133">
        <v>7</v>
      </c>
      <c r="L359" s="133">
        <v>28</v>
      </c>
      <c r="M359" s="133">
        <f t="shared" si="32"/>
        <v>35</v>
      </c>
      <c r="N359" s="133">
        <v>28</v>
      </c>
      <c r="O359" s="133">
        <f t="shared" si="31"/>
        <v>35</v>
      </c>
      <c r="P359" s="134">
        <v>0</v>
      </c>
      <c r="Q359" s="134">
        <v>4.9400141143260412E-3</v>
      </c>
      <c r="R359" s="144">
        <v>2.975557917109458E-2</v>
      </c>
      <c r="S359" s="144">
        <v>1.4843087362171332E-2</v>
      </c>
      <c r="T359" s="133">
        <v>281</v>
      </c>
      <c r="U359" s="144">
        <v>0.12455516014234876</v>
      </c>
    </row>
    <row r="360" spans="1:21" x14ac:dyDescent="0.25">
      <c r="A360" s="18" t="s">
        <v>385</v>
      </c>
      <c r="B360" s="160" t="str">
        <f>'6'!B360</f>
        <v>Clarion</v>
      </c>
      <c r="C360" s="158">
        <f>'4'!C360</f>
        <v>277</v>
      </c>
      <c r="D360" s="158">
        <f>'4'!D360</f>
        <v>180</v>
      </c>
      <c r="E360" s="158">
        <f>'4'!E360</f>
        <v>457</v>
      </c>
      <c r="F360" s="133" t="s">
        <v>775</v>
      </c>
      <c r="G360" s="133">
        <v>1</v>
      </c>
      <c r="H360" s="133">
        <v>0</v>
      </c>
      <c r="I360" s="133">
        <v>0</v>
      </c>
      <c r="J360" s="133">
        <f t="shared" si="29"/>
        <v>0</v>
      </c>
      <c r="K360" s="133">
        <v>1</v>
      </c>
      <c r="L360" s="133">
        <v>18</v>
      </c>
      <c r="M360" s="133">
        <f t="shared" si="32"/>
        <v>19</v>
      </c>
      <c r="N360" s="133">
        <v>18</v>
      </c>
      <c r="O360" s="133">
        <f t="shared" si="31"/>
        <v>19</v>
      </c>
      <c r="P360" s="134">
        <v>0</v>
      </c>
      <c r="Q360" s="134">
        <v>3.6101083032490976E-3</v>
      </c>
      <c r="R360" s="144">
        <v>0.1</v>
      </c>
      <c r="S360" s="144">
        <v>4.1575492341356671E-2</v>
      </c>
      <c r="T360" s="133">
        <v>70</v>
      </c>
      <c r="U360" s="144">
        <v>0.27142857142857141</v>
      </c>
    </row>
    <row r="361" spans="1:21" x14ac:dyDescent="0.25">
      <c r="A361" s="18" t="s">
        <v>386</v>
      </c>
      <c r="B361" s="160" t="str">
        <f>'6'!B361</f>
        <v>Mercer</v>
      </c>
      <c r="C361" s="158">
        <f>'4'!C361</f>
        <v>268</v>
      </c>
      <c r="D361" s="158">
        <f>'4'!D361</f>
        <v>194</v>
      </c>
      <c r="E361" s="158">
        <f>'4'!E361</f>
        <v>462</v>
      </c>
      <c r="F361" s="133" t="s">
        <v>719</v>
      </c>
      <c r="G361" s="133">
        <v>1</v>
      </c>
      <c r="H361" s="133">
        <v>0</v>
      </c>
      <c r="I361" s="133">
        <v>0</v>
      </c>
      <c r="J361" s="133">
        <f t="shared" si="29"/>
        <v>0</v>
      </c>
      <c r="K361" s="133">
        <v>2</v>
      </c>
      <c r="L361" s="133">
        <v>16</v>
      </c>
      <c r="M361" s="133">
        <f t="shared" si="32"/>
        <v>18</v>
      </c>
      <c r="N361" s="133">
        <v>16</v>
      </c>
      <c r="O361" s="133">
        <f t="shared" si="31"/>
        <v>18</v>
      </c>
      <c r="P361" s="134">
        <v>0</v>
      </c>
      <c r="Q361" s="134">
        <v>7.462686567164179E-3</v>
      </c>
      <c r="R361" s="144">
        <v>8.247422680412371E-2</v>
      </c>
      <c r="S361" s="144">
        <v>3.896103896103896E-2</v>
      </c>
      <c r="T361" s="133">
        <v>159</v>
      </c>
      <c r="U361" s="144">
        <v>0.11320754716981132</v>
      </c>
    </row>
    <row r="362" spans="1:21" x14ac:dyDescent="0.25">
      <c r="A362" s="18" t="s">
        <v>387</v>
      </c>
      <c r="B362" s="160" t="str">
        <f>'6'!B362</f>
        <v>Cambria</v>
      </c>
      <c r="C362" s="158">
        <f>'4'!C362</f>
        <v>334</v>
      </c>
      <c r="D362" s="158">
        <f>'4'!D362</f>
        <v>249</v>
      </c>
      <c r="E362" s="158">
        <f>'4'!E362</f>
        <v>583</v>
      </c>
      <c r="F362" s="133"/>
      <c r="G362" s="133">
        <v>0</v>
      </c>
      <c r="H362" s="133">
        <v>0</v>
      </c>
      <c r="I362" s="133">
        <v>0</v>
      </c>
      <c r="J362" s="133">
        <f t="shared" si="29"/>
        <v>0</v>
      </c>
      <c r="K362" s="133">
        <v>0</v>
      </c>
      <c r="L362" s="133">
        <v>0</v>
      </c>
      <c r="M362" s="133">
        <f t="shared" si="32"/>
        <v>0</v>
      </c>
      <c r="N362" s="133">
        <v>0</v>
      </c>
      <c r="O362" s="133">
        <f t="shared" si="31"/>
        <v>0</v>
      </c>
      <c r="P362" s="134">
        <v>0</v>
      </c>
      <c r="Q362" s="134">
        <v>0</v>
      </c>
      <c r="R362" s="144">
        <v>0</v>
      </c>
      <c r="S362" s="144">
        <v>0</v>
      </c>
      <c r="T362" s="133">
        <v>129</v>
      </c>
      <c r="U362" s="144">
        <v>0</v>
      </c>
    </row>
    <row r="363" spans="1:21" x14ac:dyDescent="0.25">
      <c r="A363" s="18" t="s">
        <v>388</v>
      </c>
      <c r="B363" s="160" t="str">
        <f>'6'!B363</f>
        <v>Elk</v>
      </c>
      <c r="C363" s="158">
        <f>'4'!C363</f>
        <v>219</v>
      </c>
      <c r="D363" s="158">
        <f>'4'!D363</f>
        <v>154</v>
      </c>
      <c r="E363" s="158">
        <f>'4'!E363</f>
        <v>373</v>
      </c>
      <c r="F363" s="133" t="s">
        <v>706</v>
      </c>
      <c r="G363" s="133">
        <v>1</v>
      </c>
      <c r="H363" s="133">
        <v>0</v>
      </c>
      <c r="I363" s="133">
        <v>0</v>
      </c>
      <c r="J363" s="133">
        <f t="shared" si="29"/>
        <v>0</v>
      </c>
      <c r="K363" s="133">
        <v>0</v>
      </c>
      <c r="L363" s="133">
        <v>17</v>
      </c>
      <c r="M363" s="133">
        <f t="shared" si="32"/>
        <v>17</v>
      </c>
      <c r="N363" s="133">
        <v>17</v>
      </c>
      <c r="O363" s="133">
        <f t="shared" si="31"/>
        <v>17</v>
      </c>
      <c r="P363" s="134">
        <v>0</v>
      </c>
      <c r="Q363" s="134">
        <v>0</v>
      </c>
      <c r="R363" s="144">
        <v>0.11038961038961038</v>
      </c>
      <c r="S363" s="144">
        <v>4.5576407506702415E-2</v>
      </c>
      <c r="T363" s="133">
        <v>154</v>
      </c>
      <c r="U363" s="144">
        <v>0.11038961038961038</v>
      </c>
    </row>
    <row r="364" spans="1:21" x14ac:dyDescent="0.25">
      <c r="A364" s="18" t="s">
        <v>389</v>
      </c>
      <c r="B364" s="160" t="str">
        <f>'6'!B364</f>
        <v>Delaware</v>
      </c>
      <c r="C364" s="158">
        <f>'4'!C364</f>
        <v>1317</v>
      </c>
      <c r="D364" s="158">
        <f>'4'!D364</f>
        <v>895</v>
      </c>
      <c r="E364" s="158">
        <f>'4'!E364</f>
        <v>2212</v>
      </c>
      <c r="F364" s="133" t="s">
        <v>779</v>
      </c>
      <c r="G364" s="133">
        <v>1</v>
      </c>
      <c r="H364" s="133">
        <v>0</v>
      </c>
      <c r="I364" s="133">
        <v>0</v>
      </c>
      <c r="J364" s="133">
        <f t="shared" si="29"/>
        <v>0</v>
      </c>
      <c r="K364" s="133">
        <v>0</v>
      </c>
      <c r="L364" s="133">
        <v>38</v>
      </c>
      <c r="M364" s="133">
        <f t="shared" si="32"/>
        <v>38</v>
      </c>
      <c r="N364" s="133">
        <v>38</v>
      </c>
      <c r="O364" s="133">
        <f t="shared" si="31"/>
        <v>38</v>
      </c>
      <c r="P364" s="134">
        <v>0</v>
      </c>
      <c r="Q364" s="134">
        <v>0</v>
      </c>
      <c r="R364" s="144">
        <v>4.2458100558659215E-2</v>
      </c>
      <c r="S364" s="144">
        <v>1.7179023508137433E-2</v>
      </c>
      <c r="T364" s="133">
        <v>154</v>
      </c>
      <c r="U364" s="144">
        <v>0.24675324675324675</v>
      </c>
    </row>
    <row r="365" spans="1:21" x14ac:dyDescent="0.25">
      <c r="A365" s="18" t="s">
        <v>390</v>
      </c>
      <c r="B365" s="160" t="str">
        <f>'6'!B365</f>
        <v>Washington</v>
      </c>
      <c r="C365" s="158">
        <f>'4'!C365</f>
        <v>748</v>
      </c>
      <c r="D365" s="158">
        <f>'4'!D365</f>
        <v>511</v>
      </c>
      <c r="E365" s="158">
        <f>'4'!E365</f>
        <v>1259</v>
      </c>
      <c r="F365" s="133" t="s">
        <v>703</v>
      </c>
      <c r="G365" s="133">
        <v>1</v>
      </c>
      <c r="H365" s="133">
        <v>3</v>
      </c>
      <c r="I365" s="133">
        <v>0</v>
      </c>
      <c r="J365" s="133">
        <f t="shared" si="29"/>
        <v>3</v>
      </c>
      <c r="K365" s="133">
        <v>10</v>
      </c>
      <c r="L365" s="133">
        <v>69</v>
      </c>
      <c r="M365" s="133">
        <f t="shared" si="32"/>
        <v>79</v>
      </c>
      <c r="N365" s="133">
        <v>72</v>
      </c>
      <c r="O365" s="133">
        <f t="shared" si="31"/>
        <v>82</v>
      </c>
      <c r="P365" s="134">
        <v>2.3828435266084196E-3</v>
      </c>
      <c r="Q365" s="134">
        <v>1.3368983957219251E-2</v>
      </c>
      <c r="R365" s="144">
        <v>0.14090019569471623</v>
      </c>
      <c r="S365" s="144">
        <v>6.5131056393963466E-2</v>
      </c>
      <c r="T365" s="133">
        <v>288</v>
      </c>
      <c r="U365" s="144">
        <v>0.28472222222222221</v>
      </c>
    </row>
    <row r="366" spans="1:21" x14ac:dyDescent="0.25">
      <c r="A366" s="129" t="s">
        <v>391</v>
      </c>
      <c r="B366" s="161" t="s">
        <v>565</v>
      </c>
      <c r="C366" s="158">
        <f>'4'!C366</f>
        <v>276</v>
      </c>
      <c r="D366" s="158">
        <f>'4'!D366</f>
        <v>222</v>
      </c>
      <c r="E366" s="158">
        <f>'4'!E366</f>
        <v>498</v>
      </c>
      <c r="F366" s="133"/>
      <c r="G366" s="133">
        <v>0</v>
      </c>
      <c r="H366" s="133">
        <v>4</v>
      </c>
      <c r="I366" s="133">
        <v>0</v>
      </c>
      <c r="J366" s="133">
        <f t="shared" si="29"/>
        <v>4</v>
      </c>
      <c r="K366" s="133">
        <v>0</v>
      </c>
      <c r="L366" s="133">
        <v>0</v>
      </c>
      <c r="M366" s="133">
        <f t="shared" si="32"/>
        <v>0</v>
      </c>
      <c r="N366" s="133">
        <v>4</v>
      </c>
      <c r="O366" s="133">
        <f t="shared" si="31"/>
        <v>4</v>
      </c>
      <c r="P366" s="134">
        <v>8.0321285140562242E-3</v>
      </c>
      <c r="Q366" s="134">
        <v>0</v>
      </c>
      <c r="R366" s="144">
        <v>1.8018018018018018E-2</v>
      </c>
      <c r="S366" s="144">
        <v>8.0321285140562242E-3</v>
      </c>
      <c r="T366" s="133">
        <v>45</v>
      </c>
      <c r="U366" s="144">
        <v>8.8888888888888892E-2</v>
      </c>
    </row>
    <row r="367" spans="1:21" x14ac:dyDescent="0.25">
      <c r="A367" s="18" t="s">
        <v>392</v>
      </c>
      <c r="B367" s="160" t="str">
        <f>'6'!B367</f>
        <v>Lackawanna</v>
      </c>
      <c r="C367" s="158">
        <f>'4'!C367</f>
        <v>335</v>
      </c>
      <c r="D367" s="158">
        <f>'4'!D367</f>
        <v>283</v>
      </c>
      <c r="E367" s="158">
        <f>'4'!E367</f>
        <v>618</v>
      </c>
      <c r="F367" s="133" t="s">
        <v>764</v>
      </c>
      <c r="G367" s="133">
        <v>1</v>
      </c>
      <c r="H367" s="133">
        <v>0</v>
      </c>
      <c r="I367" s="133">
        <v>0</v>
      </c>
      <c r="J367" s="133">
        <f t="shared" si="29"/>
        <v>0</v>
      </c>
      <c r="K367" s="133">
        <v>0</v>
      </c>
      <c r="L367" s="133">
        <v>73</v>
      </c>
      <c r="M367" s="133">
        <f t="shared" si="32"/>
        <v>73</v>
      </c>
      <c r="N367" s="133">
        <v>73</v>
      </c>
      <c r="O367" s="133">
        <f t="shared" si="31"/>
        <v>73</v>
      </c>
      <c r="P367" s="134">
        <v>0</v>
      </c>
      <c r="Q367" s="134">
        <v>0</v>
      </c>
      <c r="R367" s="144">
        <v>0.25795053003533569</v>
      </c>
      <c r="S367" s="144">
        <v>0.11812297734627832</v>
      </c>
      <c r="T367" s="133">
        <v>310</v>
      </c>
      <c r="U367" s="144">
        <v>0.23548387096774193</v>
      </c>
    </row>
    <row r="368" spans="1:21" ht="22.5" x14ac:dyDescent="0.25">
      <c r="A368" s="18" t="s">
        <v>393</v>
      </c>
      <c r="B368" s="160" t="str">
        <f>'6'!B368</f>
        <v>Allegheny</v>
      </c>
      <c r="C368" s="158">
        <f>'4'!C368</f>
        <v>254</v>
      </c>
      <c r="D368" s="158">
        <f>'4'!D368</f>
        <v>173</v>
      </c>
      <c r="E368" s="158">
        <f>'4'!E368</f>
        <v>427</v>
      </c>
      <c r="F368" s="133" t="s">
        <v>803</v>
      </c>
      <c r="G368" s="133">
        <v>2</v>
      </c>
      <c r="H368" s="133">
        <v>0</v>
      </c>
      <c r="I368" s="133">
        <v>0</v>
      </c>
      <c r="J368" s="133">
        <f t="shared" si="29"/>
        <v>0</v>
      </c>
      <c r="K368" s="133">
        <v>6</v>
      </c>
      <c r="L368" s="133">
        <v>9</v>
      </c>
      <c r="M368" s="133">
        <f t="shared" si="32"/>
        <v>15</v>
      </c>
      <c r="N368" s="133">
        <v>9</v>
      </c>
      <c r="O368" s="133">
        <f t="shared" si="31"/>
        <v>15</v>
      </c>
      <c r="P368" s="134">
        <v>0</v>
      </c>
      <c r="Q368" s="134">
        <v>2.3622047244094488E-2</v>
      </c>
      <c r="R368" s="144">
        <v>5.2023121387283239E-2</v>
      </c>
      <c r="S368" s="144">
        <v>3.5128805620608897E-2</v>
      </c>
      <c r="T368" s="133">
        <v>99</v>
      </c>
      <c r="U368" s="144">
        <v>0.15151515151515152</v>
      </c>
    </row>
    <row r="369" spans="1:21" x14ac:dyDescent="0.25">
      <c r="A369" s="129" t="s">
        <v>394</v>
      </c>
      <c r="B369" s="161" t="s">
        <v>565</v>
      </c>
      <c r="C369" s="158">
        <f>'4'!C369</f>
        <v>237</v>
      </c>
      <c r="D369" s="158">
        <f>'4'!D369</f>
        <v>154</v>
      </c>
      <c r="E369" s="158">
        <f>'4'!E369</f>
        <v>391</v>
      </c>
      <c r="F369" s="133" t="s">
        <v>700</v>
      </c>
      <c r="G369" s="133">
        <v>1</v>
      </c>
      <c r="H369" s="133">
        <v>0</v>
      </c>
      <c r="I369" s="133">
        <v>0</v>
      </c>
      <c r="J369" s="133">
        <f t="shared" si="29"/>
        <v>0</v>
      </c>
      <c r="K369" s="133">
        <v>6</v>
      </c>
      <c r="L369" s="133">
        <v>0</v>
      </c>
      <c r="M369" s="133">
        <f t="shared" si="32"/>
        <v>6</v>
      </c>
      <c r="N369" s="133">
        <v>0</v>
      </c>
      <c r="O369" s="133">
        <f t="shared" si="31"/>
        <v>6</v>
      </c>
      <c r="P369" s="134">
        <v>0</v>
      </c>
      <c r="Q369" s="134">
        <v>2.5316455696202531E-2</v>
      </c>
      <c r="R369" s="144">
        <v>0</v>
      </c>
      <c r="S369" s="144">
        <v>1.5345268542199489E-2</v>
      </c>
      <c r="T369" s="133">
        <v>71</v>
      </c>
      <c r="U369" s="144">
        <v>8.4507042253521125E-2</v>
      </c>
    </row>
    <row r="370" spans="1:21" x14ac:dyDescent="0.25">
      <c r="A370" s="18" t="s">
        <v>395</v>
      </c>
      <c r="B370" s="160" t="str">
        <f>'6'!B370</f>
        <v>Somerset</v>
      </c>
      <c r="C370" s="158">
        <f>'4'!C370</f>
        <v>133</v>
      </c>
      <c r="D370" s="158">
        <f>'4'!D370</f>
        <v>146</v>
      </c>
      <c r="E370" s="158">
        <f>'4'!E370</f>
        <v>279</v>
      </c>
      <c r="F370" s="133" t="s">
        <v>701</v>
      </c>
      <c r="G370" s="133">
        <v>1</v>
      </c>
      <c r="H370" s="133">
        <v>0</v>
      </c>
      <c r="I370" s="133">
        <v>0</v>
      </c>
      <c r="J370" s="133">
        <f t="shared" si="29"/>
        <v>0</v>
      </c>
      <c r="K370" s="133">
        <v>1</v>
      </c>
      <c r="L370" s="133">
        <v>0</v>
      </c>
      <c r="M370" s="133">
        <f t="shared" si="32"/>
        <v>1</v>
      </c>
      <c r="N370" s="133">
        <v>0</v>
      </c>
      <c r="O370" s="133">
        <f t="shared" si="31"/>
        <v>1</v>
      </c>
      <c r="P370" s="134">
        <v>0</v>
      </c>
      <c r="Q370" s="134">
        <v>7.5187969924812026E-3</v>
      </c>
      <c r="R370" s="144">
        <v>0</v>
      </c>
      <c r="S370" s="144">
        <v>3.5842293906810036E-3</v>
      </c>
      <c r="T370" s="133">
        <v>18</v>
      </c>
      <c r="U370" s="144">
        <v>5.5555555555555552E-2</v>
      </c>
    </row>
    <row r="371" spans="1:21" x14ac:dyDescent="0.25">
      <c r="A371" s="18" t="s">
        <v>396</v>
      </c>
      <c r="B371" s="160" t="str">
        <f>'6'!B371</f>
        <v>Delaware</v>
      </c>
      <c r="C371" s="158">
        <f>'4'!C371</f>
        <v>877</v>
      </c>
      <c r="D371" s="158">
        <f>'4'!D371</f>
        <v>646</v>
      </c>
      <c r="E371" s="158">
        <f>'4'!E371</f>
        <v>1523</v>
      </c>
      <c r="F371" s="133"/>
      <c r="G371" s="133">
        <v>0</v>
      </c>
      <c r="H371" s="133">
        <v>0</v>
      </c>
      <c r="I371" s="133">
        <v>0</v>
      </c>
      <c r="J371" s="133">
        <f t="shared" si="29"/>
        <v>0</v>
      </c>
      <c r="K371" s="133">
        <v>0</v>
      </c>
      <c r="L371" s="133">
        <v>0</v>
      </c>
      <c r="M371" s="133">
        <f t="shared" si="32"/>
        <v>0</v>
      </c>
      <c r="N371" s="133">
        <v>0</v>
      </c>
      <c r="O371" s="133">
        <f>SUM(J371+M371)</f>
        <v>0</v>
      </c>
      <c r="P371" s="134">
        <v>0</v>
      </c>
      <c r="Q371" s="134">
        <v>0</v>
      </c>
      <c r="R371" s="144">
        <v>0</v>
      </c>
      <c r="S371" s="144">
        <v>0</v>
      </c>
      <c r="T371" s="133">
        <v>45</v>
      </c>
      <c r="U371" s="144">
        <v>0</v>
      </c>
    </row>
    <row r="372" spans="1:21" x14ac:dyDescent="0.25">
      <c r="A372" s="18" t="s">
        <v>397</v>
      </c>
      <c r="B372" s="160" t="str">
        <f>'6'!B372</f>
        <v>Schuylkill</v>
      </c>
      <c r="C372" s="158">
        <f>'4'!C372</f>
        <v>191</v>
      </c>
      <c r="D372" s="158">
        <f>'4'!D372</f>
        <v>146</v>
      </c>
      <c r="E372" s="158">
        <f>'4'!E372</f>
        <v>337</v>
      </c>
      <c r="F372" s="133" t="s">
        <v>734</v>
      </c>
      <c r="G372" s="133">
        <v>1</v>
      </c>
      <c r="H372" s="133">
        <v>0</v>
      </c>
      <c r="I372" s="133">
        <v>0</v>
      </c>
      <c r="J372" s="133">
        <f t="shared" si="29"/>
        <v>0</v>
      </c>
      <c r="K372" s="133">
        <v>0</v>
      </c>
      <c r="L372" s="133">
        <v>15</v>
      </c>
      <c r="M372" s="133">
        <f t="shared" si="32"/>
        <v>15</v>
      </c>
      <c r="N372" s="133">
        <v>15</v>
      </c>
      <c r="O372" s="133">
        <f t="shared" ref="O372:O389" si="33">SUM(J372+M372)</f>
        <v>15</v>
      </c>
      <c r="P372" s="134">
        <v>0</v>
      </c>
      <c r="Q372" s="134">
        <v>0</v>
      </c>
      <c r="R372" s="144">
        <v>0.10273972602739725</v>
      </c>
      <c r="S372" s="144">
        <v>4.4510385756676561E-2</v>
      </c>
      <c r="T372" s="133">
        <v>75</v>
      </c>
      <c r="U372" s="144">
        <v>0.2</v>
      </c>
    </row>
    <row r="373" spans="1:21" x14ac:dyDescent="0.25">
      <c r="A373" s="18" t="s">
        <v>398</v>
      </c>
      <c r="B373" s="160" t="str">
        <f>'6'!B373</f>
        <v>Lehigh</v>
      </c>
      <c r="C373" s="158">
        <f>'4'!C373</f>
        <v>305</v>
      </c>
      <c r="D373" s="158">
        <f>'4'!D373</f>
        <v>247</v>
      </c>
      <c r="E373" s="158">
        <f>'4'!E373</f>
        <v>552</v>
      </c>
      <c r="F373" s="133" t="s">
        <v>766</v>
      </c>
      <c r="G373" s="133">
        <v>1</v>
      </c>
      <c r="H373" s="133">
        <v>18</v>
      </c>
      <c r="I373" s="133">
        <v>0</v>
      </c>
      <c r="J373" s="133">
        <f t="shared" si="29"/>
        <v>18</v>
      </c>
      <c r="K373" s="133">
        <v>0</v>
      </c>
      <c r="L373" s="133">
        <v>0</v>
      </c>
      <c r="M373" s="133">
        <f t="shared" si="32"/>
        <v>0</v>
      </c>
      <c r="N373" s="133">
        <v>18</v>
      </c>
      <c r="O373" s="133">
        <f t="shared" si="33"/>
        <v>18</v>
      </c>
      <c r="P373" s="134">
        <v>3.2608695652173912E-2</v>
      </c>
      <c r="Q373" s="134">
        <v>0</v>
      </c>
      <c r="R373" s="144">
        <v>7.28744939271255E-2</v>
      </c>
      <c r="S373" s="144">
        <v>3.2608695652173912E-2</v>
      </c>
      <c r="T373" s="133">
        <v>42</v>
      </c>
      <c r="U373" s="144">
        <v>0.42857142857142855</v>
      </c>
    </row>
    <row r="374" spans="1:21" x14ac:dyDescent="0.25">
      <c r="A374" s="18" t="s">
        <v>399</v>
      </c>
      <c r="B374" s="160" t="str">
        <f>'6'!B374</f>
        <v>Somerset</v>
      </c>
      <c r="C374" s="158">
        <f>'4'!C374</f>
        <v>143</v>
      </c>
      <c r="D374" s="158">
        <f>'4'!D374</f>
        <v>84</v>
      </c>
      <c r="E374" s="158">
        <f>'4'!E374</f>
        <v>227</v>
      </c>
      <c r="F374" s="133" t="s">
        <v>701</v>
      </c>
      <c r="G374" s="133">
        <v>1</v>
      </c>
      <c r="H374" s="133">
        <v>0</v>
      </c>
      <c r="I374" s="133">
        <v>0</v>
      </c>
      <c r="J374" s="133">
        <f t="shared" si="29"/>
        <v>0</v>
      </c>
      <c r="K374" s="133">
        <v>2</v>
      </c>
      <c r="L374" s="133">
        <v>5</v>
      </c>
      <c r="M374" s="133">
        <f t="shared" si="32"/>
        <v>7</v>
      </c>
      <c r="N374" s="133">
        <v>5</v>
      </c>
      <c r="O374" s="133">
        <f t="shared" si="33"/>
        <v>7</v>
      </c>
      <c r="P374" s="134">
        <v>0</v>
      </c>
      <c r="Q374" s="134">
        <v>1.3986013986013986E-2</v>
      </c>
      <c r="R374" s="144">
        <v>5.9523809523809521E-2</v>
      </c>
      <c r="S374" s="144">
        <v>3.0837004405286344E-2</v>
      </c>
      <c r="T374" s="133">
        <v>121</v>
      </c>
      <c r="U374" s="144">
        <v>5.7851239669421489E-2</v>
      </c>
    </row>
    <row r="375" spans="1:21" x14ac:dyDescent="0.25">
      <c r="A375" s="18" t="s">
        <v>400</v>
      </c>
      <c r="B375" s="160" t="str">
        <f>'6'!B375</f>
        <v>Northampton</v>
      </c>
      <c r="C375" s="158">
        <f>'4'!C375</f>
        <v>468</v>
      </c>
      <c r="D375" s="158">
        <f>'4'!D375</f>
        <v>321</v>
      </c>
      <c r="E375" s="158">
        <f>'4'!E375</f>
        <v>789</v>
      </c>
      <c r="F375" s="133"/>
      <c r="G375" s="133">
        <v>0</v>
      </c>
      <c r="H375" s="133">
        <v>0</v>
      </c>
      <c r="I375" s="133">
        <v>0</v>
      </c>
      <c r="J375" s="133">
        <f t="shared" si="29"/>
        <v>0</v>
      </c>
      <c r="K375" s="133">
        <v>0</v>
      </c>
      <c r="L375" s="133">
        <v>0</v>
      </c>
      <c r="M375" s="133">
        <f t="shared" si="32"/>
        <v>0</v>
      </c>
      <c r="N375" s="133">
        <v>0</v>
      </c>
      <c r="O375" s="133">
        <f t="shared" si="33"/>
        <v>0</v>
      </c>
      <c r="P375" s="134">
        <v>0</v>
      </c>
      <c r="Q375" s="134">
        <v>0</v>
      </c>
      <c r="R375" s="144">
        <v>0</v>
      </c>
      <c r="S375" s="144">
        <v>0</v>
      </c>
      <c r="T375" s="133">
        <v>78</v>
      </c>
      <c r="U375" s="144">
        <v>0</v>
      </c>
    </row>
    <row r="376" spans="1:21" ht="22.5" x14ac:dyDescent="0.25">
      <c r="A376" s="18" t="s">
        <v>401</v>
      </c>
      <c r="B376" s="160" t="str">
        <f>'6'!B376</f>
        <v>Bradford</v>
      </c>
      <c r="C376" s="158">
        <f>'4'!C376</f>
        <v>277</v>
      </c>
      <c r="D376" s="158">
        <f>'4'!D376</f>
        <v>185</v>
      </c>
      <c r="E376" s="158">
        <f>'4'!E376</f>
        <v>462</v>
      </c>
      <c r="F376" s="133" t="s">
        <v>756</v>
      </c>
      <c r="G376" s="133">
        <v>1</v>
      </c>
      <c r="H376" s="133">
        <v>0</v>
      </c>
      <c r="I376" s="133">
        <v>0</v>
      </c>
      <c r="J376" s="133">
        <f t="shared" si="29"/>
        <v>0</v>
      </c>
      <c r="K376" s="133">
        <v>0</v>
      </c>
      <c r="L376" s="133">
        <v>8</v>
      </c>
      <c r="M376" s="133">
        <f t="shared" si="32"/>
        <v>8</v>
      </c>
      <c r="N376" s="133">
        <v>8</v>
      </c>
      <c r="O376" s="133">
        <f t="shared" si="33"/>
        <v>8</v>
      </c>
      <c r="P376" s="134">
        <v>0</v>
      </c>
      <c r="Q376" s="134">
        <v>0</v>
      </c>
      <c r="R376" s="144">
        <v>4.3243243243243246E-2</v>
      </c>
      <c r="S376" s="144">
        <v>1.7316017316017316E-2</v>
      </c>
      <c r="T376" s="133">
        <v>150</v>
      </c>
      <c r="U376" s="144">
        <v>5.3333333333333337E-2</v>
      </c>
    </row>
    <row r="377" spans="1:21" x14ac:dyDescent="0.25">
      <c r="A377" s="18" t="s">
        <v>402</v>
      </c>
      <c r="B377" s="160" t="str">
        <f>'6'!B377</f>
        <v>Schuylkill</v>
      </c>
      <c r="C377" s="158">
        <f>'4'!C377</f>
        <v>258</v>
      </c>
      <c r="D377" s="158">
        <f>'4'!D377</f>
        <v>186</v>
      </c>
      <c r="E377" s="158">
        <f>'4'!E377</f>
        <v>444</v>
      </c>
      <c r="F377" s="133" t="s">
        <v>734</v>
      </c>
      <c r="G377" s="133">
        <v>1</v>
      </c>
      <c r="H377" s="133">
        <v>0</v>
      </c>
      <c r="I377" s="133">
        <v>0</v>
      </c>
      <c r="J377" s="133">
        <f t="shared" si="29"/>
        <v>0</v>
      </c>
      <c r="K377" s="133">
        <v>0</v>
      </c>
      <c r="L377" s="133">
        <v>1</v>
      </c>
      <c r="M377" s="133">
        <f t="shared" si="32"/>
        <v>1</v>
      </c>
      <c r="N377" s="133">
        <v>1</v>
      </c>
      <c r="O377" s="133">
        <f t="shared" si="33"/>
        <v>1</v>
      </c>
      <c r="P377" s="134">
        <v>0</v>
      </c>
      <c r="Q377" s="134">
        <v>0</v>
      </c>
      <c r="R377" s="144">
        <v>5.3763440860215058E-3</v>
      </c>
      <c r="S377" s="144">
        <v>2.2522522522522522E-3</v>
      </c>
      <c r="T377" s="133">
        <v>21</v>
      </c>
      <c r="U377" s="144">
        <v>4.7619047619047616E-2</v>
      </c>
    </row>
    <row r="378" spans="1:21" x14ac:dyDescent="0.25">
      <c r="A378" s="18" t="s">
        <v>403</v>
      </c>
      <c r="B378" s="160" t="str">
        <f>'6'!B378</f>
        <v>Berks</v>
      </c>
      <c r="C378" s="158">
        <f>'4'!C378</f>
        <v>396</v>
      </c>
      <c r="D378" s="158">
        <f>'4'!D378</f>
        <v>313</v>
      </c>
      <c r="E378" s="158">
        <f>'4'!E378</f>
        <v>709</v>
      </c>
      <c r="F378" s="133" t="s">
        <v>804</v>
      </c>
      <c r="G378" s="133">
        <v>1</v>
      </c>
      <c r="H378" s="133">
        <v>0</v>
      </c>
      <c r="I378" s="133">
        <v>0</v>
      </c>
      <c r="J378" s="133">
        <f t="shared" si="29"/>
        <v>0</v>
      </c>
      <c r="K378" s="133">
        <v>0</v>
      </c>
      <c r="L378" s="133">
        <v>12</v>
      </c>
      <c r="M378" s="133">
        <f>SUM(K378:L378)</f>
        <v>12</v>
      </c>
      <c r="N378" s="133">
        <v>12</v>
      </c>
      <c r="O378" s="133">
        <f t="shared" si="33"/>
        <v>12</v>
      </c>
      <c r="P378" s="134">
        <v>0</v>
      </c>
      <c r="Q378" s="134">
        <v>0</v>
      </c>
      <c r="R378" s="144">
        <v>3.8338658146964855E-2</v>
      </c>
      <c r="S378" s="144">
        <v>1.6925246826516221E-2</v>
      </c>
      <c r="T378" s="133">
        <v>44</v>
      </c>
      <c r="U378" s="144">
        <v>0.27272727272727271</v>
      </c>
    </row>
    <row r="379" spans="1:21" x14ac:dyDescent="0.25">
      <c r="A379" s="18" t="s">
        <v>404</v>
      </c>
      <c r="B379" s="160" t="str">
        <f>'6'!B379</f>
        <v>Lackawanna</v>
      </c>
      <c r="C379" s="158">
        <f>'4'!C379</f>
        <v>2795</v>
      </c>
      <c r="D379" s="158">
        <f>'4'!D379</f>
        <v>1818</v>
      </c>
      <c r="E379" s="158">
        <f>'4'!E379</f>
        <v>4613</v>
      </c>
      <c r="F379" s="133" t="s">
        <v>764</v>
      </c>
      <c r="G379" s="133">
        <v>1</v>
      </c>
      <c r="H379" s="133">
        <v>78</v>
      </c>
      <c r="I379" s="133">
        <v>60</v>
      </c>
      <c r="J379" s="133">
        <f t="shared" si="29"/>
        <v>138</v>
      </c>
      <c r="K379" s="133">
        <v>77</v>
      </c>
      <c r="L379" s="133">
        <v>464</v>
      </c>
      <c r="M379" s="133">
        <f t="shared" ref="M379:M399" si="34">SUM(K379:L379)</f>
        <v>541</v>
      </c>
      <c r="N379" s="133">
        <v>542</v>
      </c>
      <c r="O379" s="133">
        <f t="shared" si="33"/>
        <v>679</v>
      </c>
      <c r="P379" s="134">
        <v>2.9915456319098199E-2</v>
      </c>
      <c r="Q379" s="134">
        <v>2.7549194991055456E-2</v>
      </c>
      <c r="R379" s="144">
        <v>0.29812981298129815</v>
      </c>
      <c r="S379" s="144">
        <v>0.13418599609798396</v>
      </c>
      <c r="T379" s="133">
        <v>1800</v>
      </c>
      <c r="U379" s="144">
        <v>0.34388888888888891</v>
      </c>
    </row>
    <row r="380" spans="1:21" x14ac:dyDescent="0.25">
      <c r="A380" s="18" t="s">
        <v>405</v>
      </c>
      <c r="B380" s="160" t="str">
        <f>'6'!B380</f>
        <v>Snyder</v>
      </c>
      <c r="C380" s="158">
        <f>'4'!C380</f>
        <v>672</v>
      </c>
      <c r="D380" s="158">
        <f>'4'!D380</f>
        <v>533</v>
      </c>
      <c r="E380" s="158">
        <f>'4'!E380</f>
        <v>1205</v>
      </c>
      <c r="F380" s="133" t="s">
        <v>791</v>
      </c>
      <c r="G380" s="133">
        <v>1</v>
      </c>
      <c r="H380" s="133">
        <v>0</v>
      </c>
      <c r="I380" s="133">
        <v>0</v>
      </c>
      <c r="J380" s="133">
        <f t="shared" si="29"/>
        <v>0</v>
      </c>
      <c r="K380" s="133">
        <v>22</v>
      </c>
      <c r="L380" s="133">
        <v>56</v>
      </c>
      <c r="M380" s="133">
        <f t="shared" si="34"/>
        <v>78</v>
      </c>
      <c r="N380" s="133">
        <v>56</v>
      </c>
      <c r="O380" s="133">
        <f t="shared" si="33"/>
        <v>78</v>
      </c>
      <c r="P380" s="134">
        <v>0</v>
      </c>
      <c r="Q380" s="134">
        <v>3.273809523809524E-2</v>
      </c>
      <c r="R380" s="144">
        <v>0.1050656660412758</v>
      </c>
      <c r="S380" s="144">
        <v>6.4730290456431541E-2</v>
      </c>
      <c r="T380" s="133">
        <v>135</v>
      </c>
      <c r="U380" s="144">
        <v>0.57777777777777772</v>
      </c>
    </row>
    <row r="381" spans="1:21" x14ac:dyDescent="0.25">
      <c r="A381" s="18" t="s">
        <v>406</v>
      </c>
      <c r="B381" s="160" t="str">
        <f>'6'!B381</f>
        <v>Butler</v>
      </c>
      <c r="C381" s="158">
        <f>'4'!C381</f>
        <v>1713</v>
      </c>
      <c r="D381" s="158">
        <f>'4'!D381</f>
        <v>1293</v>
      </c>
      <c r="E381" s="158">
        <f>'4'!E381</f>
        <v>3006</v>
      </c>
      <c r="F381" s="133" t="s">
        <v>728</v>
      </c>
      <c r="G381" s="133">
        <v>1</v>
      </c>
      <c r="H381" s="133">
        <v>0</v>
      </c>
      <c r="I381" s="133">
        <v>0</v>
      </c>
      <c r="J381" s="133">
        <f t="shared" si="29"/>
        <v>0</v>
      </c>
      <c r="K381" s="133">
        <v>8</v>
      </c>
      <c r="L381" s="133">
        <v>22</v>
      </c>
      <c r="M381" s="133">
        <f t="shared" si="34"/>
        <v>30</v>
      </c>
      <c r="N381" s="133">
        <v>22</v>
      </c>
      <c r="O381" s="133">
        <f t="shared" si="33"/>
        <v>30</v>
      </c>
      <c r="P381" s="134">
        <v>0</v>
      </c>
      <c r="Q381" s="134">
        <v>4.6701692936368944E-3</v>
      </c>
      <c r="R381" s="144">
        <v>1.7014694508894045E-2</v>
      </c>
      <c r="S381" s="144">
        <v>9.9800399201596807E-3</v>
      </c>
      <c r="T381" s="133">
        <v>176</v>
      </c>
      <c r="U381" s="144">
        <v>0.17045454545454544</v>
      </c>
    </row>
    <row r="382" spans="1:21" x14ac:dyDescent="0.25">
      <c r="A382" s="18" t="s">
        <v>407</v>
      </c>
      <c r="B382" s="160" t="str">
        <f>'6'!B382</f>
        <v>Somerset</v>
      </c>
      <c r="C382" s="158">
        <f>'4'!C382</f>
        <v>87</v>
      </c>
      <c r="D382" s="158">
        <f>'4'!D382</f>
        <v>71</v>
      </c>
      <c r="E382" s="158">
        <f>'4'!E382</f>
        <v>158</v>
      </c>
      <c r="F382" s="133" t="s">
        <v>701</v>
      </c>
      <c r="G382" s="133">
        <v>1</v>
      </c>
      <c r="H382" s="133">
        <v>0</v>
      </c>
      <c r="I382" s="133">
        <v>0</v>
      </c>
      <c r="J382" s="133">
        <f t="shared" si="29"/>
        <v>0</v>
      </c>
      <c r="K382" s="133">
        <v>3</v>
      </c>
      <c r="L382" s="133">
        <v>5</v>
      </c>
      <c r="M382" s="133">
        <f t="shared" si="34"/>
        <v>8</v>
      </c>
      <c r="N382" s="133">
        <v>5</v>
      </c>
      <c r="O382" s="133">
        <f t="shared" si="33"/>
        <v>8</v>
      </c>
      <c r="P382" s="134">
        <v>0</v>
      </c>
      <c r="Q382" s="134">
        <v>3.4482758620689655E-2</v>
      </c>
      <c r="R382" s="144">
        <v>7.0422535211267609E-2</v>
      </c>
      <c r="S382" s="144">
        <v>5.0632911392405063E-2</v>
      </c>
      <c r="T382" s="133">
        <v>47</v>
      </c>
      <c r="U382" s="144">
        <v>0.1702127659574468</v>
      </c>
    </row>
    <row r="383" spans="1:21" ht="22.5" x14ac:dyDescent="0.25">
      <c r="A383" s="18" t="s">
        <v>408</v>
      </c>
      <c r="B383" s="160" t="str">
        <f>'6'!B383</f>
        <v>Allegheny</v>
      </c>
      <c r="C383" s="158">
        <f>'4'!C383</f>
        <v>1224</v>
      </c>
      <c r="D383" s="158">
        <f>'4'!D383</f>
        <v>754</v>
      </c>
      <c r="E383" s="158">
        <f>'4'!E383</f>
        <v>1978</v>
      </c>
      <c r="F383" s="133" t="s">
        <v>803</v>
      </c>
      <c r="G383" s="133">
        <v>2</v>
      </c>
      <c r="H383" s="133">
        <v>0</v>
      </c>
      <c r="I383" s="133">
        <v>0</v>
      </c>
      <c r="J383" s="133">
        <f t="shared" si="29"/>
        <v>0</v>
      </c>
      <c r="K383" s="133">
        <v>1</v>
      </c>
      <c r="L383" s="133">
        <v>26</v>
      </c>
      <c r="M383" s="133">
        <f t="shared" si="34"/>
        <v>27</v>
      </c>
      <c r="N383" s="133">
        <v>26</v>
      </c>
      <c r="O383" s="133">
        <f t="shared" si="33"/>
        <v>27</v>
      </c>
      <c r="P383" s="134">
        <v>0</v>
      </c>
      <c r="Q383" s="134">
        <v>8.1699346405228761E-4</v>
      </c>
      <c r="R383" s="144">
        <v>3.4482758620689655E-2</v>
      </c>
      <c r="S383" s="144">
        <v>1.3650151668351871E-2</v>
      </c>
      <c r="T383" s="133">
        <v>139</v>
      </c>
      <c r="U383" s="144">
        <v>0.19424460431654678</v>
      </c>
    </row>
    <row r="384" spans="1:21" x14ac:dyDescent="0.25">
      <c r="A384" s="18" t="s">
        <v>409</v>
      </c>
      <c r="B384" s="160" t="str">
        <f>'6'!B384</f>
        <v>Northumberland</v>
      </c>
      <c r="C384" s="158">
        <f>'4'!C384</f>
        <v>613</v>
      </c>
      <c r="D384" s="158">
        <f>'4'!D384</f>
        <v>426</v>
      </c>
      <c r="E384" s="158">
        <f>'4'!E384</f>
        <v>1039</v>
      </c>
      <c r="F384" s="133" t="s">
        <v>733</v>
      </c>
      <c r="G384" s="133">
        <v>1</v>
      </c>
      <c r="H384" s="133">
        <v>28</v>
      </c>
      <c r="I384" s="133">
        <v>0</v>
      </c>
      <c r="J384" s="133">
        <f t="shared" si="29"/>
        <v>28</v>
      </c>
      <c r="K384" s="133">
        <v>15</v>
      </c>
      <c r="L384" s="133">
        <v>45</v>
      </c>
      <c r="M384" s="133">
        <f t="shared" si="34"/>
        <v>60</v>
      </c>
      <c r="N384" s="133">
        <v>73</v>
      </c>
      <c r="O384" s="133">
        <f t="shared" si="33"/>
        <v>88</v>
      </c>
      <c r="P384" s="134">
        <v>2.6948989412897015E-2</v>
      </c>
      <c r="Q384" s="134">
        <v>2.4469820554649267E-2</v>
      </c>
      <c r="R384" s="144">
        <v>0.17136150234741784</v>
      </c>
      <c r="S384" s="144">
        <v>8.4696823869104904E-2</v>
      </c>
      <c r="T384" s="133">
        <v>327</v>
      </c>
      <c r="U384" s="144">
        <v>0.26911314984709478</v>
      </c>
    </row>
    <row r="385" spans="1:21" x14ac:dyDescent="0.25">
      <c r="A385" s="18" t="s">
        <v>410</v>
      </c>
      <c r="B385" s="160" t="str">
        <f>'6'!B385</f>
        <v>Somerset</v>
      </c>
      <c r="C385" s="158">
        <f>'4'!C385</f>
        <v>77</v>
      </c>
      <c r="D385" s="158">
        <f>'4'!D385</f>
        <v>52</v>
      </c>
      <c r="E385" s="158">
        <f>'4'!E385</f>
        <v>129</v>
      </c>
      <c r="F385" s="133"/>
      <c r="G385" s="133">
        <v>0</v>
      </c>
      <c r="H385" s="133">
        <v>0</v>
      </c>
      <c r="I385" s="133">
        <v>0</v>
      </c>
      <c r="J385" s="133">
        <f t="shared" si="29"/>
        <v>0</v>
      </c>
      <c r="K385" s="133">
        <v>0</v>
      </c>
      <c r="L385" s="133">
        <v>0</v>
      </c>
      <c r="M385" s="133">
        <f t="shared" si="34"/>
        <v>0</v>
      </c>
      <c r="N385" s="133">
        <v>0</v>
      </c>
      <c r="O385" s="133">
        <f t="shared" si="33"/>
        <v>0</v>
      </c>
      <c r="P385" s="134">
        <v>0</v>
      </c>
      <c r="Q385" s="134">
        <v>0</v>
      </c>
      <c r="R385" s="144">
        <v>0</v>
      </c>
      <c r="S385" s="144">
        <v>0</v>
      </c>
      <c r="T385" s="133">
        <v>0</v>
      </c>
      <c r="U385" s="144" t="e">
        <v>#DIV/0!</v>
      </c>
    </row>
    <row r="386" spans="1:21" x14ac:dyDescent="0.25">
      <c r="A386" s="18" t="s">
        <v>411</v>
      </c>
      <c r="B386" s="160" t="str">
        <f>'6'!B386</f>
        <v>Mercer</v>
      </c>
      <c r="C386" s="158">
        <f>'4'!C386</f>
        <v>580</v>
      </c>
      <c r="D386" s="158">
        <f>'4'!D386</f>
        <v>386</v>
      </c>
      <c r="E386" s="158">
        <f>'4'!E386</f>
        <v>966</v>
      </c>
      <c r="F386" s="133" t="s">
        <v>719</v>
      </c>
      <c r="G386" s="133">
        <v>1</v>
      </c>
      <c r="H386" s="133">
        <v>0</v>
      </c>
      <c r="I386" s="133">
        <v>0</v>
      </c>
      <c r="J386" s="133">
        <f t="shared" si="29"/>
        <v>0</v>
      </c>
      <c r="K386" s="133">
        <v>12</v>
      </c>
      <c r="L386" s="133">
        <v>100</v>
      </c>
      <c r="M386" s="133">
        <f t="shared" si="34"/>
        <v>112</v>
      </c>
      <c r="N386" s="133">
        <v>100</v>
      </c>
      <c r="O386" s="133">
        <f t="shared" si="33"/>
        <v>112</v>
      </c>
      <c r="P386" s="134">
        <v>0</v>
      </c>
      <c r="Q386" s="134">
        <v>2.0689655172413793E-2</v>
      </c>
      <c r="R386" s="144">
        <v>0.25906735751295334</v>
      </c>
      <c r="S386" s="144">
        <v>0.11594202898550725</v>
      </c>
      <c r="T386" s="133">
        <v>216</v>
      </c>
      <c r="U386" s="144">
        <v>0.51851851851851849</v>
      </c>
    </row>
    <row r="387" spans="1:21" x14ac:dyDescent="0.25">
      <c r="A387" s="18" t="s">
        <v>412</v>
      </c>
      <c r="B387" s="160" t="str">
        <f>'6'!B387</f>
        <v>Mercer</v>
      </c>
      <c r="C387" s="158">
        <f>'4'!C387</f>
        <v>245</v>
      </c>
      <c r="D387" s="158">
        <f>'4'!D387</f>
        <v>165</v>
      </c>
      <c r="E387" s="158">
        <f>'4'!E387</f>
        <v>410</v>
      </c>
      <c r="F387" s="133" t="s">
        <v>719</v>
      </c>
      <c r="G387" s="133">
        <v>1</v>
      </c>
      <c r="H387" s="133">
        <v>0</v>
      </c>
      <c r="I387" s="133">
        <v>0</v>
      </c>
      <c r="J387" s="133">
        <f t="shared" si="29"/>
        <v>0</v>
      </c>
      <c r="K387" s="133">
        <v>1</v>
      </c>
      <c r="L387" s="133">
        <v>16</v>
      </c>
      <c r="M387" s="133">
        <f t="shared" si="34"/>
        <v>17</v>
      </c>
      <c r="N387" s="133">
        <v>16</v>
      </c>
      <c r="O387" s="133">
        <f t="shared" si="33"/>
        <v>17</v>
      </c>
      <c r="P387" s="134">
        <v>0</v>
      </c>
      <c r="Q387" s="134">
        <v>4.0816326530612249E-3</v>
      </c>
      <c r="R387" s="144">
        <v>9.696969696969697E-2</v>
      </c>
      <c r="S387" s="144">
        <v>4.1463414634146344E-2</v>
      </c>
      <c r="T387" s="133">
        <v>136</v>
      </c>
      <c r="U387" s="144">
        <v>0.125</v>
      </c>
    </row>
    <row r="388" spans="1:21" x14ac:dyDescent="0.25">
      <c r="A388" s="18" t="s">
        <v>413</v>
      </c>
      <c r="B388" s="160" t="str">
        <f>'6'!B388</f>
        <v>Schuylkill</v>
      </c>
      <c r="C388" s="158">
        <f>'4'!C388</f>
        <v>264</v>
      </c>
      <c r="D388" s="158">
        <f>'4'!D388</f>
        <v>185</v>
      </c>
      <c r="E388" s="158">
        <f>'4'!E388</f>
        <v>449</v>
      </c>
      <c r="F388" s="133" t="s">
        <v>734</v>
      </c>
      <c r="G388" s="133">
        <v>1</v>
      </c>
      <c r="H388" s="133">
        <v>0</v>
      </c>
      <c r="I388" s="133">
        <v>0</v>
      </c>
      <c r="J388" s="133">
        <f t="shared" si="29"/>
        <v>0</v>
      </c>
      <c r="K388" s="133">
        <v>0</v>
      </c>
      <c r="L388" s="133">
        <v>17</v>
      </c>
      <c r="M388" s="133">
        <f t="shared" si="34"/>
        <v>17</v>
      </c>
      <c r="N388" s="133">
        <v>17</v>
      </c>
      <c r="O388" s="133">
        <f t="shared" si="33"/>
        <v>17</v>
      </c>
      <c r="P388" s="134">
        <v>0</v>
      </c>
      <c r="Q388" s="134">
        <v>0</v>
      </c>
      <c r="R388" s="144">
        <v>9.1891891891891897E-2</v>
      </c>
      <c r="S388" s="144">
        <v>3.7861915367483297E-2</v>
      </c>
      <c r="T388" s="133">
        <v>183</v>
      </c>
      <c r="U388" s="144">
        <v>9.2896174863387984E-2</v>
      </c>
    </row>
    <row r="389" spans="1:21" x14ac:dyDescent="0.25">
      <c r="A389" s="18" t="s">
        <v>414</v>
      </c>
      <c r="B389" s="160" t="str">
        <f>'6'!B389</f>
        <v>Lawrence</v>
      </c>
      <c r="C389" s="158">
        <f>'4'!C389</f>
        <v>215</v>
      </c>
      <c r="D389" s="158">
        <f>'4'!D389</f>
        <v>148</v>
      </c>
      <c r="E389" s="158">
        <f>'4'!E389</f>
        <v>363</v>
      </c>
      <c r="F389" s="133" t="s">
        <v>807</v>
      </c>
      <c r="G389" s="133">
        <v>1</v>
      </c>
      <c r="H389" s="133">
        <v>0</v>
      </c>
      <c r="I389" s="133">
        <v>0</v>
      </c>
      <c r="J389" s="133">
        <f t="shared" ref="J389:J452" si="35">SUM(H389:I389)</f>
        <v>0</v>
      </c>
      <c r="K389" s="133">
        <v>1</v>
      </c>
      <c r="L389" s="133">
        <v>0</v>
      </c>
      <c r="M389" s="133">
        <f t="shared" si="34"/>
        <v>1</v>
      </c>
      <c r="N389" s="133">
        <v>0</v>
      </c>
      <c r="O389" s="133">
        <f t="shared" si="33"/>
        <v>1</v>
      </c>
      <c r="P389" s="134">
        <v>0</v>
      </c>
      <c r="Q389" s="134">
        <v>4.6511627906976744E-3</v>
      </c>
      <c r="R389" s="144">
        <v>0</v>
      </c>
      <c r="S389" s="144">
        <v>2.7548209366391185E-3</v>
      </c>
      <c r="T389" s="133">
        <v>36</v>
      </c>
      <c r="U389" s="144">
        <v>2.7777777777777776E-2</v>
      </c>
    </row>
    <row r="390" spans="1:21" x14ac:dyDescent="0.25">
      <c r="A390" s="18" t="s">
        <v>415</v>
      </c>
      <c r="B390" s="160" t="str">
        <f>'6'!B390</f>
        <v>Northumberland</v>
      </c>
      <c r="C390" s="158">
        <f>'4'!C390</f>
        <v>833</v>
      </c>
      <c r="D390" s="158">
        <f>'4'!D390</f>
        <v>513</v>
      </c>
      <c r="E390" s="158">
        <f>'4'!E390</f>
        <v>1346</v>
      </c>
      <c r="F390" s="133" t="s">
        <v>733</v>
      </c>
      <c r="G390" s="133">
        <v>1</v>
      </c>
      <c r="H390" s="133">
        <v>14</v>
      </c>
      <c r="I390" s="133">
        <v>20</v>
      </c>
      <c r="J390" s="133">
        <f t="shared" si="35"/>
        <v>34</v>
      </c>
      <c r="K390" s="133">
        <v>34</v>
      </c>
      <c r="L390" s="133">
        <v>68</v>
      </c>
      <c r="M390" s="133">
        <f t="shared" si="34"/>
        <v>102</v>
      </c>
      <c r="N390" s="133">
        <v>82</v>
      </c>
      <c r="O390" s="133">
        <f>SUM(J390+M390)</f>
        <v>136</v>
      </c>
      <c r="P390" s="134">
        <v>2.5260029717682021E-2</v>
      </c>
      <c r="Q390" s="134">
        <v>4.0816326530612242E-2</v>
      </c>
      <c r="R390" s="144">
        <v>0.15984405458089668</v>
      </c>
      <c r="S390" s="144">
        <v>8.6181277860326894E-2</v>
      </c>
      <c r="T390" s="133">
        <v>255</v>
      </c>
      <c r="U390" s="144">
        <v>0.45490196078431372</v>
      </c>
    </row>
    <row r="391" spans="1:21" x14ac:dyDescent="0.25">
      <c r="A391" s="18" t="s">
        <v>416</v>
      </c>
      <c r="B391" s="160" t="str">
        <f>'6'!B391</f>
        <v>Cumberland</v>
      </c>
      <c r="C391" s="158">
        <f>'4'!C391</f>
        <v>960</v>
      </c>
      <c r="D391" s="158">
        <f>'4'!D391</f>
        <v>684</v>
      </c>
      <c r="E391" s="158">
        <f>'4'!E391</f>
        <v>1644</v>
      </c>
      <c r="F391" s="133" t="s">
        <v>772</v>
      </c>
      <c r="G391" s="133">
        <v>1</v>
      </c>
      <c r="H391" s="133">
        <v>0</v>
      </c>
      <c r="I391" s="133">
        <v>0</v>
      </c>
      <c r="J391" s="133">
        <f t="shared" si="35"/>
        <v>0</v>
      </c>
      <c r="K391" s="133">
        <v>0</v>
      </c>
      <c r="L391" s="133">
        <v>47</v>
      </c>
      <c r="M391" s="133">
        <f t="shared" si="34"/>
        <v>47</v>
      </c>
      <c r="N391" s="133">
        <v>47</v>
      </c>
      <c r="O391" s="133">
        <f t="shared" ref="O391:O396" si="36">SUM(J391+M391)</f>
        <v>47</v>
      </c>
      <c r="P391" s="134">
        <v>0</v>
      </c>
      <c r="Q391" s="134">
        <v>0</v>
      </c>
      <c r="R391" s="144">
        <v>6.8713450292397657E-2</v>
      </c>
      <c r="S391" s="144">
        <v>2.8588807785888078E-2</v>
      </c>
      <c r="T391" s="133">
        <v>208</v>
      </c>
      <c r="U391" s="144">
        <v>0.22596153846153846</v>
      </c>
    </row>
    <row r="392" spans="1:21" x14ac:dyDescent="0.25">
      <c r="A392" s="18" t="s">
        <v>417</v>
      </c>
      <c r="B392" s="160" t="str">
        <f>'6'!B392</f>
        <v>Butler</v>
      </c>
      <c r="C392" s="158">
        <f>'4'!C392</f>
        <v>471</v>
      </c>
      <c r="D392" s="158">
        <f>'4'!D392</f>
        <v>311</v>
      </c>
      <c r="E392" s="158">
        <f>'4'!E392</f>
        <v>782</v>
      </c>
      <c r="F392" s="133" t="s">
        <v>728</v>
      </c>
      <c r="G392" s="133">
        <v>1</v>
      </c>
      <c r="H392" s="133">
        <v>0</v>
      </c>
      <c r="I392" s="133">
        <v>0</v>
      </c>
      <c r="J392" s="133">
        <f t="shared" si="35"/>
        <v>0</v>
      </c>
      <c r="K392" s="133">
        <v>11</v>
      </c>
      <c r="L392" s="133">
        <v>42</v>
      </c>
      <c r="M392" s="133">
        <f t="shared" si="34"/>
        <v>53</v>
      </c>
      <c r="N392" s="133">
        <v>42</v>
      </c>
      <c r="O392" s="133">
        <f t="shared" si="36"/>
        <v>53</v>
      </c>
      <c r="P392" s="134">
        <v>0</v>
      </c>
      <c r="Q392" s="134">
        <v>2.3354564755838639E-2</v>
      </c>
      <c r="R392" s="144">
        <v>0.13504823151125403</v>
      </c>
      <c r="S392" s="144">
        <v>6.7774936061381075E-2</v>
      </c>
      <c r="T392" s="133">
        <v>107</v>
      </c>
      <c r="U392" s="144">
        <v>0.49532710280373832</v>
      </c>
    </row>
    <row r="393" spans="1:21" x14ac:dyDescent="0.25">
      <c r="A393" s="18" t="s">
        <v>418</v>
      </c>
      <c r="B393" s="160" t="str">
        <f>'6'!B393</f>
        <v>McKean</v>
      </c>
      <c r="C393" s="158">
        <f>'4'!C393</f>
        <v>196</v>
      </c>
      <c r="D393" s="158">
        <f>'4'!D393</f>
        <v>152</v>
      </c>
      <c r="E393" s="158">
        <f>'4'!E393</f>
        <v>348</v>
      </c>
      <c r="F393" s="133" t="s">
        <v>706</v>
      </c>
      <c r="G393" s="133">
        <v>1</v>
      </c>
      <c r="H393" s="133">
        <v>0</v>
      </c>
      <c r="I393" s="133">
        <v>0</v>
      </c>
      <c r="J393" s="133">
        <f t="shared" si="35"/>
        <v>0</v>
      </c>
      <c r="K393" s="133">
        <v>0</v>
      </c>
      <c r="L393" s="133">
        <v>16</v>
      </c>
      <c r="M393" s="133">
        <f t="shared" si="34"/>
        <v>16</v>
      </c>
      <c r="N393" s="133">
        <v>16</v>
      </c>
      <c r="O393" s="133">
        <f t="shared" si="36"/>
        <v>16</v>
      </c>
      <c r="P393" s="134">
        <v>0</v>
      </c>
      <c r="Q393" s="134">
        <v>0</v>
      </c>
      <c r="R393" s="144">
        <v>0.10526315789473684</v>
      </c>
      <c r="S393" s="144">
        <v>4.5977011494252873E-2</v>
      </c>
      <c r="T393" s="133">
        <v>138</v>
      </c>
      <c r="U393" s="144">
        <v>0.11594202898550725</v>
      </c>
    </row>
    <row r="394" spans="1:21" x14ac:dyDescent="0.25">
      <c r="A394" s="18" t="s">
        <v>419</v>
      </c>
      <c r="B394" s="160" t="str">
        <f>'6'!B394</f>
        <v>Lancaster</v>
      </c>
      <c r="C394" s="158">
        <f>'4'!C394</f>
        <v>1616</v>
      </c>
      <c r="D394" s="158">
        <f>'4'!D394</f>
        <v>1103</v>
      </c>
      <c r="E394" s="158">
        <f>'4'!E394</f>
        <v>2719</v>
      </c>
      <c r="F394" s="133" t="s">
        <v>780</v>
      </c>
      <c r="G394" s="133">
        <v>1</v>
      </c>
      <c r="H394" s="133">
        <v>0</v>
      </c>
      <c r="I394" s="133">
        <v>0</v>
      </c>
      <c r="J394" s="133">
        <f t="shared" si="35"/>
        <v>0</v>
      </c>
      <c r="K394" s="133">
        <v>0</v>
      </c>
      <c r="L394" s="133">
        <v>12</v>
      </c>
      <c r="M394" s="133">
        <f t="shared" si="34"/>
        <v>12</v>
      </c>
      <c r="N394" s="133">
        <v>12</v>
      </c>
      <c r="O394" s="133">
        <f t="shared" si="36"/>
        <v>12</v>
      </c>
      <c r="P394" s="134">
        <v>0</v>
      </c>
      <c r="Q394" s="134">
        <v>0</v>
      </c>
      <c r="R394" s="144">
        <v>1.0879419764279238E-2</v>
      </c>
      <c r="S394" s="144">
        <v>4.413387274733358E-3</v>
      </c>
      <c r="T394" s="133">
        <v>254</v>
      </c>
      <c r="U394" s="144">
        <v>4.7244094488188976E-2</v>
      </c>
    </row>
    <row r="395" spans="1:21" x14ac:dyDescent="0.25">
      <c r="A395" s="18" t="s">
        <v>420</v>
      </c>
      <c r="B395" s="160" t="str">
        <f>'6'!B395</f>
        <v>Somerset</v>
      </c>
      <c r="C395" s="158">
        <f>'4'!C395</f>
        <v>542</v>
      </c>
      <c r="D395" s="158">
        <f>'4'!D395</f>
        <v>349</v>
      </c>
      <c r="E395" s="158">
        <f>'4'!E395</f>
        <v>891</v>
      </c>
      <c r="F395" s="133" t="s">
        <v>701</v>
      </c>
      <c r="G395" s="133">
        <v>1</v>
      </c>
      <c r="H395" s="133">
        <v>15</v>
      </c>
      <c r="I395" s="133">
        <v>0</v>
      </c>
      <c r="J395" s="133">
        <f t="shared" si="35"/>
        <v>15</v>
      </c>
      <c r="K395" s="133">
        <v>8</v>
      </c>
      <c r="L395" s="133">
        <v>17</v>
      </c>
      <c r="M395" s="133">
        <f t="shared" si="34"/>
        <v>25</v>
      </c>
      <c r="N395" s="133">
        <v>32</v>
      </c>
      <c r="O395" s="133">
        <f t="shared" si="36"/>
        <v>40</v>
      </c>
      <c r="P395" s="134">
        <v>1.6835016835016835E-2</v>
      </c>
      <c r="Q395" s="134">
        <v>1.4760147601476014E-2</v>
      </c>
      <c r="R395" s="144">
        <v>9.1690544412607447E-2</v>
      </c>
      <c r="S395" s="144">
        <v>4.4893378226711557E-2</v>
      </c>
      <c r="T395" s="133">
        <v>226</v>
      </c>
      <c r="U395" s="144">
        <v>0.17699115044247787</v>
      </c>
    </row>
    <row r="396" spans="1:21" x14ac:dyDescent="0.25">
      <c r="A396" s="18" t="s">
        <v>421</v>
      </c>
      <c r="B396" s="160" t="str">
        <f>'6'!B396</f>
        <v>Montgomery</v>
      </c>
      <c r="C396" s="158">
        <f>'4'!C396</f>
        <v>1573</v>
      </c>
      <c r="D396" s="158">
        <f>'4'!D396</f>
        <v>1074</v>
      </c>
      <c r="E396" s="158">
        <f>'4'!E396</f>
        <v>2647</v>
      </c>
      <c r="F396" s="133"/>
      <c r="G396" s="133">
        <v>0</v>
      </c>
      <c r="H396" s="133">
        <v>0</v>
      </c>
      <c r="I396" s="133">
        <v>0</v>
      </c>
      <c r="J396" s="133">
        <f t="shared" si="35"/>
        <v>0</v>
      </c>
      <c r="K396" s="133">
        <v>0</v>
      </c>
      <c r="L396" s="133">
        <v>0</v>
      </c>
      <c r="M396" s="133">
        <f t="shared" si="34"/>
        <v>0</v>
      </c>
      <c r="N396" s="133">
        <v>0</v>
      </c>
      <c r="O396" s="133">
        <f t="shared" si="36"/>
        <v>0</v>
      </c>
      <c r="P396" s="134">
        <v>0</v>
      </c>
      <c r="Q396" s="134">
        <v>0</v>
      </c>
      <c r="R396" s="144">
        <v>0</v>
      </c>
      <c r="S396" s="144">
        <v>0</v>
      </c>
      <c r="T396" s="133">
        <v>159</v>
      </c>
      <c r="U396" s="144">
        <v>0</v>
      </c>
    </row>
    <row r="397" spans="1:21" x14ac:dyDescent="0.25">
      <c r="A397" s="18" t="s">
        <v>422</v>
      </c>
      <c r="B397" s="160" t="str">
        <f>'6'!B397</f>
        <v>Allegheny</v>
      </c>
      <c r="C397" s="158">
        <f>'4'!C397</f>
        <v>325</v>
      </c>
      <c r="D397" s="158">
        <f>'4'!D397</f>
        <v>236</v>
      </c>
      <c r="E397" s="158">
        <f>'4'!E397</f>
        <v>561</v>
      </c>
      <c r="F397" s="133" t="s">
        <v>698</v>
      </c>
      <c r="G397" s="133">
        <v>1</v>
      </c>
      <c r="H397" s="133">
        <v>0</v>
      </c>
      <c r="I397" s="133">
        <v>0</v>
      </c>
      <c r="J397" s="133">
        <f t="shared" si="35"/>
        <v>0</v>
      </c>
      <c r="K397" s="133">
        <v>0</v>
      </c>
      <c r="L397" s="133">
        <v>3</v>
      </c>
      <c r="M397" s="133">
        <f t="shared" si="34"/>
        <v>3</v>
      </c>
      <c r="N397" s="133">
        <v>3</v>
      </c>
      <c r="O397" s="133">
        <f>SUM(J397+M397)</f>
        <v>3</v>
      </c>
      <c r="P397" s="134">
        <v>0</v>
      </c>
      <c r="Q397" s="134">
        <v>0</v>
      </c>
      <c r="R397" s="144">
        <v>1.2711864406779662E-2</v>
      </c>
      <c r="S397" s="144">
        <v>5.3475935828877002E-3</v>
      </c>
      <c r="T397" s="133">
        <v>91</v>
      </c>
      <c r="U397" s="144">
        <v>3.2967032967032968E-2</v>
      </c>
    </row>
    <row r="398" spans="1:21" x14ac:dyDescent="0.25">
      <c r="A398" s="18" t="s">
        <v>423</v>
      </c>
      <c r="B398" s="160" t="str">
        <f>'6'!B398</f>
        <v>Butler</v>
      </c>
      <c r="C398" s="158">
        <f>'4'!C398</f>
        <v>417</v>
      </c>
      <c r="D398" s="158">
        <f>'4'!D398</f>
        <v>359</v>
      </c>
      <c r="E398" s="158">
        <f>'4'!E398</f>
        <v>776</v>
      </c>
      <c r="F398" s="133" t="s">
        <v>728</v>
      </c>
      <c r="G398" s="133">
        <v>1</v>
      </c>
      <c r="H398" s="133">
        <v>0</v>
      </c>
      <c r="I398" s="133">
        <v>0</v>
      </c>
      <c r="J398" s="133">
        <f t="shared" si="35"/>
        <v>0</v>
      </c>
      <c r="K398" s="133">
        <v>2</v>
      </c>
      <c r="L398" s="133">
        <v>0</v>
      </c>
      <c r="M398" s="133">
        <f t="shared" si="34"/>
        <v>2</v>
      </c>
      <c r="N398" s="133">
        <v>0</v>
      </c>
      <c r="O398" s="133">
        <f t="shared" ref="O398:O461" si="37">SUM(J398+M398)</f>
        <v>2</v>
      </c>
      <c r="P398" s="134">
        <v>0</v>
      </c>
      <c r="Q398" s="134">
        <v>4.7961630695443642E-3</v>
      </c>
      <c r="R398" s="144">
        <v>0</v>
      </c>
      <c r="S398" s="144">
        <v>2.5773195876288659E-3</v>
      </c>
      <c r="T398" s="133">
        <v>34</v>
      </c>
      <c r="U398" s="144">
        <v>5.8823529411764705E-2</v>
      </c>
    </row>
    <row r="399" spans="1:21" ht="22.5" x14ac:dyDescent="0.25">
      <c r="A399" s="18" t="s">
        <v>424</v>
      </c>
      <c r="B399" s="160" t="str">
        <f>'6'!B399</f>
        <v>York</v>
      </c>
      <c r="C399" s="158">
        <f>'4'!C399</f>
        <v>566</v>
      </c>
      <c r="D399" s="158">
        <f>'4'!D399</f>
        <v>455</v>
      </c>
      <c r="E399" s="158">
        <f>'4'!E399</f>
        <v>1021</v>
      </c>
      <c r="F399" s="133" t="s">
        <v>778</v>
      </c>
      <c r="G399" s="133">
        <v>1</v>
      </c>
      <c r="H399" s="133">
        <v>0</v>
      </c>
      <c r="I399" s="133">
        <v>0</v>
      </c>
      <c r="J399" s="133">
        <f t="shared" si="35"/>
        <v>0</v>
      </c>
      <c r="K399" s="133">
        <v>1</v>
      </c>
      <c r="L399" s="133">
        <v>0</v>
      </c>
      <c r="M399" s="133">
        <f t="shared" si="34"/>
        <v>1</v>
      </c>
      <c r="N399" s="133">
        <v>0</v>
      </c>
      <c r="O399" s="133">
        <f t="shared" si="37"/>
        <v>1</v>
      </c>
      <c r="P399" s="134">
        <v>0</v>
      </c>
      <c r="Q399" s="134">
        <v>1.7667844522968198E-3</v>
      </c>
      <c r="R399" s="144">
        <v>0</v>
      </c>
      <c r="S399" s="144">
        <v>9.7943192948090111E-4</v>
      </c>
      <c r="T399" s="133">
        <v>149</v>
      </c>
      <c r="U399" s="144">
        <v>6.7114093959731542E-3</v>
      </c>
    </row>
    <row r="400" spans="1:21" x14ac:dyDescent="0.25">
      <c r="A400" s="18" t="s">
        <v>425</v>
      </c>
      <c r="B400" s="160" t="str">
        <f>'6'!B400</f>
        <v>Allegheny</v>
      </c>
      <c r="C400" s="158">
        <f>'4'!C400</f>
        <v>483</v>
      </c>
      <c r="D400" s="158">
        <f>'4'!D400</f>
        <v>416</v>
      </c>
      <c r="E400" s="158">
        <f>'4'!E400</f>
        <v>899</v>
      </c>
      <c r="F400" s="133" t="s">
        <v>698</v>
      </c>
      <c r="G400" s="133">
        <v>1</v>
      </c>
      <c r="H400" s="133">
        <v>0</v>
      </c>
      <c r="I400" s="133">
        <v>0</v>
      </c>
      <c r="J400" s="133">
        <f t="shared" si="35"/>
        <v>0</v>
      </c>
      <c r="K400" s="133">
        <v>0</v>
      </c>
      <c r="L400" s="133">
        <v>1</v>
      </c>
      <c r="M400" s="133">
        <f>SUM(K400:L400)</f>
        <v>1</v>
      </c>
      <c r="N400" s="133">
        <v>1</v>
      </c>
      <c r="O400" s="133">
        <f t="shared" si="37"/>
        <v>1</v>
      </c>
      <c r="P400" s="134">
        <v>0</v>
      </c>
      <c r="Q400" s="134">
        <v>0</v>
      </c>
      <c r="R400" s="144">
        <v>2.403846153846154E-3</v>
      </c>
      <c r="S400" s="144">
        <v>1.1123470522803114E-3</v>
      </c>
      <c r="T400" s="133">
        <v>14</v>
      </c>
      <c r="U400" s="144">
        <v>7.1428571428571425E-2</v>
      </c>
    </row>
    <row r="401" spans="1:21" x14ac:dyDescent="0.25">
      <c r="A401" s="18" t="s">
        <v>426</v>
      </c>
      <c r="B401" s="160" t="str">
        <f>'6'!B401</f>
        <v>Cumberland</v>
      </c>
      <c r="C401" s="158">
        <f>'4'!C401</f>
        <v>397</v>
      </c>
      <c r="D401" s="158">
        <f>'4'!D401</f>
        <v>339</v>
      </c>
      <c r="E401" s="158">
        <f>'4'!E401</f>
        <v>736</v>
      </c>
      <c r="F401" s="133" t="s">
        <v>772</v>
      </c>
      <c r="G401" s="133">
        <v>1</v>
      </c>
      <c r="H401" s="133">
        <v>0</v>
      </c>
      <c r="I401" s="133">
        <v>0</v>
      </c>
      <c r="J401" s="133">
        <f t="shared" si="35"/>
        <v>0</v>
      </c>
      <c r="K401" s="133">
        <v>0</v>
      </c>
      <c r="L401" s="133">
        <v>3</v>
      </c>
      <c r="M401" s="133">
        <f t="shared" ref="M401:M464" si="38">SUM(K401:L401)</f>
        <v>3</v>
      </c>
      <c r="N401" s="133">
        <v>3</v>
      </c>
      <c r="O401" s="133">
        <f t="shared" si="37"/>
        <v>3</v>
      </c>
      <c r="P401" s="134">
        <v>0</v>
      </c>
      <c r="Q401" s="134">
        <v>0</v>
      </c>
      <c r="R401" s="144">
        <v>8.8495575221238937E-3</v>
      </c>
      <c r="S401" s="144">
        <v>4.076086956521739E-3</v>
      </c>
      <c r="T401" s="133">
        <v>6</v>
      </c>
      <c r="U401" s="144">
        <v>0.5</v>
      </c>
    </row>
    <row r="402" spans="1:21" x14ac:dyDescent="0.25">
      <c r="A402" s="18" t="s">
        <v>427</v>
      </c>
      <c r="B402" s="160" t="str">
        <f>'6'!B402</f>
        <v>Allegheny</v>
      </c>
      <c r="C402" s="158">
        <f>'4'!C402</f>
        <v>405</v>
      </c>
      <c r="D402" s="158">
        <f>'4'!D402</f>
        <v>263</v>
      </c>
      <c r="E402" s="158">
        <f>'4'!E402</f>
        <v>668</v>
      </c>
      <c r="F402" s="133" t="s">
        <v>698</v>
      </c>
      <c r="G402" s="133">
        <v>1</v>
      </c>
      <c r="H402" s="133">
        <v>0</v>
      </c>
      <c r="I402" s="133">
        <v>0</v>
      </c>
      <c r="J402" s="133">
        <f t="shared" si="35"/>
        <v>0</v>
      </c>
      <c r="K402" s="133">
        <v>0</v>
      </c>
      <c r="L402" s="133">
        <v>3</v>
      </c>
      <c r="M402" s="133">
        <f t="shared" si="38"/>
        <v>3</v>
      </c>
      <c r="N402" s="133">
        <v>3</v>
      </c>
      <c r="O402" s="133">
        <f t="shared" si="37"/>
        <v>3</v>
      </c>
      <c r="P402" s="134">
        <v>0</v>
      </c>
      <c r="Q402" s="134">
        <v>0</v>
      </c>
      <c r="R402" s="144">
        <v>1.1406844106463879E-2</v>
      </c>
      <c r="S402" s="144">
        <v>4.4910179640718561E-3</v>
      </c>
      <c r="T402" s="133">
        <v>120</v>
      </c>
      <c r="U402" s="144">
        <v>2.5000000000000001E-2</v>
      </c>
    </row>
    <row r="403" spans="1:21" x14ac:dyDescent="0.25">
      <c r="A403" s="129" t="s">
        <v>428</v>
      </c>
      <c r="B403" s="161" t="s">
        <v>565</v>
      </c>
      <c r="C403" s="158">
        <f>'4'!C403</f>
        <v>192</v>
      </c>
      <c r="D403" s="158">
        <f>'4'!D403</f>
        <v>135</v>
      </c>
      <c r="E403" s="158">
        <f>'4'!E403</f>
        <v>327</v>
      </c>
      <c r="F403" s="133"/>
      <c r="G403" s="133">
        <v>0</v>
      </c>
      <c r="H403" s="133">
        <v>0</v>
      </c>
      <c r="I403" s="133">
        <v>0</v>
      </c>
      <c r="J403" s="133">
        <f t="shared" si="35"/>
        <v>0</v>
      </c>
      <c r="K403" s="133">
        <v>0</v>
      </c>
      <c r="L403" s="133">
        <v>0</v>
      </c>
      <c r="M403" s="133">
        <f t="shared" si="38"/>
        <v>0</v>
      </c>
      <c r="N403" s="133">
        <v>0</v>
      </c>
      <c r="O403" s="133">
        <f t="shared" si="37"/>
        <v>0</v>
      </c>
      <c r="P403" s="134">
        <v>0</v>
      </c>
      <c r="Q403" s="134">
        <v>0</v>
      </c>
      <c r="R403" s="144">
        <v>0</v>
      </c>
      <c r="S403" s="144">
        <v>0</v>
      </c>
      <c r="T403" s="133">
        <v>38</v>
      </c>
      <c r="U403" s="144">
        <v>0</v>
      </c>
    </row>
    <row r="404" spans="1:21" ht="22.5" x14ac:dyDescent="0.25">
      <c r="A404" s="18" t="s">
        <v>429</v>
      </c>
      <c r="B404" s="160" t="str">
        <f>'6'!B404</f>
        <v>York</v>
      </c>
      <c r="C404" s="158">
        <f>'4'!C404</f>
        <v>948</v>
      </c>
      <c r="D404" s="158">
        <f>'4'!D404</f>
        <v>655</v>
      </c>
      <c r="E404" s="158">
        <f>'4'!E404</f>
        <v>1603</v>
      </c>
      <c r="F404" s="133" t="s">
        <v>778</v>
      </c>
      <c r="G404" s="133">
        <v>1</v>
      </c>
      <c r="H404" s="133">
        <v>0</v>
      </c>
      <c r="I404" s="133">
        <v>0</v>
      </c>
      <c r="J404" s="133">
        <f t="shared" si="35"/>
        <v>0</v>
      </c>
      <c r="K404" s="133">
        <v>2</v>
      </c>
      <c r="L404" s="133">
        <v>0</v>
      </c>
      <c r="M404" s="133">
        <f t="shared" si="38"/>
        <v>2</v>
      </c>
      <c r="N404" s="133">
        <v>0</v>
      </c>
      <c r="O404" s="133">
        <f t="shared" si="37"/>
        <v>2</v>
      </c>
      <c r="P404" s="134">
        <v>0</v>
      </c>
      <c r="Q404" s="134">
        <v>2.1097046413502108E-3</v>
      </c>
      <c r="R404" s="144">
        <v>0</v>
      </c>
      <c r="S404" s="144">
        <v>1.2476606363069245E-3</v>
      </c>
      <c r="T404" s="133">
        <v>68</v>
      </c>
      <c r="U404" s="144">
        <v>2.9411764705882353E-2</v>
      </c>
    </row>
    <row r="405" spans="1:21" x14ac:dyDescent="0.25">
      <c r="A405" s="18" t="s">
        <v>430</v>
      </c>
      <c r="B405" s="160" t="str">
        <f>'6'!B405</f>
        <v>Lycoming</v>
      </c>
      <c r="C405" s="158">
        <f>'4'!C405</f>
        <v>291</v>
      </c>
      <c r="D405" s="158">
        <f>'4'!D405</f>
        <v>212</v>
      </c>
      <c r="E405" s="158">
        <f>'4'!E405</f>
        <v>503</v>
      </c>
      <c r="F405" s="133"/>
      <c r="G405" s="133">
        <v>0</v>
      </c>
      <c r="H405" s="133">
        <v>0</v>
      </c>
      <c r="I405" s="133">
        <v>0</v>
      </c>
      <c r="J405" s="133">
        <f t="shared" si="35"/>
        <v>0</v>
      </c>
      <c r="K405" s="133">
        <v>0</v>
      </c>
      <c r="L405" s="133">
        <v>0</v>
      </c>
      <c r="M405" s="133">
        <f t="shared" si="38"/>
        <v>0</v>
      </c>
      <c r="N405" s="133">
        <v>0</v>
      </c>
      <c r="O405" s="133">
        <f t="shared" si="37"/>
        <v>0</v>
      </c>
      <c r="P405" s="134">
        <v>0</v>
      </c>
      <c r="Q405" s="134">
        <v>0</v>
      </c>
      <c r="R405" s="144">
        <v>0</v>
      </c>
      <c r="S405" s="144">
        <v>0</v>
      </c>
      <c r="T405" s="133">
        <v>102</v>
      </c>
      <c r="U405" s="144">
        <v>0</v>
      </c>
    </row>
    <row r="406" spans="1:21" x14ac:dyDescent="0.25">
      <c r="A406" s="18" t="s">
        <v>431</v>
      </c>
      <c r="B406" s="160" t="str">
        <f>'6'!B406</f>
        <v>Delaware</v>
      </c>
      <c r="C406" s="158">
        <f>'4'!C406</f>
        <v>1396</v>
      </c>
      <c r="D406" s="158">
        <f>'4'!D406</f>
        <v>917</v>
      </c>
      <c r="E406" s="158">
        <f>'4'!E406</f>
        <v>2313</v>
      </c>
      <c r="F406" s="133" t="s">
        <v>779</v>
      </c>
      <c r="G406" s="133">
        <v>1</v>
      </c>
      <c r="H406" s="133">
        <v>80</v>
      </c>
      <c r="I406" s="133">
        <v>0</v>
      </c>
      <c r="J406" s="133">
        <f t="shared" si="35"/>
        <v>80</v>
      </c>
      <c r="K406" s="133">
        <v>0</v>
      </c>
      <c r="L406" s="133">
        <v>90</v>
      </c>
      <c r="M406" s="133">
        <f t="shared" si="38"/>
        <v>90</v>
      </c>
      <c r="N406" s="133">
        <v>170</v>
      </c>
      <c r="O406" s="133">
        <f t="shared" si="37"/>
        <v>170</v>
      </c>
      <c r="P406" s="134">
        <v>3.4587116299178558E-2</v>
      </c>
      <c r="Q406" s="134">
        <v>0</v>
      </c>
      <c r="R406" s="144">
        <v>0.18538713195201745</v>
      </c>
      <c r="S406" s="144">
        <v>7.3497622135754434E-2</v>
      </c>
      <c r="T406" s="133">
        <v>492</v>
      </c>
      <c r="U406" s="144">
        <v>0.34552845528455284</v>
      </c>
    </row>
    <row r="407" spans="1:21" x14ac:dyDescent="0.25">
      <c r="A407" s="18" t="s">
        <v>432</v>
      </c>
      <c r="B407" s="160" t="str">
        <f>'6'!B407</f>
        <v>Greene</v>
      </c>
      <c r="C407" s="158">
        <f>'4'!C407</f>
        <v>143</v>
      </c>
      <c r="D407" s="158">
        <f>'4'!D407</f>
        <v>97</v>
      </c>
      <c r="E407" s="158">
        <f>'4'!E407</f>
        <v>240</v>
      </c>
      <c r="F407" s="133"/>
      <c r="G407" s="133">
        <v>0</v>
      </c>
      <c r="H407" s="133">
        <v>0</v>
      </c>
      <c r="I407" s="133">
        <v>0</v>
      </c>
      <c r="J407" s="133">
        <f t="shared" si="35"/>
        <v>0</v>
      </c>
      <c r="K407" s="133">
        <v>0</v>
      </c>
      <c r="L407" s="133">
        <v>0</v>
      </c>
      <c r="M407" s="133">
        <f t="shared" si="38"/>
        <v>0</v>
      </c>
      <c r="N407" s="133">
        <v>0</v>
      </c>
      <c r="O407" s="133">
        <f t="shared" si="37"/>
        <v>0</v>
      </c>
      <c r="P407" s="134">
        <v>0</v>
      </c>
      <c r="Q407" s="134">
        <v>0</v>
      </c>
      <c r="R407" s="144">
        <v>0</v>
      </c>
      <c r="S407" s="144">
        <v>0</v>
      </c>
      <c r="T407" s="133">
        <v>94</v>
      </c>
      <c r="U407" s="144">
        <v>0</v>
      </c>
    </row>
    <row r="408" spans="1:21" x14ac:dyDescent="0.25">
      <c r="A408" s="18" t="s">
        <v>433</v>
      </c>
      <c r="B408" s="160" t="str">
        <f>'6'!B408</f>
        <v>Columbia</v>
      </c>
      <c r="C408" s="158">
        <f>'4'!C408</f>
        <v>285</v>
      </c>
      <c r="D408" s="158">
        <f>'4'!D408</f>
        <v>242</v>
      </c>
      <c r="E408" s="158">
        <f>'4'!E408</f>
        <v>527</v>
      </c>
      <c r="F408" s="133" t="s">
        <v>702</v>
      </c>
      <c r="G408" s="133">
        <v>1</v>
      </c>
      <c r="H408" s="133">
        <v>0</v>
      </c>
      <c r="I408" s="133">
        <v>0</v>
      </c>
      <c r="J408" s="133">
        <f t="shared" si="35"/>
        <v>0</v>
      </c>
      <c r="K408" s="133">
        <v>0</v>
      </c>
      <c r="L408" s="133">
        <v>10</v>
      </c>
      <c r="M408" s="133">
        <f t="shared" si="38"/>
        <v>10</v>
      </c>
      <c r="N408" s="133">
        <v>10</v>
      </c>
      <c r="O408" s="133">
        <f t="shared" si="37"/>
        <v>10</v>
      </c>
      <c r="P408" s="134">
        <v>0</v>
      </c>
      <c r="Q408" s="134">
        <v>0</v>
      </c>
      <c r="R408" s="144">
        <v>4.1322314049586778E-2</v>
      </c>
      <c r="S408" s="144">
        <v>1.8975332068311195E-2</v>
      </c>
      <c r="T408" s="133">
        <v>105</v>
      </c>
      <c r="U408" s="144">
        <v>9.5238095238095233E-2</v>
      </c>
    </row>
    <row r="409" spans="1:21" ht="22.5" x14ac:dyDescent="0.25">
      <c r="A409" s="18" t="s">
        <v>434</v>
      </c>
      <c r="B409" s="160" t="str">
        <f>'6'!B409</f>
        <v>Fulton</v>
      </c>
      <c r="C409" s="158">
        <f>'4'!C409</f>
        <v>178</v>
      </c>
      <c r="D409" s="158">
        <f>'4'!D409</f>
        <v>125</v>
      </c>
      <c r="E409" s="158">
        <f>'4'!E409</f>
        <v>303</v>
      </c>
      <c r="F409" s="133" t="s">
        <v>822</v>
      </c>
      <c r="G409" s="133">
        <v>2</v>
      </c>
      <c r="H409" s="133">
        <v>0</v>
      </c>
      <c r="I409" s="133">
        <v>0</v>
      </c>
      <c r="J409" s="133">
        <f t="shared" si="35"/>
        <v>0</v>
      </c>
      <c r="K409" s="133">
        <v>11</v>
      </c>
      <c r="L409" s="133">
        <v>19</v>
      </c>
      <c r="M409" s="133">
        <f t="shared" si="38"/>
        <v>30</v>
      </c>
      <c r="N409" s="133">
        <v>19</v>
      </c>
      <c r="O409" s="133">
        <f t="shared" si="37"/>
        <v>30</v>
      </c>
      <c r="P409" s="134">
        <v>0</v>
      </c>
      <c r="Q409" s="134">
        <v>6.1797752808988762E-2</v>
      </c>
      <c r="R409" s="144">
        <v>0.152</v>
      </c>
      <c r="S409" s="144">
        <v>9.9009900990099015E-2</v>
      </c>
      <c r="T409" s="133">
        <v>103</v>
      </c>
      <c r="U409" s="144">
        <v>0.29126213592233008</v>
      </c>
    </row>
    <row r="410" spans="1:21" ht="22.5" x14ac:dyDescent="0.25">
      <c r="A410" s="18" t="s">
        <v>435</v>
      </c>
      <c r="B410" s="160" t="str">
        <f>'6'!B410</f>
        <v>Huntingdon</v>
      </c>
      <c r="C410" s="158">
        <f>'4'!C410</f>
        <v>278</v>
      </c>
      <c r="D410" s="158">
        <f>'4'!D410</f>
        <v>209</v>
      </c>
      <c r="E410" s="158">
        <f>'4'!E410</f>
        <v>487</v>
      </c>
      <c r="F410" s="133" t="s">
        <v>727</v>
      </c>
      <c r="G410" s="133">
        <v>1</v>
      </c>
      <c r="H410" s="133">
        <v>16</v>
      </c>
      <c r="I410" s="133">
        <v>16</v>
      </c>
      <c r="J410" s="133">
        <f t="shared" si="35"/>
        <v>32</v>
      </c>
      <c r="K410" s="133">
        <v>6</v>
      </c>
      <c r="L410" s="133">
        <v>18</v>
      </c>
      <c r="M410" s="133">
        <f t="shared" si="38"/>
        <v>24</v>
      </c>
      <c r="N410" s="133">
        <v>34</v>
      </c>
      <c r="O410" s="133">
        <f t="shared" si="37"/>
        <v>56</v>
      </c>
      <c r="P410" s="134">
        <v>6.5708418891170434E-2</v>
      </c>
      <c r="Q410" s="134">
        <v>2.1582733812949641E-2</v>
      </c>
      <c r="R410" s="144">
        <v>0.16267942583732056</v>
      </c>
      <c r="S410" s="144">
        <v>8.2135523613963035E-2</v>
      </c>
      <c r="T410" s="133">
        <v>44</v>
      </c>
      <c r="U410" s="144">
        <v>0.90909090909090906</v>
      </c>
    </row>
    <row r="411" spans="1:21" x14ac:dyDescent="0.25">
      <c r="A411" s="18" t="s">
        <v>436</v>
      </c>
      <c r="B411" s="160" t="str">
        <f>'6'!B411</f>
        <v>Lehigh</v>
      </c>
      <c r="C411" s="158">
        <f>'4'!C411</f>
        <v>579</v>
      </c>
      <c r="D411" s="158">
        <f>'4'!D411</f>
        <v>470</v>
      </c>
      <c r="E411" s="158">
        <f>'4'!E411</f>
        <v>1049</v>
      </c>
      <c r="F411" s="133"/>
      <c r="G411" s="133">
        <v>0</v>
      </c>
      <c r="H411" s="133">
        <v>0</v>
      </c>
      <c r="I411" s="133">
        <v>0</v>
      </c>
      <c r="J411" s="133">
        <f t="shared" si="35"/>
        <v>0</v>
      </c>
      <c r="K411" s="133">
        <v>0</v>
      </c>
      <c r="L411" s="133">
        <v>0</v>
      </c>
      <c r="M411" s="133">
        <f t="shared" si="38"/>
        <v>0</v>
      </c>
      <c r="N411" s="133">
        <v>0</v>
      </c>
      <c r="O411" s="133">
        <f t="shared" si="37"/>
        <v>0</v>
      </c>
      <c r="P411" s="134">
        <v>0</v>
      </c>
      <c r="Q411" s="134">
        <v>0</v>
      </c>
      <c r="R411" s="144">
        <v>0</v>
      </c>
      <c r="S411" s="144">
        <v>0</v>
      </c>
      <c r="T411" s="133">
        <v>8</v>
      </c>
      <c r="U411" s="144">
        <v>0</v>
      </c>
    </row>
    <row r="412" spans="1:21" ht="22.5" x14ac:dyDescent="0.25">
      <c r="A412" s="18" t="s">
        <v>437</v>
      </c>
      <c r="B412" s="160" t="str">
        <f>'6'!B412</f>
        <v>Tioga</v>
      </c>
      <c r="C412" s="158">
        <f>'4'!C412</f>
        <v>477</v>
      </c>
      <c r="D412" s="158">
        <f>'4'!D412</f>
        <v>310</v>
      </c>
      <c r="E412" s="158">
        <f>'4'!E412</f>
        <v>787</v>
      </c>
      <c r="F412" s="133" t="s">
        <v>756</v>
      </c>
      <c r="G412" s="133">
        <v>1</v>
      </c>
      <c r="H412" s="133">
        <v>0</v>
      </c>
      <c r="I412" s="133">
        <v>0</v>
      </c>
      <c r="J412" s="133">
        <f t="shared" si="35"/>
        <v>0</v>
      </c>
      <c r="K412" s="133">
        <v>4</v>
      </c>
      <c r="L412" s="133">
        <v>34</v>
      </c>
      <c r="M412" s="133">
        <f t="shared" si="38"/>
        <v>38</v>
      </c>
      <c r="N412" s="133">
        <v>34</v>
      </c>
      <c r="O412" s="133">
        <f t="shared" si="37"/>
        <v>38</v>
      </c>
      <c r="P412" s="134">
        <v>0</v>
      </c>
      <c r="Q412" s="134">
        <v>8.385744234800839E-3</v>
      </c>
      <c r="R412" s="144">
        <v>0.10967741935483871</v>
      </c>
      <c r="S412" s="144">
        <v>4.8284625158831002E-2</v>
      </c>
      <c r="T412" s="133">
        <v>268</v>
      </c>
      <c r="U412" s="144">
        <v>0.1417910447761194</v>
      </c>
    </row>
    <row r="413" spans="1:21" ht="22.5" x14ac:dyDescent="0.25">
      <c r="A413" s="18" t="s">
        <v>438</v>
      </c>
      <c r="B413" s="160" t="str">
        <f>'6'!B413</f>
        <v>York</v>
      </c>
      <c r="C413" s="158">
        <f>'4'!C413</f>
        <v>618</v>
      </c>
      <c r="D413" s="158">
        <f>'4'!D413</f>
        <v>462</v>
      </c>
      <c r="E413" s="158">
        <f>'4'!E413</f>
        <v>1080</v>
      </c>
      <c r="F413" s="133" t="s">
        <v>778</v>
      </c>
      <c r="G413" s="133">
        <v>1</v>
      </c>
      <c r="H413" s="133">
        <v>0</v>
      </c>
      <c r="I413" s="133">
        <v>0</v>
      </c>
      <c r="J413" s="133">
        <f t="shared" si="35"/>
        <v>0</v>
      </c>
      <c r="K413" s="133">
        <v>4</v>
      </c>
      <c r="L413" s="133">
        <v>0</v>
      </c>
      <c r="M413" s="133">
        <f t="shared" si="38"/>
        <v>4</v>
      </c>
      <c r="N413" s="133">
        <v>0</v>
      </c>
      <c r="O413" s="133">
        <f t="shared" si="37"/>
        <v>4</v>
      </c>
      <c r="P413" s="134">
        <v>0</v>
      </c>
      <c r="Q413" s="134">
        <v>6.4724919093851136E-3</v>
      </c>
      <c r="R413" s="144">
        <v>0</v>
      </c>
      <c r="S413" s="144">
        <v>3.7037037037037038E-3</v>
      </c>
      <c r="T413" s="133">
        <v>118</v>
      </c>
      <c r="U413" s="144">
        <v>3.3898305084745763E-2</v>
      </c>
    </row>
    <row r="414" spans="1:21" ht="22.5" x14ac:dyDescent="0.25">
      <c r="A414" s="18" t="s">
        <v>439</v>
      </c>
      <c r="B414" s="160" t="str">
        <f>'6'!B414</f>
        <v>Westmoreland</v>
      </c>
      <c r="C414" s="158">
        <f>'4'!C414</f>
        <v>478</v>
      </c>
      <c r="D414" s="158">
        <f>'4'!D414</f>
        <v>320</v>
      </c>
      <c r="E414" s="158">
        <f>'4'!E414</f>
        <v>798</v>
      </c>
      <c r="F414" s="133" t="s">
        <v>827</v>
      </c>
      <c r="G414" s="133">
        <v>2</v>
      </c>
      <c r="H414" s="133">
        <v>18</v>
      </c>
      <c r="I414" s="133">
        <v>0</v>
      </c>
      <c r="J414" s="133">
        <f t="shared" si="35"/>
        <v>18</v>
      </c>
      <c r="K414" s="133">
        <v>2</v>
      </c>
      <c r="L414" s="133">
        <v>83</v>
      </c>
      <c r="M414" s="133">
        <f t="shared" si="38"/>
        <v>85</v>
      </c>
      <c r="N414" s="133">
        <v>101</v>
      </c>
      <c r="O414" s="133">
        <f t="shared" si="37"/>
        <v>103</v>
      </c>
      <c r="P414" s="134">
        <v>2.2556390977443608E-2</v>
      </c>
      <c r="Q414" s="134">
        <v>4.1841004184100415E-3</v>
      </c>
      <c r="R414" s="144">
        <v>0.31562499999999999</v>
      </c>
      <c r="S414" s="144">
        <v>0.12907268170426064</v>
      </c>
      <c r="T414" s="133">
        <v>185</v>
      </c>
      <c r="U414" s="144">
        <v>0.55675675675675673</v>
      </c>
    </row>
    <row r="415" spans="1:21" x14ac:dyDescent="0.25">
      <c r="A415" s="18" t="s">
        <v>440</v>
      </c>
      <c r="B415" s="160" t="str">
        <f>'6'!B415</f>
        <v>Blair</v>
      </c>
      <c r="C415" s="158">
        <f>'4'!C415</f>
        <v>496</v>
      </c>
      <c r="D415" s="158">
        <f>'4'!D415</f>
        <v>377</v>
      </c>
      <c r="E415" s="158">
        <f>'4'!E415</f>
        <v>873</v>
      </c>
      <c r="F415" s="133" t="s">
        <v>710</v>
      </c>
      <c r="G415" s="133">
        <v>1</v>
      </c>
      <c r="H415" s="133">
        <v>17</v>
      </c>
      <c r="I415" s="133">
        <v>0</v>
      </c>
      <c r="J415" s="133">
        <f t="shared" si="35"/>
        <v>17</v>
      </c>
      <c r="K415" s="133">
        <v>0</v>
      </c>
      <c r="L415" s="133">
        <v>34</v>
      </c>
      <c r="M415" s="133">
        <f t="shared" si="38"/>
        <v>34</v>
      </c>
      <c r="N415" s="133">
        <v>51</v>
      </c>
      <c r="O415" s="133">
        <f t="shared" si="37"/>
        <v>51</v>
      </c>
      <c r="P415" s="134">
        <v>1.9473081328751432E-2</v>
      </c>
      <c r="Q415" s="134">
        <v>0</v>
      </c>
      <c r="R415" s="144">
        <v>0.13527851458885942</v>
      </c>
      <c r="S415" s="144">
        <v>5.8419243986254296E-2</v>
      </c>
      <c r="T415" s="133">
        <v>164</v>
      </c>
      <c r="U415" s="144">
        <v>0.31097560975609756</v>
      </c>
    </row>
    <row r="416" spans="1:21" ht="22.5" x14ac:dyDescent="0.25">
      <c r="A416" s="18" t="s">
        <v>441</v>
      </c>
      <c r="B416" s="160" t="str">
        <f>'6'!B416</f>
        <v>York</v>
      </c>
      <c r="C416" s="158">
        <f>'4'!C416</f>
        <v>901</v>
      </c>
      <c r="D416" s="158">
        <f>'4'!D416</f>
        <v>649</v>
      </c>
      <c r="E416" s="158">
        <f>'4'!E416</f>
        <v>1550</v>
      </c>
      <c r="F416" s="133" t="s">
        <v>778</v>
      </c>
      <c r="G416" s="133">
        <v>1</v>
      </c>
      <c r="H416" s="133">
        <v>0</v>
      </c>
      <c r="I416" s="133">
        <v>0</v>
      </c>
      <c r="J416" s="133">
        <f t="shared" si="35"/>
        <v>0</v>
      </c>
      <c r="K416" s="133">
        <v>3</v>
      </c>
      <c r="L416" s="133">
        <v>0</v>
      </c>
      <c r="M416" s="133">
        <f t="shared" si="38"/>
        <v>3</v>
      </c>
      <c r="N416" s="133">
        <v>0</v>
      </c>
      <c r="O416" s="133">
        <f t="shared" si="37"/>
        <v>3</v>
      </c>
      <c r="P416" s="134">
        <v>0</v>
      </c>
      <c r="Q416" s="134">
        <v>3.3296337402885681E-3</v>
      </c>
      <c r="R416" s="144">
        <v>0</v>
      </c>
      <c r="S416" s="144">
        <v>1.9354838709677419E-3</v>
      </c>
      <c r="T416" s="133">
        <v>75</v>
      </c>
      <c r="U416" s="144">
        <v>0.04</v>
      </c>
    </row>
    <row r="417" spans="1:21" x14ac:dyDescent="0.25">
      <c r="A417" s="18" t="s">
        <v>442</v>
      </c>
      <c r="B417" s="160" t="str">
        <f>'6'!B417</f>
        <v>Delaware</v>
      </c>
      <c r="C417" s="158">
        <f>'4'!C417</f>
        <v>883</v>
      </c>
      <c r="D417" s="158">
        <f>'4'!D417</f>
        <v>650</v>
      </c>
      <c r="E417" s="158">
        <f>'4'!E417</f>
        <v>1533</v>
      </c>
      <c r="F417" s="133"/>
      <c r="G417" s="133">
        <v>0</v>
      </c>
      <c r="H417" s="133">
        <v>0</v>
      </c>
      <c r="I417" s="133">
        <v>0</v>
      </c>
      <c r="J417" s="133">
        <f t="shared" si="35"/>
        <v>0</v>
      </c>
      <c r="K417" s="133">
        <v>0</v>
      </c>
      <c r="L417" s="133">
        <v>0</v>
      </c>
      <c r="M417" s="133">
        <f t="shared" si="38"/>
        <v>0</v>
      </c>
      <c r="N417" s="133">
        <v>0</v>
      </c>
      <c r="O417" s="133">
        <f t="shared" si="37"/>
        <v>0</v>
      </c>
      <c r="P417" s="134">
        <v>0</v>
      </c>
      <c r="Q417" s="134">
        <v>0</v>
      </c>
      <c r="R417" s="144">
        <v>0</v>
      </c>
      <c r="S417" s="144">
        <v>0</v>
      </c>
      <c r="T417" s="133">
        <v>8</v>
      </c>
      <c r="U417" s="144">
        <v>0</v>
      </c>
    </row>
    <row r="418" spans="1:21" x14ac:dyDescent="0.25">
      <c r="A418" s="18" t="s">
        <v>443</v>
      </c>
      <c r="B418" s="160" t="str">
        <f>'6'!B418</f>
        <v>Montgomery</v>
      </c>
      <c r="C418" s="158">
        <f>'4'!C418</f>
        <v>689</v>
      </c>
      <c r="D418" s="158">
        <f>'4'!D418</f>
        <v>457</v>
      </c>
      <c r="E418" s="158">
        <f>'4'!E418</f>
        <v>1146</v>
      </c>
      <c r="F418" s="133"/>
      <c r="G418" s="133">
        <v>0</v>
      </c>
      <c r="H418" s="133">
        <v>0</v>
      </c>
      <c r="I418" s="133">
        <v>0</v>
      </c>
      <c r="J418" s="133">
        <f t="shared" si="35"/>
        <v>0</v>
      </c>
      <c r="K418" s="133">
        <v>0</v>
      </c>
      <c r="L418" s="133">
        <v>0</v>
      </c>
      <c r="M418" s="133">
        <f t="shared" si="38"/>
        <v>0</v>
      </c>
      <c r="N418" s="133">
        <v>0</v>
      </c>
      <c r="O418" s="133">
        <f t="shared" si="37"/>
        <v>0</v>
      </c>
      <c r="P418" s="134">
        <v>0</v>
      </c>
      <c r="Q418" s="134">
        <v>0</v>
      </c>
      <c r="R418" s="144">
        <v>0</v>
      </c>
      <c r="S418" s="144">
        <v>0</v>
      </c>
      <c r="T418" s="133">
        <v>0</v>
      </c>
      <c r="U418" s="144" t="e">
        <v>#DIV/0!</v>
      </c>
    </row>
    <row r="419" spans="1:21" x14ac:dyDescent="0.25">
      <c r="A419" s="18" t="s">
        <v>444</v>
      </c>
      <c r="B419" s="160" t="str">
        <f>'6'!B419</f>
        <v>Montgomery</v>
      </c>
      <c r="C419" s="158">
        <f>'4'!C419</f>
        <v>1817</v>
      </c>
      <c r="D419" s="158">
        <f>'4'!D419</f>
        <v>1453</v>
      </c>
      <c r="E419" s="158">
        <f>'4'!E419</f>
        <v>3270</v>
      </c>
      <c r="F419" s="133"/>
      <c r="G419" s="133">
        <v>0</v>
      </c>
      <c r="H419" s="133">
        <v>0</v>
      </c>
      <c r="I419" s="133">
        <v>0</v>
      </c>
      <c r="J419" s="133">
        <f t="shared" si="35"/>
        <v>0</v>
      </c>
      <c r="K419" s="133">
        <v>0</v>
      </c>
      <c r="L419" s="133">
        <v>0</v>
      </c>
      <c r="M419" s="133">
        <f t="shared" si="38"/>
        <v>0</v>
      </c>
      <c r="N419" s="133">
        <v>0</v>
      </c>
      <c r="O419" s="133">
        <f t="shared" si="37"/>
        <v>0</v>
      </c>
      <c r="P419" s="134">
        <v>0</v>
      </c>
      <c r="Q419" s="134">
        <v>0</v>
      </c>
      <c r="R419" s="144">
        <v>0</v>
      </c>
      <c r="S419" s="144">
        <v>0</v>
      </c>
      <c r="T419" s="133">
        <v>124</v>
      </c>
      <c r="U419" s="144">
        <v>0</v>
      </c>
    </row>
    <row r="420" spans="1:21" x14ac:dyDescent="0.25">
      <c r="A420" s="18" t="s">
        <v>445</v>
      </c>
      <c r="B420" s="160" t="str">
        <f>'6'!B420</f>
        <v>Elk</v>
      </c>
      <c r="C420" s="158">
        <f>'4'!C420</f>
        <v>469</v>
      </c>
      <c r="D420" s="158">
        <f>'4'!D420</f>
        <v>377</v>
      </c>
      <c r="E420" s="158">
        <f>'4'!E420</f>
        <v>846</v>
      </c>
      <c r="F420" s="133" t="s">
        <v>706</v>
      </c>
      <c r="G420" s="133">
        <v>1</v>
      </c>
      <c r="H420" s="133">
        <v>0</v>
      </c>
      <c r="I420" s="133">
        <v>0</v>
      </c>
      <c r="J420" s="133">
        <f t="shared" si="35"/>
        <v>0</v>
      </c>
      <c r="K420" s="133">
        <v>0</v>
      </c>
      <c r="L420" s="133">
        <v>32</v>
      </c>
      <c r="M420" s="133">
        <f t="shared" si="38"/>
        <v>32</v>
      </c>
      <c r="N420" s="133">
        <v>32</v>
      </c>
      <c r="O420" s="133">
        <f t="shared" si="37"/>
        <v>32</v>
      </c>
      <c r="P420" s="134">
        <v>0</v>
      </c>
      <c r="Q420" s="134">
        <v>0</v>
      </c>
      <c r="R420" s="144">
        <v>8.4880636604774531E-2</v>
      </c>
      <c r="S420" s="144">
        <v>3.7825059101654845E-2</v>
      </c>
      <c r="T420" s="133">
        <v>140</v>
      </c>
      <c r="U420" s="144">
        <v>0.22857142857142856</v>
      </c>
    </row>
    <row r="421" spans="1:21" x14ac:dyDescent="0.25">
      <c r="A421" s="18" t="s">
        <v>446</v>
      </c>
      <c r="B421" s="160" t="str">
        <f>'6'!B421</f>
        <v>Centre</v>
      </c>
      <c r="C421" s="158">
        <f>'4'!C421</f>
        <v>1915</v>
      </c>
      <c r="D421" s="158">
        <f>'4'!D421</f>
        <v>1326</v>
      </c>
      <c r="E421" s="158">
        <f>'4'!E421</f>
        <v>3241</v>
      </c>
      <c r="F421" s="133" t="s">
        <v>699</v>
      </c>
      <c r="G421" s="133">
        <v>1</v>
      </c>
      <c r="H421" s="133">
        <v>0</v>
      </c>
      <c r="I421" s="133">
        <v>0</v>
      </c>
      <c r="J421" s="133">
        <f t="shared" si="35"/>
        <v>0</v>
      </c>
      <c r="K421" s="133">
        <v>17</v>
      </c>
      <c r="L421" s="133">
        <v>32</v>
      </c>
      <c r="M421" s="133">
        <f t="shared" si="38"/>
        <v>49</v>
      </c>
      <c r="N421" s="133">
        <v>32</v>
      </c>
      <c r="O421" s="133">
        <f t="shared" si="37"/>
        <v>49</v>
      </c>
      <c r="P421" s="134">
        <v>0</v>
      </c>
      <c r="Q421" s="134">
        <v>8.8772845953002614E-3</v>
      </c>
      <c r="R421" s="144">
        <v>2.4132730015082957E-2</v>
      </c>
      <c r="S421" s="144">
        <v>1.511879049676026E-2</v>
      </c>
      <c r="T421" s="133">
        <v>501</v>
      </c>
      <c r="U421" s="144">
        <v>9.7804391217564873E-2</v>
      </c>
    </row>
    <row r="422" spans="1:21" x14ac:dyDescent="0.25">
      <c r="A422" s="18" t="s">
        <v>447</v>
      </c>
      <c r="B422" s="160" t="str">
        <f>'6'!B422</f>
        <v>Allegheny</v>
      </c>
      <c r="C422" s="158">
        <f>'4'!C422</f>
        <v>513</v>
      </c>
      <c r="D422" s="158">
        <f>'4'!D422</f>
        <v>353</v>
      </c>
      <c r="E422" s="158">
        <f>'4'!E422</f>
        <v>866</v>
      </c>
      <c r="F422" s="133" t="s">
        <v>806</v>
      </c>
      <c r="G422" s="133">
        <v>2</v>
      </c>
      <c r="H422" s="133">
        <v>0</v>
      </c>
      <c r="I422" s="133">
        <v>0</v>
      </c>
      <c r="J422" s="133">
        <f t="shared" si="35"/>
        <v>0</v>
      </c>
      <c r="K422" s="133">
        <v>5</v>
      </c>
      <c r="L422" s="133">
        <v>80</v>
      </c>
      <c r="M422" s="133">
        <f t="shared" si="38"/>
        <v>85</v>
      </c>
      <c r="N422" s="133">
        <v>80</v>
      </c>
      <c r="O422" s="133">
        <f t="shared" si="37"/>
        <v>85</v>
      </c>
      <c r="P422" s="134">
        <v>0</v>
      </c>
      <c r="Q422" s="134">
        <v>9.7465886939571145E-3</v>
      </c>
      <c r="R422" s="144">
        <v>0.22662889518413598</v>
      </c>
      <c r="S422" s="144">
        <v>9.8152424942263283E-2</v>
      </c>
      <c r="T422" s="133">
        <v>263</v>
      </c>
      <c r="U422" s="144">
        <v>0.32319391634980987</v>
      </c>
    </row>
    <row r="423" spans="1:21" x14ac:dyDescent="0.25">
      <c r="A423" s="18" t="s">
        <v>448</v>
      </c>
      <c r="B423" s="160" t="str">
        <f>'6'!B423</f>
        <v>Dauphin</v>
      </c>
      <c r="C423" s="158">
        <f>'4'!C423</f>
        <v>383</v>
      </c>
      <c r="D423" s="158">
        <f>'4'!D423</f>
        <v>263</v>
      </c>
      <c r="E423" s="158">
        <f>'4'!E423</f>
        <v>646</v>
      </c>
      <c r="F423" s="133" t="s">
        <v>724</v>
      </c>
      <c r="G423" s="133">
        <v>1</v>
      </c>
      <c r="H423" s="133">
        <v>32</v>
      </c>
      <c r="I423" s="133">
        <v>0</v>
      </c>
      <c r="J423" s="133">
        <f t="shared" si="35"/>
        <v>32</v>
      </c>
      <c r="K423" s="133">
        <v>0</v>
      </c>
      <c r="L423" s="133">
        <v>16</v>
      </c>
      <c r="M423" s="133">
        <f t="shared" si="38"/>
        <v>16</v>
      </c>
      <c r="N423" s="133">
        <v>48</v>
      </c>
      <c r="O423" s="133">
        <f t="shared" si="37"/>
        <v>48</v>
      </c>
      <c r="P423" s="134">
        <v>4.9535603715170282E-2</v>
      </c>
      <c r="Q423" s="134">
        <v>0</v>
      </c>
      <c r="R423" s="144">
        <v>0.18250950570342206</v>
      </c>
      <c r="S423" s="144">
        <v>7.4303405572755415E-2</v>
      </c>
      <c r="T423" s="133">
        <v>195</v>
      </c>
      <c r="U423" s="144">
        <v>0.24615384615384617</v>
      </c>
    </row>
    <row r="424" spans="1:21" x14ac:dyDescent="0.25">
      <c r="A424" s="18" t="s">
        <v>449</v>
      </c>
      <c r="B424" s="160" t="str">
        <f>'6'!B424</f>
        <v>Allegheny</v>
      </c>
      <c r="C424" s="158">
        <f>'4'!C424</f>
        <v>542</v>
      </c>
      <c r="D424" s="158">
        <f>'4'!D424</f>
        <v>326</v>
      </c>
      <c r="E424" s="158">
        <f>'4'!E424</f>
        <v>868</v>
      </c>
      <c r="F424" s="133" t="s">
        <v>806</v>
      </c>
      <c r="G424" s="133">
        <v>2</v>
      </c>
      <c r="H424" s="133">
        <v>36</v>
      </c>
      <c r="I424" s="133">
        <v>0</v>
      </c>
      <c r="J424" s="133">
        <f t="shared" si="35"/>
        <v>36</v>
      </c>
      <c r="K424" s="133">
        <v>48</v>
      </c>
      <c r="L424" s="133">
        <v>38</v>
      </c>
      <c r="M424" s="133">
        <f t="shared" si="38"/>
        <v>86</v>
      </c>
      <c r="N424" s="133">
        <v>74</v>
      </c>
      <c r="O424" s="133">
        <f t="shared" si="37"/>
        <v>122</v>
      </c>
      <c r="P424" s="134">
        <v>4.1474654377880185E-2</v>
      </c>
      <c r="Q424" s="134">
        <v>8.8560885608856083E-2</v>
      </c>
      <c r="R424" s="144">
        <v>0.22699386503067484</v>
      </c>
      <c r="S424" s="144">
        <v>0.14055299539170507</v>
      </c>
      <c r="T424" s="133">
        <v>497</v>
      </c>
      <c r="U424" s="144">
        <v>0.24547283702213279</v>
      </c>
    </row>
    <row r="425" spans="1:21" x14ac:dyDescent="0.25">
      <c r="A425" s="18" t="s">
        <v>450</v>
      </c>
      <c r="B425" s="160" t="str">
        <f>'6'!B425</f>
        <v>Monroe</v>
      </c>
      <c r="C425" s="158">
        <f>'4'!C425</f>
        <v>1053</v>
      </c>
      <c r="D425" s="158">
        <f>'4'!D425</f>
        <v>783</v>
      </c>
      <c r="E425" s="158">
        <f>'4'!E425</f>
        <v>1836</v>
      </c>
      <c r="F425" s="133"/>
      <c r="G425" s="133">
        <v>0</v>
      </c>
      <c r="H425" s="133">
        <v>0</v>
      </c>
      <c r="I425" s="133">
        <v>0</v>
      </c>
      <c r="J425" s="133">
        <f t="shared" si="35"/>
        <v>0</v>
      </c>
      <c r="K425" s="133">
        <v>0</v>
      </c>
      <c r="L425" s="133">
        <v>0</v>
      </c>
      <c r="M425" s="133">
        <f t="shared" si="38"/>
        <v>0</v>
      </c>
      <c r="N425" s="133">
        <v>0</v>
      </c>
      <c r="O425" s="133">
        <f t="shared" si="37"/>
        <v>0</v>
      </c>
      <c r="P425" s="134">
        <v>0</v>
      </c>
      <c r="Q425" s="134">
        <v>0</v>
      </c>
      <c r="R425" s="144">
        <v>0</v>
      </c>
      <c r="S425" s="144">
        <v>0</v>
      </c>
      <c r="T425" s="133">
        <v>145</v>
      </c>
      <c r="U425" s="144">
        <v>0</v>
      </c>
    </row>
    <row r="426" spans="1:21" x14ac:dyDescent="0.25">
      <c r="A426" s="18" t="s">
        <v>451</v>
      </c>
      <c r="B426" s="160" t="str">
        <f>'6'!B426</f>
        <v>Sullivan</v>
      </c>
      <c r="C426" s="158">
        <f>'4'!C426</f>
        <v>153</v>
      </c>
      <c r="D426" s="158">
        <f>'4'!D426</f>
        <v>102</v>
      </c>
      <c r="E426" s="158">
        <f>'4'!E426</f>
        <v>255</v>
      </c>
      <c r="F426" s="133" t="s">
        <v>702</v>
      </c>
      <c r="G426" s="133">
        <v>1</v>
      </c>
      <c r="H426" s="133">
        <v>24</v>
      </c>
      <c r="I426" s="133">
        <v>0</v>
      </c>
      <c r="J426" s="133">
        <f t="shared" si="35"/>
        <v>24</v>
      </c>
      <c r="K426" s="133">
        <v>0</v>
      </c>
      <c r="L426" s="133">
        <v>24</v>
      </c>
      <c r="M426" s="133">
        <f>SUM(K426:L426)</f>
        <v>24</v>
      </c>
      <c r="N426" s="133">
        <v>48</v>
      </c>
      <c r="O426" s="133">
        <f t="shared" si="37"/>
        <v>48</v>
      </c>
      <c r="P426" s="134">
        <v>9.4117647058823528E-2</v>
      </c>
      <c r="Q426" s="134">
        <v>0</v>
      </c>
      <c r="R426" s="144">
        <v>0.47058823529411764</v>
      </c>
      <c r="S426" s="144">
        <v>0.18823529411764706</v>
      </c>
      <c r="T426" s="133">
        <v>74</v>
      </c>
      <c r="U426" s="144">
        <v>0.64864864864864868</v>
      </c>
    </row>
    <row r="427" spans="1:21" x14ac:dyDescent="0.25">
      <c r="A427" s="18" t="s">
        <v>452</v>
      </c>
      <c r="B427" s="160" t="str">
        <f>'6'!B427</f>
        <v>Susquehanna</v>
      </c>
      <c r="C427" s="158">
        <f>'4'!C427</f>
        <v>195</v>
      </c>
      <c r="D427" s="158">
        <f>'4'!D427</f>
        <v>122</v>
      </c>
      <c r="E427" s="158">
        <f>'4'!E427</f>
        <v>317</v>
      </c>
      <c r="F427" s="133" t="s">
        <v>764</v>
      </c>
      <c r="G427" s="133">
        <v>1</v>
      </c>
      <c r="H427" s="133">
        <v>19</v>
      </c>
      <c r="I427" s="133">
        <v>0</v>
      </c>
      <c r="J427" s="133">
        <f t="shared" si="35"/>
        <v>19</v>
      </c>
      <c r="K427" s="133">
        <v>0</v>
      </c>
      <c r="L427" s="133">
        <v>8</v>
      </c>
      <c r="M427" s="133">
        <f t="shared" si="38"/>
        <v>8</v>
      </c>
      <c r="N427" s="133">
        <v>27</v>
      </c>
      <c r="O427" s="133">
        <f t="shared" si="37"/>
        <v>27</v>
      </c>
      <c r="P427" s="134">
        <v>5.993690851735016E-2</v>
      </c>
      <c r="Q427" s="134">
        <v>0</v>
      </c>
      <c r="R427" s="144">
        <v>0.22131147540983606</v>
      </c>
      <c r="S427" s="144">
        <v>8.5173501577287064E-2</v>
      </c>
      <c r="T427" s="133">
        <v>94</v>
      </c>
      <c r="U427" s="144">
        <v>0.28723404255319152</v>
      </c>
    </row>
    <row r="428" spans="1:21" x14ac:dyDescent="0.25">
      <c r="A428" s="18" t="s">
        <v>453</v>
      </c>
      <c r="B428" s="160" t="str">
        <f>'6'!B428</f>
        <v>Dauphin</v>
      </c>
      <c r="C428" s="158">
        <f>'4'!C428</f>
        <v>806</v>
      </c>
      <c r="D428" s="158">
        <f>'4'!D428</f>
        <v>465</v>
      </c>
      <c r="E428" s="158">
        <f>'4'!E428</f>
        <v>1271</v>
      </c>
      <c r="F428" s="133" t="s">
        <v>724</v>
      </c>
      <c r="G428" s="133">
        <v>1</v>
      </c>
      <c r="H428" s="133">
        <v>0</v>
      </c>
      <c r="I428" s="133">
        <v>0</v>
      </c>
      <c r="J428" s="133">
        <f t="shared" si="35"/>
        <v>0</v>
      </c>
      <c r="K428" s="133">
        <v>0</v>
      </c>
      <c r="L428" s="133">
        <v>32</v>
      </c>
      <c r="M428" s="133">
        <f t="shared" si="38"/>
        <v>32</v>
      </c>
      <c r="N428" s="133">
        <v>32</v>
      </c>
      <c r="O428" s="133">
        <f t="shared" si="37"/>
        <v>32</v>
      </c>
      <c r="P428" s="134">
        <v>0</v>
      </c>
      <c r="Q428" s="134">
        <v>0</v>
      </c>
      <c r="R428" s="144">
        <v>6.8817204301075269E-2</v>
      </c>
      <c r="S428" s="144">
        <v>2.5177025963808025E-2</v>
      </c>
      <c r="T428" s="133">
        <v>69</v>
      </c>
      <c r="U428" s="144">
        <v>0.46376811594202899</v>
      </c>
    </row>
    <row r="429" spans="1:21" x14ac:dyDescent="0.25">
      <c r="A429" s="18" t="s">
        <v>454</v>
      </c>
      <c r="B429" s="160" t="str">
        <f>'6'!B429</f>
        <v>Perry</v>
      </c>
      <c r="C429" s="158">
        <f>'4'!C429</f>
        <v>495</v>
      </c>
      <c r="D429" s="158">
        <f>'4'!D429</f>
        <v>315</v>
      </c>
      <c r="E429" s="158">
        <f>'4'!E429</f>
        <v>810</v>
      </c>
      <c r="F429" s="133" t="s">
        <v>724</v>
      </c>
      <c r="G429" s="133">
        <v>1</v>
      </c>
      <c r="H429" s="133">
        <v>0</v>
      </c>
      <c r="I429" s="133">
        <v>0</v>
      </c>
      <c r="J429" s="133">
        <f t="shared" si="35"/>
        <v>0</v>
      </c>
      <c r="K429" s="133">
        <v>0</v>
      </c>
      <c r="L429" s="133">
        <v>11</v>
      </c>
      <c r="M429" s="133">
        <f t="shared" si="38"/>
        <v>11</v>
      </c>
      <c r="N429" s="133">
        <v>11</v>
      </c>
      <c r="O429" s="133">
        <f t="shared" si="37"/>
        <v>11</v>
      </c>
      <c r="P429" s="134">
        <v>0</v>
      </c>
      <c r="Q429" s="134">
        <v>0</v>
      </c>
      <c r="R429" s="144">
        <v>3.4920634920634921E-2</v>
      </c>
      <c r="S429" s="144">
        <v>1.3580246913580247E-2</v>
      </c>
      <c r="T429" s="133">
        <v>89</v>
      </c>
      <c r="U429" s="144">
        <v>0.12359550561797752</v>
      </c>
    </row>
    <row r="430" spans="1:21" x14ac:dyDescent="0.25">
      <c r="A430" s="18" t="s">
        <v>455</v>
      </c>
      <c r="B430" s="160" t="str">
        <f>'6'!B430</f>
        <v>Schuylkill</v>
      </c>
      <c r="C430" s="158">
        <f>'4'!C430</f>
        <v>510</v>
      </c>
      <c r="D430" s="158">
        <f>'4'!D430</f>
        <v>399</v>
      </c>
      <c r="E430" s="158">
        <f>'4'!E430</f>
        <v>909</v>
      </c>
      <c r="F430" s="133" t="s">
        <v>734</v>
      </c>
      <c r="G430" s="133">
        <v>1</v>
      </c>
      <c r="H430" s="133">
        <v>0</v>
      </c>
      <c r="I430" s="133">
        <v>0</v>
      </c>
      <c r="J430" s="133">
        <f t="shared" si="35"/>
        <v>0</v>
      </c>
      <c r="K430" s="133">
        <v>0</v>
      </c>
      <c r="L430" s="133">
        <v>68</v>
      </c>
      <c r="M430" s="133">
        <f t="shared" si="38"/>
        <v>68</v>
      </c>
      <c r="N430" s="133">
        <v>68</v>
      </c>
      <c r="O430" s="133">
        <f t="shared" si="37"/>
        <v>68</v>
      </c>
      <c r="P430" s="134">
        <v>0</v>
      </c>
      <c r="Q430" s="134">
        <v>0</v>
      </c>
      <c r="R430" s="144">
        <v>0.17042606516290726</v>
      </c>
      <c r="S430" s="144">
        <v>7.4807480748074806E-2</v>
      </c>
      <c r="T430" s="133">
        <v>245</v>
      </c>
      <c r="U430" s="144">
        <v>0.27755102040816326</v>
      </c>
    </row>
    <row r="431" spans="1:21" ht="22.5" x14ac:dyDescent="0.25">
      <c r="A431" s="18" t="s">
        <v>456</v>
      </c>
      <c r="B431" s="160" t="str">
        <f>'6'!B431</f>
        <v>Venango</v>
      </c>
      <c r="C431" s="158">
        <f>'4'!C431</f>
        <v>527</v>
      </c>
      <c r="D431" s="158">
        <f>'4'!D431</f>
        <v>370</v>
      </c>
      <c r="E431" s="158">
        <f>'4'!E431</f>
        <v>897</v>
      </c>
      <c r="F431" s="133" t="s">
        <v>781</v>
      </c>
      <c r="G431" s="133">
        <v>2</v>
      </c>
      <c r="H431" s="133">
        <v>0</v>
      </c>
      <c r="I431" s="133">
        <v>0</v>
      </c>
      <c r="J431" s="133">
        <f t="shared" si="35"/>
        <v>0</v>
      </c>
      <c r="K431" s="133">
        <v>2</v>
      </c>
      <c r="L431" s="133">
        <v>34</v>
      </c>
      <c r="M431" s="133">
        <f t="shared" si="38"/>
        <v>36</v>
      </c>
      <c r="N431" s="133">
        <v>34</v>
      </c>
      <c r="O431" s="133">
        <f t="shared" si="37"/>
        <v>36</v>
      </c>
      <c r="P431" s="134">
        <v>0</v>
      </c>
      <c r="Q431" s="134">
        <v>3.7950664136622392E-3</v>
      </c>
      <c r="R431" s="144">
        <v>9.1891891891891897E-2</v>
      </c>
      <c r="S431" s="144">
        <v>4.0133779264214048E-2</v>
      </c>
      <c r="T431" s="133">
        <v>254</v>
      </c>
      <c r="U431" s="144">
        <v>0.14173228346456693</v>
      </c>
    </row>
    <row r="432" spans="1:21" ht="22.5" x14ac:dyDescent="0.25">
      <c r="A432" s="18" t="s">
        <v>457</v>
      </c>
      <c r="B432" s="160" t="str">
        <f>'6'!B432</f>
        <v>Bradford</v>
      </c>
      <c r="C432" s="158">
        <f>'4'!C432</f>
        <v>429</v>
      </c>
      <c r="D432" s="158">
        <f>'4'!D432</f>
        <v>270</v>
      </c>
      <c r="E432" s="158">
        <f>'4'!E432</f>
        <v>699</v>
      </c>
      <c r="F432" s="133" t="s">
        <v>756</v>
      </c>
      <c r="G432" s="133">
        <v>1</v>
      </c>
      <c r="H432" s="133">
        <v>0</v>
      </c>
      <c r="I432" s="133">
        <v>0</v>
      </c>
      <c r="J432" s="133">
        <f t="shared" si="35"/>
        <v>0</v>
      </c>
      <c r="K432" s="133">
        <v>4</v>
      </c>
      <c r="L432" s="133">
        <v>0</v>
      </c>
      <c r="M432" s="133">
        <f t="shared" si="38"/>
        <v>4</v>
      </c>
      <c r="N432" s="133">
        <v>0</v>
      </c>
      <c r="O432" s="133">
        <f t="shared" si="37"/>
        <v>4</v>
      </c>
      <c r="P432" s="134">
        <v>0</v>
      </c>
      <c r="Q432" s="134">
        <v>9.324009324009324E-3</v>
      </c>
      <c r="R432" s="144">
        <v>0</v>
      </c>
      <c r="S432" s="144">
        <v>5.7224606580829757E-3</v>
      </c>
      <c r="T432" s="133">
        <v>220</v>
      </c>
      <c r="U432" s="144">
        <v>1.8181818181818181E-2</v>
      </c>
    </row>
    <row r="433" spans="1:21" x14ac:dyDescent="0.25">
      <c r="A433" s="18" t="s">
        <v>458</v>
      </c>
      <c r="B433" s="160" t="str">
        <f>'6'!B433</f>
        <v>Chester</v>
      </c>
      <c r="C433" s="158">
        <f>'4'!C433</f>
        <v>1201</v>
      </c>
      <c r="D433" s="158">
        <f>'4'!D433</f>
        <v>1017</v>
      </c>
      <c r="E433" s="158">
        <f>'4'!E433</f>
        <v>2218</v>
      </c>
      <c r="F433" s="133"/>
      <c r="G433" s="133">
        <v>0</v>
      </c>
      <c r="H433" s="133">
        <v>0</v>
      </c>
      <c r="I433" s="133">
        <v>0</v>
      </c>
      <c r="J433" s="133">
        <f t="shared" si="35"/>
        <v>0</v>
      </c>
      <c r="K433" s="133">
        <v>0</v>
      </c>
      <c r="L433" s="133">
        <v>0</v>
      </c>
      <c r="M433" s="133">
        <f t="shared" si="38"/>
        <v>0</v>
      </c>
      <c r="N433" s="133">
        <v>0</v>
      </c>
      <c r="O433" s="133">
        <f t="shared" si="37"/>
        <v>0</v>
      </c>
      <c r="P433" s="134">
        <v>0</v>
      </c>
      <c r="Q433" s="134">
        <v>0</v>
      </c>
      <c r="R433" s="144">
        <v>0</v>
      </c>
      <c r="S433" s="144">
        <v>0</v>
      </c>
      <c r="T433" s="133">
        <v>53</v>
      </c>
      <c r="U433" s="144">
        <v>0</v>
      </c>
    </row>
    <row r="434" spans="1:21" x14ac:dyDescent="0.25">
      <c r="A434" s="18" t="s">
        <v>459</v>
      </c>
      <c r="B434" s="160" t="str">
        <f>'6'!B434</f>
        <v>Washington</v>
      </c>
      <c r="C434" s="158">
        <f>'4'!C434</f>
        <v>785</v>
      </c>
      <c r="D434" s="158">
        <f>'4'!D434</f>
        <v>523</v>
      </c>
      <c r="E434" s="158">
        <f>'4'!E434</f>
        <v>1308</v>
      </c>
      <c r="F434" s="133" t="s">
        <v>703</v>
      </c>
      <c r="G434" s="133">
        <v>1</v>
      </c>
      <c r="H434" s="133">
        <v>16</v>
      </c>
      <c r="I434" s="133">
        <v>0</v>
      </c>
      <c r="J434" s="133">
        <f t="shared" si="35"/>
        <v>16</v>
      </c>
      <c r="K434" s="133">
        <v>0</v>
      </c>
      <c r="L434" s="133">
        <v>0</v>
      </c>
      <c r="M434" s="133">
        <f t="shared" si="38"/>
        <v>0</v>
      </c>
      <c r="N434" s="133">
        <v>16</v>
      </c>
      <c r="O434" s="133">
        <f t="shared" si="37"/>
        <v>16</v>
      </c>
      <c r="P434" s="134">
        <v>1.2232415902140673E-2</v>
      </c>
      <c r="Q434" s="134">
        <v>0</v>
      </c>
      <c r="R434" s="144">
        <v>3.0592734225621414E-2</v>
      </c>
      <c r="S434" s="144">
        <v>1.2232415902140673E-2</v>
      </c>
      <c r="T434" s="133">
        <v>318</v>
      </c>
      <c r="U434" s="144">
        <v>5.0314465408805034E-2</v>
      </c>
    </row>
    <row r="435" spans="1:21" x14ac:dyDescent="0.25">
      <c r="A435" s="18" t="s">
        <v>460</v>
      </c>
      <c r="B435" s="160" t="str">
        <f>'6'!B435</f>
        <v>Schuylkill</v>
      </c>
      <c r="C435" s="158">
        <f>'4'!C435</f>
        <v>237</v>
      </c>
      <c r="D435" s="158">
        <f>'4'!D435</f>
        <v>145</v>
      </c>
      <c r="E435" s="158">
        <f>'4'!E435</f>
        <v>382</v>
      </c>
      <c r="F435" s="133"/>
      <c r="G435" s="133">
        <v>0</v>
      </c>
      <c r="H435" s="133">
        <v>0</v>
      </c>
      <c r="I435" s="133">
        <v>0</v>
      </c>
      <c r="J435" s="133">
        <f t="shared" si="35"/>
        <v>0</v>
      </c>
      <c r="K435" s="133">
        <v>0</v>
      </c>
      <c r="L435" s="133">
        <v>0</v>
      </c>
      <c r="M435" s="133">
        <f t="shared" si="38"/>
        <v>0</v>
      </c>
      <c r="N435" s="133">
        <v>0</v>
      </c>
      <c r="O435" s="133">
        <f t="shared" si="37"/>
        <v>0</v>
      </c>
      <c r="P435" s="134">
        <v>0</v>
      </c>
      <c r="Q435" s="134">
        <v>0</v>
      </c>
      <c r="R435" s="144">
        <v>0</v>
      </c>
      <c r="S435" s="144">
        <v>0</v>
      </c>
      <c r="T435" s="133">
        <v>53</v>
      </c>
      <c r="U435" s="144">
        <v>0</v>
      </c>
    </row>
    <row r="436" spans="1:21" ht="22.5" x14ac:dyDescent="0.25">
      <c r="A436" s="18" t="s">
        <v>461</v>
      </c>
      <c r="B436" s="160" t="str">
        <f>'6'!B436</f>
        <v>Bradford</v>
      </c>
      <c r="C436" s="158">
        <f>'4'!C436</f>
        <v>344</v>
      </c>
      <c r="D436" s="158">
        <f>'4'!D436</f>
        <v>238</v>
      </c>
      <c r="E436" s="158">
        <f>'4'!E436</f>
        <v>582</v>
      </c>
      <c r="F436" s="133" t="s">
        <v>756</v>
      </c>
      <c r="G436" s="133">
        <v>1</v>
      </c>
      <c r="H436" s="133">
        <v>0</v>
      </c>
      <c r="I436" s="133">
        <v>0</v>
      </c>
      <c r="J436" s="133">
        <f t="shared" si="35"/>
        <v>0</v>
      </c>
      <c r="K436" s="133">
        <v>11</v>
      </c>
      <c r="L436" s="133">
        <v>34</v>
      </c>
      <c r="M436" s="133">
        <f t="shared" si="38"/>
        <v>45</v>
      </c>
      <c r="N436" s="133">
        <v>34</v>
      </c>
      <c r="O436" s="133">
        <f t="shared" si="37"/>
        <v>45</v>
      </c>
      <c r="P436" s="134">
        <v>0</v>
      </c>
      <c r="Q436" s="134">
        <v>3.1976744186046513E-2</v>
      </c>
      <c r="R436" s="144">
        <v>0.14285714285714285</v>
      </c>
      <c r="S436" s="144">
        <v>7.7319587628865982E-2</v>
      </c>
      <c r="T436" s="133">
        <v>129</v>
      </c>
      <c r="U436" s="144">
        <v>0.34883720930232559</v>
      </c>
    </row>
    <row r="437" spans="1:21" x14ac:dyDescent="0.25">
      <c r="A437" s="18" t="s">
        <v>462</v>
      </c>
      <c r="B437" s="160" t="str">
        <f>'6'!B437</f>
        <v>Berks</v>
      </c>
      <c r="C437" s="158">
        <f>'4'!C437</f>
        <v>490</v>
      </c>
      <c r="D437" s="158">
        <f>'4'!D437</f>
        <v>340</v>
      </c>
      <c r="E437" s="158">
        <f>'4'!E437</f>
        <v>830</v>
      </c>
      <c r="F437" s="133" t="s">
        <v>804</v>
      </c>
      <c r="G437" s="133">
        <v>1</v>
      </c>
      <c r="H437" s="133">
        <v>0</v>
      </c>
      <c r="I437" s="133">
        <v>0</v>
      </c>
      <c r="J437" s="133">
        <f t="shared" si="35"/>
        <v>0</v>
      </c>
      <c r="K437" s="133">
        <v>0</v>
      </c>
      <c r="L437" s="133">
        <v>7</v>
      </c>
      <c r="M437" s="133">
        <f t="shared" si="38"/>
        <v>7</v>
      </c>
      <c r="N437" s="133">
        <v>7</v>
      </c>
      <c r="O437" s="133">
        <f t="shared" si="37"/>
        <v>7</v>
      </c>
      <c r="P437" s="134">
        <v>0</v>
      </c>
      <c r="Q437" s="134">
        <v>0</v>
      </c>
      <c r="R437" s="144">
        <v>2.0588235294117647E-2</v>
      </c>
      <c r="S437" s="144">
        <v>8.4337349397590362E-3</v>
      </c>
      <c r="T437" s="133">
        <v>54</v>
      </c>
      <c r="U437" s="144">
        <v>0.12962962962962962</v>
      </c>
    </row>
    <row r="438" spans="1:21" ht="22.5" x14ac:dyDescent="0.25">
      <c r="A438" s="18" t="s">
        <v>463</v>
      </c>
      <c r="B438" s="160" t="str">
        <f>'6'!B438</f>
        <v>Wyoming</v>
      </c>
      <c r="C438" s="158">
        <f>'4'!C438</f>
        <v>558</v>
      </c>
      <c r="D438" s="158">
        <f>'4'!D438</f>
        <v>402</v>
      </c>
      <c r="E438" s="158">
        <f>'4'!E438</f>
        <v>960</v>
      </c>
      <c r="F438" s="133" t="s">
        <v>793</v>
      </c>
      <c r="G438" s="133">
        <v>2</v>
      </c>
      <c r="H438" s="133">
        <v>10</v>
      </c>
      <c r="I438" s="133">
        <v>0</v>
      </c>
      <c r="J438" s="133">
        <f t="shared" si="35"/>
        <v>10</v>
      </c>
      <c r="K438" s="133">
        <v>8</v>
      </c>
      <c r="L438" s="133">
        <v>47</v>
      </c>
      <c r="M438" s="133">
        <f t="shared" si="38"/>
        <v>55</v>
      </c>
      <c r="N438" s="133">
        <v>57</v>
      </c>
      <c r="O438" s="133">
        <f t="shared" si="37"/>
        <v>65</v>
      </c>
      <c r="P438" s="134">
        <v>1.0416666666666666E-2</v>
      </c>
      <c r="Q438" s="134">
        <v>1.4336917562724014E-2</v>
      </c>
      <c r="R438" s="144">
        <v>0.1417910447761194</v>
      </c>
      <c r="S438" s="144">
        <v>6.7708333333333329E-2</v>
      </c>
      <c r="T438" s="133">
        <v>141</v>
      </c>
      <c r="U438" s="144">
        <v>0.46099290780141844</v>
      </c>
    </row>
    <row r="439" spans="1:21" x14ac:dyDescent="0.25">
      <c r="A439" s="18" t="s">
        <v>464</v>
      </c>
      <c r="B439" s="160" t="str">
        <f>'6'!B439</f>
        <v>Somerset</v>
      </c>
      <c r="C439" s="158">
        <f>'4'!C439</f>
        <v>100</v>
      </c>
      <c r="D439" s="158">
        <f>'4'!D439</f>
        <v>57</v>
      </c>
      <c r="E439" s="158">
        <f>'4'!E439</f>
        <v>157</v>
      </c>
      <c r="F439" s="133" t="s">
        <v>701</v>
      </c>
      <c r="G439" s="133">
        <v>1</v>
      </c>
      <c r="H439" s="133">
        <v>0</v>
      </c>
      <c r="I439" s="133">
        <v>0</v>
      </c>
      <c r="J439" s="133">
        <f t="shared" si="35"/>
        <v>0</v>
      </c>
      <c r="K439" s="133">
        <v>0</v>
      </c>
      <c r="L439" s="133">
        <v>15</v>
      </c>
      <c r="M439" s="133">
        <f t="shared" si="38"/>
        <v>15</v>
      </c>
      <c r="N439" s="133">
        <v>15</v>
      </c>
      <c r="O439" s="133">
        <f t="shared" si="37"/>
        <v>15</v>
      </c>
      <c r="P439" s="134">
        <v>0</v>
      </c>
      <c r="Q439" s="134">
        <v>0</v>
      </c>
      <c r="R439" s="144">
        <v>0.26315789473684209</v>
      </c>
      <c r="S439" s="144">
        <v>9.5541401273885357E-2</v>
      </c>
      <c r="T439" s="133">
        <v>61</v>
      </c>
      <c r="U439" s="144">
        <v>0.24590163934426229</v>
      </c>
    </row>
    <row r="440" spans="1:21" x14ac:dyDescent="0.25">
      <c r="A440" s="18" t="s">
        <v>465</v>
      </c>
      <c r="B440" s="160" t="str">
        <f>'6'!B440</f>
        <v>Franklin</v>
      </c>
      <c r="C440" s="158">
        <f>'4'!C440</f>
        <v>670</v>
      </c>
      <c r="D440" s="158">
        <f>'4'!D440</f>
        <v>461</v>
      </c>
      <c r="E440" s="158">
        <f>'4'!E440</f>
        <v>1131</v>
      </c>
      <c r="F440" s="133" t="s">
        <v>788</v>
      </c>
      <c r="G440" s="133">
        <v>1</v>
      </c>
      <c r="H440" s="133">
        <v>0</v>
      </c>
      <c r="I440" s="133">
        <v>0</v>
      </c>
      <c r="J440" s="133">
        <f t="shared" si="35"/>
        <v>0</v>
      </c>
      <c r="K440" s="133">
        <v>6</v>
      </c>
      <c r="L440" s="133">
        <v>0</v>
      </c>
      <c r="M440" s="133">
        <f t="shared" si="38"/>
        <v>6</v>
      </c>
      <c r="N440" s="133">
        <v>0</v>
      </c>
      <c r="O440" s="133">
        <f t="shared" si="37"/>
        <v>6</v>
      </c>
      <c r="P440" s="134">
        <v>0</v>
      </c>
      <c r="Q440" s="134">
        <v>8.9552238805970154E-3</v>
      </c>
      <c r="R440" s="144">
        <v>0</v>
      </c>
      <c r="S440" s="144">
        <v>5.3050397877984082E-3</v>
      </c>
      <c r="T440" s="133">
        <v>77</v>
      </c>
      <c r="U440" s="144">
        <v>7.792207792207792E-2</v>
      </c>
    </row>
    <row r="441" spans="1:21" ht="33.75" x14ac:dyDescent="0.25">
      <c r="A441" s="18" t="s">
        <v>466</v>
      </c>
      <c r="B441" s="160" t="str">
        <f>'6'!B441</f>
        <v>Bedford</v>
      </c>
      <c r="C441" s="158">
        <f>'4'!C441</f>
        <v>244</v>
      </c>
      <c r="D441" s="158">
        <f>'4'!D441</f>
        <v>163</v>
      </c>
      <c r="E441" s="158">
        <f>'4'!E441</f>
        <v>407</v>
      </c>
      <c r="F441" s="133" t="s">
        <v>794</v>
      </c>
      <c r="G441" s="133">
        <v>2</v>
      </c>
      <c r="H441" s="133">
        <v>0</v>
      </c>
      <c r="I441" s="133">
        <v>0</v>
      </c>
      <c r="J441" s="133">
        <f t="shared" si="35"/>
        <v>0</v>
      </c>
      <c r="K441" s="133">
        <v>7</v>
      </c>
      <c r="L441" s="133">
        <v>31</v>
      </c>
      <c r="M441" s="133">
        <f t="shared" si="38"/>
        <v>38</v>
      </c>
      <c r="N441" s="133">
        <v>31</v>
      </c>
      <c r="O441" s="133">
        <f t="shared" si="37"/>
        <v>38</v>
      </c>
      <c r="P441" s="134">
        <v>0</v>
      </c>
      <c r="Q441" s="134">
        <v>2.8688524590163935E-2</v>
      </c>
      <c r="R441" s="144">
        <v>0.19018404907975461</v>
      </c>
      <c r="S441" s="144">
        <v>9.3366093366093361E-2</v>
      </c>
      <c r="T441" s="133">
        <v>157</v>
      </c>
      <c r="U441" s="144">
        <v>0.24203821656050956</v>
      </c>
    </row>
    <row r="442" spans="1:21" x14ac:dyDescent="0.25">
      <c r="A442" s="18" t="s">
        <v>467</v>
      </c>
      <c r="B442" s="160" t="str">
        <f>'6'!B442</f>
        <v>Berks</v>
      </c>
      <c r="C442" s="158">
        <f>'4'!C442</f>
        <v>898</v>
      </c>
      <c r="D442" s="158">
        <f>'4'!D442</f>
        <v>654</v>
      </c>
      <c r="E442" s="158">
        <f>'4'!E442</f>
        <v>1552</v>
      </c>
      <c r="F442" s="133"/>
      <c r="G442" s="133">
        <v>0</v>
      </c>
      <c r="H442" s="133">
        <v>0</v>
      </c>
      <c r="I442" s="133">
        <v>0</v>
      </c>
      <c r="J442" s="133">
        <f t="shared" si="35"/>
        <v>0</v>
      </c>
      <c r="K442" s="133">
        <v>0</v>
      </c>
      <c r="L442" s="133">
        <v>0</v>
      </c>
      <c r="M442" s="133">
        <f t="shared" si="38"/>
        <v>0</v>
      </c>
      <c r="N442" s="133">
        <v>0</v>
      </c>
      <c r="O442" s="133">
        <f t="shared" si="37"/>
        <v>0</v>
      </c>
      <c r="P442" s="134">
        <v>0</v>
      </c>
      <c r="Q442" s="134">
        <v>0</v>
      </c>
      <c r="R442" s="144">
        <v>0</v>
      </c>
      <c r="S442" s="144">
        <v>0</v>
      </c>
      <c r="T442" s="133">
        <v>71</v>
      </c>
      <c r="U442" s="144">
        <v>0</v>
      </c>
    </row>
    <row r="443" spans="1:21" x14ac:dyDescent="0.25">
      <c r="A443" s="18" t="s">
        <v>468</v>
      </c>
      <c r="B443" s="160" t="str">
        <f>'6'!B443</f>
        <v>Blair</v>
      </c>
      <c r="C443" s="158">
        <f>'4'!C443</f>
        <v>494</v>
      </c>
      <c r="D443" s="158">
        <f>'4'!D443</f>
        <v>311</v>
      </c>
      <c r="E443" s="158">
        <f>'4'!E443</f>
        <v>805</v>
      </c>
      <c r="F443" s="133" t="s">
        <v>710</v>
      </c>
      <c r="G443" s="133">
        <v>1</v>
      </c>
      <c r="H443" s="133">
        <v>0</v>
      </c>
      <c r="I443" s="133">
        <v>0</v>
      </c>
      <c r="J443" s="133">
        <f t="shared" si="35"/>
        <v>0</v>
      </c>
      <c r="K443" s="133">
        <v>0</v>
      </c>
      <c r="L443" s="133">
        <v>34</v>
      </c>
      <c r="M443" s="133">
        <f t="shared" si="38"/>
        <v>34</v>
      </c>
      <c r="N443" s="133">
        <v>34</v>
      </c>
      <c r="O443" s="133">
        <f t="shared" si="37"/>
        <v>34</v>
      </c>
      <c r="P443" s="134">
        <v>0</v>
      </c>
      <c r="Q443" s="134">
        <v>0</v>
      </c>
      <c r="R443" s="144">
        <v>0.10932475884244373</v>
      </c>
      <c r="S443" s="144">
        <v>4.2236024844720499E-2</v>
      </c>
      <c r="T443" s="133">
        <v>233</v>
      </c>
      <c r="U443" s="144">
        <v>0.14592274678111589</v>
      </c>
    </row>
    <row r="444" spans="1:21" x14ac:dyDescent="0.25">
      <c r="A444" s="18" t="s">
        <v>469</v>
      </c>
      <c r="B444" s="160" t="str">
        <f>'6'!B444</f>
        <v>Lawrence</v>
      </c>
      <c r="C444" s="158">
        <f>'4'!C444</f>
        <v>165</v>
      </c>
      <c r="D444" s="158">
        <f>'4'!D444</f>
        <v>95</v>
      </c>
      <c r="E444" s="158">
        <f>'4'!E444</f>
        <v>260</v>
      </c>
      <c r="F444" s="133"/>
      <c r="G444" s="133">
        <v>0</v>
      </c>
      <c r="H444" s="133">
        <v>0</v>
      </c>
      <c r="I444" s="133">
        <v>0</v>
      </c>
      <c r="J444" s="133">
        <f t="shared" si="35"/>
        <v>0</v>
      </c>
      <c r="K444" s="133">
        <v>0</v>
      </c>
      <c r="L444" s="133">
        <v>0</v>
      </c>
      <c r="M444" s="133">
        <f t="shared" si="38"/>
        <v>0</v>
      </c>
      <c r="N444" s="133">
        <v>0</v>
      </c>
      <c r="O444" s="133">
        <f t="shared" si="37"/>
        <v>0</v>
      </c>
      <c r="P444" s="134">
        <v>0</v>
      </c>
      <c r="Q444" s="134">
        <v>0</v>
      </c>
      <c r="R444" s="144">
        <v>0</v>
      </c>
      <c r="S444" s="144">
        <v>0</v>
      </c>
      <c r="T444" s="133">
        <v>0</v>
      </c>
      <c r="U444" s="144" t="e">
        <v>#DIV/0!</v>
      </c>
    </row>
    <row r="445" spans="1:21" x14ac:dyDescent="0.25">
      <c r="A445" s="18" t="s">
        <v>470</v>
      </c>
      <c r="B445" s="160" t="str">
        <f>'6'!B445</f>
        <v>Erie</v>
      </c>
      <c r="C445" s="158">
        <f>'4'!C445</f>
        <v>293</v>
      </c>
      <c r="D445" s="158">
        <f>'4'!D445</f>
        <v>186</v>
      </c>
      <c r="E445" s="158">
        <f>'4'!E445</f>
        <v>479</v>
      </c>
      <c r="F445" s="133" t="s">
        <v>721</v>
      </c>
      <c r="G445" s="133">
        <v>1</v>
      </c>
      <c r="H445" s="133">
        <v>0</v>
      </c>
      <c r="I445" s="133">
        <v>0</v>
      </c>
      <c r="J445" s="133">
        <f t="shared" si="35"/>
        <v>0</v>
      </c>
      <c r="K445" s="133">
        <v>0</v>
      </c>
      <c r="L445" s="133">
        <v>42</v>
      </c>
      <c r="M445" s="133">
        <f t="shared" si="38"/>
        <v>42</v>
      </c>
      <c r="N445" s="133">
        <v>42</v>
      </c>
      <c r="O445" s="133">
        <f t="shared" si="37"/>
        <v>42</v>
      </c>
      <c r="P445" s="134">
        <v>0</v>
      </c>
      <c r="Q445" s="134">
        <v>0</v>
      </c>
      <c r="R445" s="144">
        <v>0.22580645161290322</v>
      </c>
      <c r="S445" s="144">
        <v>8.7682672233820466E-2</v>
      </c>
      <c r="T445" s="133">
        <v>143</v>
      </c>
      <c r="U445" s="144">
        <v>0.2937062937062937</v>
      </c>
    </row>
    <row r="446" spans="1:21" x14ac:dyDescent="0.25">
      <c r="A446" s="18" t="s">
        <v>471</v>
      </c>
      <c r="B446" s="160" t="str">
        <f>'6'!B446</f>
        <v>Clarion</v>
      </c>
      <c r="C446" s="158">
        <f>'4'!C446</f>
        <v>159</v>
      </c>
      <c r="D446" s="158">
        <f>'4'!D446</f>
        <v>107</v>
      </c>
      <c r="E446" s="158">
        <f>'4'!E446</f>
        <v>266</v>
      </c>
      <c r="F446" s="133" t="s">
        <v>775</v>
      </c>
      <c r="G446" s="133">
        <v>1</v>
      </c>
      <c r="H446" s="133">
        <v>0</v>
      </c>
      <c r="I446" s="133">
        <v>0</v>
      </c>
      <c r="J446" s="133">
        <f t="shared" si="35"/>
        <v>0</v>
      </c>
      <c r="K446" s="133">
        <v>12</v>
      </c>
      <c r="L446" s="133">
        <v>18</v>
      </c>
      <c r="M446" s="133">
        <f t="shared" si="38"/>
        <v>30</v>
      </c>
      <c r="N446" s="133">
        <v>18</v>
      </c>
      <c r="O446" s="133">
        <f t="shared" si="37"/>
        <v>30</v>
      </c>
      <c r="P446" s="134">
        <v>0</v>
      </c>
      <c r="Q446" s="134">
        <v>7.5471698113207544E-2</v>
      </c>
      <c r="R446" s="144">
        <v>0.16822429906542055</v>
      </c>
      <c r="S446" s="144">
        <v>0.11278195488721804</v>
      </c>
      <c r="T446" s="133">
        <v>65</v>
      </c>
      <c r="U446" s="144">
        <v>0.46153846153846156</v>
      </c>
    </row>
    <row r="447" spans="1:21" x14ac:dyDescent="0.25">
      <c r="A447" s="129" t="s">
        <v>472</v>
      </c>
      <c r="B447" s="161" t="s">
        <v>566</v>
      </c>
      <c r="C447" s="158">
        <f>'4'!C447</f>
        <v>771</v>
      </c>
      <c r="D447" s="158">
        <f>'4'!D447</f>
        <v>530</v>
      </c>
      <c r="E447" s="158">
        <f>'4'!E447</f>
        <v>1301</v>
      </c>
      <c r="F447" s="133" t="s">
        <v>765</v>
      </c>
      <c r="G447" s="133">
        <v>1</v>
      </c>
      <c r="H447" s="133">
        <v>0</v>
      </c>
      <c r="I447" s="133">
        <v>0</v>
      </c>
      <c r="J447" s="133">
        <f t="shared" si="35"/>
        <v>0</v>
      </c>
      <c r="K447" s="133">
        <v>42</v>
      </c>
      <c r="L447" s="133">
        <v>87</v>
      </c>
      <c r="M447" s="133">
        <f>SUM(K447:L447)</f>
        <v>129</v>
      </c>
      <c r="N447" s="133">
        <v>87</v>
      </c>
      <c r="O447" s="133">
        <f t="shared" si="37"/>
        <v>129</v>
      </c>
      <c r="P447" s="134">
        <v>0</v>
      </c>
      <c r="Q447" s="134">
        <v>5.4474708171206226E-2</v>
      </c>
      <c r="R447" s="144">
        <v>0.16415094339622641</v>
      </c>
      <c r="S447" s="144">
        <v>9.9154496541122211E-2</v>
      </c>
      <c r="T447" s="133">
        <v>387</v>
      </c>
      <c r="U447" s="144">
        <v>0.33333333333333331</v>
      </c>
    </row>
    <row r="448" spans="1:21" x14ac:dyDescent="0.25">
      <c r="A448" s="18" t="s">
        <v>473</v>
      </c>
      <c r="B448" s="160" t="str">
        <f>'6'!B448</f>
        <v>Chester</v>
      </c>
      <c r="C448" s="158">
        <f>'4'!C448</f>
        <v>519</v>
      </c>
      <c r="D448" s="158">
        <f>'4'!D448</f>
        <v>435</v>
      </c>
      <c r="E448" s="158">
        <f>'4'!E448</f>
        <v>954</v>
      </c>
      <c r="F448" s="133"/>
      <c r="G448" s="133">
        <v>0</v>
      </c>
      <c r="H448" s="133">
        <v>0</v>
      </c>
      <c r="I448" s="133">
        <v>0</v>
      </c>
      <c r="J448" s="133">
        <f t="shared" si="35"/>
        <v>0</v>
      </c>
      <c r="K448" s="133">
        <v>0</v>
      </c>
      <c r="L448" s="133">
        <v>0</v>
      </c>
      <c r="M448" s="133">
        <f t="shared" si="38"/>
        <v>0</v>
      </c>
      <c r="N448" s="133">
        <v>0</v>
      </c>
      <c r="O448" s="133">
        <f t="shared" si="37"/>
        <v>0</v>
      </c>
      <c r="P448" s="134">
        <v>0</v>
      </c>
      <c r="Q448" s="134">
        <v>0</v>
      </c>
      <c r="R448" s="144">
        <v>0</v>
      </c>
      <c r="S448" s="144">
        <v>0</v>
      </c>
      <c r="T448" s="133">
        <v>10</v>
      </c>
      <c r="U448" s="144">
        <v>0</v>
      </c>
    </row>
    <row r="449" spans="1:21" x14ac:dyDescent="0.25">
      <c r="A449" s="18" t="s">
        <v>474</v>
      </c>
      <c r="B449" s="160" t="str">
        <f>'6'!B449</f>
        <v>Indiana</v>
      </c>
      <c r="C449" s="158">
        <f>'4'!C449</f>
        <v>239</v>
      </c>
      <c r="D449" s="158">
        <f>'4'!D449</f>
        <v>187</v>
      </c>
      <c r="E449" s="158">
        <f>'4'!E449</f>
        <v>426</v>
      </c>
      <c r="F449" s="133" t="s">
        <v>774</v>
      </c>
      <c r="G449" s="133">
        <v>1</v>
      </c>
      <c r="H449" s="133">
        <v>0</v>
      </c>
      <c r="I449" s="133">
        <v>0</v>
      </c>
      <c r="J449" s="133">
        <f t="shared" si="35"/>
        <v>0</v>
      </c>
      <c r="K449" s="133">
        <v>1</v>
      </c>
      <c r="L449" s="133">
        <v>0</v>
      </c>
      <c r="M449" s="133">
        <f t="shared" si="38"/>
        <v>1</v>
      </c>
      <c r="N449" s="133">
        <v>0</v>
      </c>
      <c r="O449" s="133">
        <f t="shared" si="37"/>
        <v>1</v>
      </c>
      <c r="P449" s="134">
        <v>0</v>
      </c>
      <c r="Q449" s="134">
        <v>4.1841004184100415E-3</v>
      </c>
      <c r="R449" s="144">
        <v>0</v>
      </c>
      <c r="S449" s="144">
        <v>2.3474178403755869E-3</v>
      </c>
      <c r="T449" s="133">
        <v>88</v>
      </c>
      <c r="U449" s="144">
        <v>1.1363636363636364E-2</v>
      </c>
    </row>
    <row r="450" spans="1:21" ht="22.5" x14ac:dyDescent="0.25">
      <c r="A450" s="18" t="s">
        <v>475</v>
      </c>
      <c r="B450" s="160" t="str">
        <f>'6'!B450</f>
        <v>Adams</v>
      </c>
      <c r="C450" s="158">
        <f>'4'!C450</f>
        <v>354</v>
      </c>
      <c r="D450" s="158">
        <f>'4'!D450</f>
        <v>290</v>
      </c>
      <c r="E450" s="158">
        <f>'4'!E450</f>
        <v>644</v>
      </c>
      <c r="F450" s="133" t="s">
        <v>828</v>
      </c>
      <c r="G450" s="133">
        <v>2</v>
      </c>
      <c r="H450" s="133">
        <v>0</v>
      </c>
      <c r="I450" s="133">
        <v>0</v>
      </c>
      <c r="J450" s="133">
        <f t="shared" si="35"/>
        <v>0</v>
      </c>
      <c r="K450" s="133">
        <v>0</v>
      </c>
      <c r="L450" s="133">
        <v>98</v>
      </c>
      <c r="M450" s="133">
        <f t="shared" si="38"/>
        <v>98</v>
      </c>
      <c r="N450" s="133">
        <v>98</v>
      </c>
      <c r="O450" s="133">
        <f t="shared" si="37"/>
        <v>98</v>
      </c>
      <c r="P450" s="134">
        <v>0</v>
      </c>
      <c r="Q450" s="134">
        <v>0</v>
      </c>
      <c r="R450" s="144">
        <v>0.33793103448275863</v>
      </c>
      <c r="S450" s="144">
        <v>0.15217391304347827</v>
      </c>
      <c r="T450" s="133">
        <v>58</v>
      </c>
      <c r="U450" s="144">
        <v>1.6896551724137931</v>
      </c>
    </row>
    <row r="451" spans="1:21" x14ac:dyDescent="0.25">
      <c r="A451" s="18" t="s">
        <v>476</v>
      </c>
      <c r="B451" s="160" t="str">
        <f>'6'!B451</f>
        <v>Delaware</v>
      </c>
      <c r="C451" s="158">
        <f>'4'!C451</f>
        <v>4041</v>
      </c>
      <c r="D451" s="158">
        <f>'4'!D451</f>
        <v>2567</v>
      </c>
      <c r="E451" s="158">
        <f>'4'!E451</f>
        <v>6608</v>
      </c>
      <c r="F451" s="133" t="s">
        <v>779</v>
      </c>
      <c r="G451" s="133">
        <v>1</v>
      </c>
      <c r="H451" s="133">
        <v>0</v>
      </c>
      <c r="I451" s="133">
        <v>0</v>
      </c>
      <c r="J451" s="133">
        <f t="shared" si="35"/>
        <v>0</v>
      </c>
      <c r="K451" s="133">
        <v>0</v>
      </c>
      <c r="L451" s="133">
        <v>95</v>
      </c>
      <c r="M451" s="133">
        <f t="shared" si="38"/>
        <v>95</v>
      </c>
      <c r="N451" s="133">
        <v>95</v>
      </c>
      <c r="O451" s="133">
        <f t="shared" si="37"/>
        <v>95</v>
      </c>
      <c r="P451" s="134">
        <v>0</v>
      </c>
      <c r="Q451" s="134">
        <v>0</v>
      </c>
      <c r="R451" s="144">
        <v>3.7008180755746009E-2</v>
      </c>
      <c r="S451" s="144">
        <v>1.4376513317191284E-2</v>
      </c>
      <c r="T451" s="133">
        <v>985</v>
      </c>
      <c r="U451" s="144">
        <v>9.6446700507614211E-2</v>
      </c>
    </row>
    <row r="452" spans="1:21" x14ac:dyDescent="0.25">
      <c r="A452" s="18" t="s">
        <v>477</v>
      </c>
      <c r="B452" s="160" t="str">
        <f>'6'!B452</f>
        <v>Dauphin</v>
      </c>
      <c r="C452" s="158">
        <f>'4'!C452</f>
        <v>401</v>
      </c>
      <c r="D452" s="158">
        <f>'4'!D452</f>
        <v>295</v>
      </c>
      <c r="E452" s="158">
        <f>'4'!E452</f>
        <v>696</v>
      </c>
      <c r="F452" s="133" t="s">
        <v>724</v>
      </c>
      <c r="G452" s="133">
        <v>1</v>
      </c>
      <c r="H452" s="133">
        <v>0</v>
      </c>
      <c r="I452" s="133">
        <v>0</v>
      </c>
      <c r="J452" s="133">
        <f t="shared" si="35"/>
        <v>0</v>
      </c>
      <c r="K452" s="133">
        <v>0</v>
      </c>
      <c r="L452" s="133">
        <v>22</v>
      </c>
      <c r="M452" s="133">
        <f t="shared" si="38"/>
        <v>22</v>
      </c>
      <c r="N452" s="133">
        <v>22</v>
      </c>
      <c r="O452" s="133">
        <f t="shared" si="37"/>
        <v>22</v>
      </c>
      <c r="P452" s="134">
        <v>0</v>
      </c>
      <c r="Q452" s="134">
        <v>0</v>
      </c>
      <c r="R452" s="144">
        <v>7.4576271186440682E-2</v>
      </c>
      <c r="S452" s="144">
        <v>3.1609195402298854E-2</v>
      </c>
      <c r="T452" s="133">
        <v>117</v>
      </c>
      <c r="U452" s="144">
        <v>0.18803418803418803</v>
      </c>
    </row>
    <row r="453" spans="1:21" x14ac:dyDescent="0.25">
      <c r="A453" s="18" t="s">
        <v>478</v>
      </c>
      <c r="B453" s="160" t="str">
        <f>'6'!B453</f>
        <v>Montgomery</v>
      </c>
      <c r="C453" s="158">
        <f>'4'!C453</f>
        <v>735</v>
      </c>
      <c r="D453" s="158">
        <f>'4'!D453</f>
        <v>565</v>
      </c>
      <c r="E453" s="158">
        <f>'4'!E453</f>
        <v>1300</v>
      </c>
      <c r="F453" s="133"/>
      <c r="G453" s="133">
        <v>0</v>
      </c>
      <c r="H453" s="133">
        <v>0</v>
      </c>
      <c r="I453" s="133">
        <v>0</v>
      </c>
      <c r="J453" s="133">
        <f t="shared" ref="J453:J504" si="39">SUM(H453:I453)</f>
        <v>0</v>
      </c>
      <c r="K453" s="133">
        <v>0</v>
      </c>
      <c r="L453" s="133">
        <v>0</v>
      </c>
      <c r="M453" s="133">
        <f t="shared" si="38"/>
        <v>0</v>
      </c>
      <c r="N453" s="133">
        <v>0</v>
      </c>
      <c r="O453" s="133">
        <f t="shared" si="37"/>
        <v>0</v>
      </c>
      <c r="P453" s="134">
        <v>0</v>
      </c>
      <c r="Q453" s="134">
        <v>0</v>
      </c>
      <c r="R453" s="144">
        <v>0</v>
      </c>
      <c r="S453" s="144">
        <v>0</v>
      </c>
      <c r="T453" s="133">
        <v>52</v>
      </c>
      <c r="U453" s="144">
        <v>0</v>
      </c>
    </row>
    <row r="454" spans="1:21" x14ac:dyDescent="0.25">
      <c r="A454" s="18" t="s">
        <v>479</v>
      </c>
      <c r="B454" s="160" t="str">
        <f>'6'!B454</f>
        <v>Montgomery</v>
      </c>
      <c r="C454" s="158">
        <f>'4'!C454</f>
        <v>1297</v>
      </c>
      <c r="D454" s="158">
        <f>'4'!D454</f>
        <v>795</v>
      </c>
      <c r="E454" s="158">
        <f>'4'!E454</f>
        <v>2092</v>
      </c>
      <c r="F454" s="133"/>
      <c r="G454" s="133">
        <v>0</v>
      </c>
      <c r="H454" s="133">
        <v>0</v>
      </c>
      <c r="I454" s="133">
        <v>0</v>
      </c>
      <c r="J454" s="133">
        <f t="shared" si="39"/>
        <v>0</v>
      </c>
      <c r="K454" s="133">
        <v>0</v>
      </c>
      <c r="L454" s="133">
        <v>0</v>
      </c>
      <c r="M454" s="133">
        <f t="shared" si="38"/>
        <v>0</v>
      </c>
      <c r="N454" s="133">
        <v>0</v>
      </c>
      <c r="O454" s="133">
        <f t="shared" si="37"/>
        <v>0</v>
      </c>
      <c r="P454" s="134">
        <v>0</v>
      </c>
      <c r="Q454" s="134">
        <v>0</v>
      </c>
      <c r="R454" s="144">
        <v>0</v>
      </c>
      <c r="S454" s="144">
        <v>0</v>
      </c>
      <c r="T454" s="133">
        <v>177</v>
      </c>
      <c r="U454" s="144">
        <v>0</v>
      </c>
    </row>
    <row r="455" spans="1:21" x14ac:dyDescent="0.25">
      <c r="A455" s="18" t="s">
        <v>480</v>
      </c>
      <c r="B455" s="160" t="str">
        <f>'6'!B455</f>
        <v>Montgomery</v>
      </c>
      <c r="C455" s="158">
        <f>'4'!C455</f>
        <v>806</v>
      </c>
      <c r="D455" s="158">
        <f>'4'!D455</f>
        <v>560</v>
      </c>
      <c r="E455" s="158">
        <f>'4'!E455</f>
        <v>1366</v>
      </c>
      <c r="F455" s="133"/>
      <c r="G455" s="133">
        <v>0</v>
      </c>
      <c r="H455" s="133">
        <v>0</v>
      </c>
      <c r="I455" s="133">
        <v>0</v>
      </c>
      <c r="J455" s="133">
        <f t="shared" si="39"/>
        <v>0</v>
      </c>
      <c r="K455" s="133">
        <v>0</v>
      </c>
      <c r="L455" s="133">
        <v>0</v>
      </c>
      <c r="M455" s="133">
        <f t="shared" si="38"/>
        <v>0</v>
      </c>
      <c r="N455" s="133">
        <v>0</v>
      </c>
      <c r="O455" s="133">
        <f t="shared" si="37"/>
        <v>0</v>
      </c>
      <c r="P455" s="134">
        <v>0</v>
      </c>
      <c r="Q455" s="134">
        <v>0</v>
      </c>
      <c r="R455" s="144">
        <v>0</v>
      </c>
      <c r="S455" s="144">
        <v>0</v>
      </c>
      <c r="T455" s="133">
        <v>46</v>
      </c>
      <c r="U455" s="144">
        <v>0</v>
      </c>
    </row>
    <row r="456" spans="1:21" x14ac:dyDescent="0.25">
      <c r="A456" s="18" t="s">
        <v>481</v>
      </c>
      <c r="B456" s="160" t="str">
        <f>'6'!B456</f>
        <v>Montgomery</v>
      </c>
      <c r="C456" s="158">
        <f>'4'!C456</f>
        <v>840</v>
      </c>
      <c r="D456" s="158">
        <f>'4'!D456</f>
        <v>595</v>
      </c>
      <c r="E456" s="158">
        <f>'4'!E456</f>
        <v>1435</v>
      </c>
      <c r="F456" s="133"/>
      <c r="G456" s="133">
        <v>0</v>
      </c>
      <c r="H456" s="133">
        <v>0</v>
      </c>
      <c r="I456" s="133">
        <v>0</v>
      </c>
      <c r="J456" s="133">
        <f t="shared" si="39"/>
        <v>0</v>
      </c>
      <c r="K456" s="133">
        <v>0</v>
      </c>
      <c r="L456" s="133">
        <v>0</v>
      </c>
      <c r="M456" s="133">
        <f t="shared" si="38"/>
        <v>0</v>
      </c>
      <c r="N456" s="133">
        <v>0</v>
      </c>
      <c r="O456" s="133">
        <f t="shared" si="37"/>
        <v>0</v>
      </c>
      <c r="P456" s="134">
        <v>0</v>
      </c>
      <c r="Q456" s="134">
        <v>0</v>
      </c>
      <c r="R456" s="144">
        <v>0</v>
      </c>
      <c r="S456" s="144">
        <v>0</v>
      </c>
      <c r="T456" s="133">
        <v>100</v>
      </c>
      <c r="U456" s="144">
        <v>0</v>
      </c>
    </row>
    <row r="457" spans="1:21" x14ac:dyDescent="0.25">
      <c r="A457" s="18" t="s">
        <v>482</v>
      </c>
      <c r="B457" s="160" t="str">
        <f>'6'!B457</f>
        <v>Allegheny</v>
      </c>
      <c r="C457" s="158">
        <f>'4'!C457</f>
        <v>543</v>
      </c>
      <c r="D457" s="158">
        <f>'4'!D457</f>
        <v>469</v>
      </c>
      <c r="E457" s="158">
        <f>'4'!E457</f>
        <v>1012</v>
      </c>
      <c r="F457" s="133"/>
      <c r="G457" s="133">
        <v>0</v>
      </c>
      <c r="H457" s="133">
        <v>0</v>
      </c>
      <c r="I457" s="133">
        <v>0</v>
      </c>
      <c r="J457" s="133">
        <f t="shared" si="39"/>
        <v>0</v>
      </c>
      <c r="K457" s="133">
        <v>0</v>
      </c>
      <c r="L457" s="133">
        <v>0</v>
      </c>
      <c r="M457" s="133">
        <f t="shared" si="38"/>
        <v>0</v>
      </c>
      <c r="N457" s="133">
        <v>0</v>
      </c>
      <c r="O457" s="133">
        <f t="shared" si="37"/>
        <v>0</v>
      </c>
      <c r="P457" s="134">
        <v>0</v>
      </c>
      <c r="Q457" s="134">
        <v>0</v>
      </c>
      <c r="R457" s="144">
        <v>0</v>
      </c>
      <c r="S457" s="144">
        <v>0</v>
      </c>
      <c r="T457" s="133">
        <v>30</v>
      </c>
      <c r="U457" s="144">
        <v>0</v>
      </c>
    </row>
    <row r="458" spans="1:21" x14ac:dyDescent="0.25">
      <c r="A458" s="18" t="s">
        <v>483</v>
      </c>
      <c r="B458" s="160" t="str">
        <f>'6'!B458</f>
        <v>Venango</v>
      </c>
      <c r="C458" s="158">
        <f>'4'!C458</f>
        <v>198</v>
      </c>
      <c r="D458" s="158">
        <f>'4'!D458</f>
        <v>167</v>
      </c>
      <c r="E458" s="158">
        <f>'4'!E458</f>
        <v>365</v>
      </c>
      <c r="F458" s="133" t="s">
        <v>810</v>
      </c>
      <c r="G458" s="133">
        <v>1</v>
      </c>
      <c r="H458" s="133">
        <v>0</v>
      </c>
      <c r="I458" s="133">
        <v>0</v>
      </c>
      <c r="J458" s="133">
        <f t="shared" si="39"/>
        <v>0</v>
      </c>
      <c r="K458" s="133">
        <v>5</v>
      </c>
      <c r="L458" s="133">
        <v>0</v>
      </c>
      <c r="M458" s="133">
        <f t="shared" si="38"/>
        <v>5</v>
      </c>
      <c r="N458" s="133">
        <v>0</v>
      </c>
      <c r="O458" s="133">
        <f t="shared" si="37"/>
        <v>5</v>
      </c>
      <c r="P458" s="134">
        <v>0</v>
      </c>
      <c r="Q458" s="134">
        <v>2.5252525252525252E-2</v>
      </c>
      <c r="R458" s="144">
        <v>0</v>
      </c>
      <c r="S458" s="144">
        <v>1.3698630136986301E-2</v>
      </c>
      <c r="T458" s="133">
        <v>109</v>
      </c>
      <c r="U458" s="144">
        <v>4.5871559633027525E-2</v>
      </c>
    </row>
    <row r="459" spans="1:21" x14ac:dyDescent="0.25">
      <c r="A459" s="18" t="s">
        <v>484</v>
      </c>
      <c r="B459" s="160" t="str">
        <f>'6'!B459</f>
        <v>Lackawanna</v>
      </c>
      <c r="C459" s="158">
        <f>'4'!C459</f>
        <v>522</v>
      </c>
      <c r="D459" s="158">
        <f>'4'!D459</f>
        <v>389</v>
      </c>
      <c r="E459" s="158">
        <f>'4'!E459</f>
        <v>911</v>
      </c>
      <c r="F459" s="133" t="s">
        <v>764</v>
      </c>
      <c r="G459" s="133">
        <v>1</v>
      </c>
      <c r="H459" s="133">
        <v>8</v>
      </c>
      <c r="I459" s="133">
        <v>0</v>
      </c>
      <c r="J459" s="133">
        <f t="shared" si="39"/>
        <v>8</v>
      </c>
      <c r="K459" s="133">
        <v>0</v>
      </c>
      <c r="L459" s="133">
        <v>0</v>
      </c>
      <c r="M459" s="133">
        <f t="shared" si="38"/>
        <v>0</v>
      </c>
      <c r="N459" s="133">
        <v>8</v>
      </c>
      <c r="O459" s="133">
        <f t="shared" si="37"/>
        <v>8</v>
      </c>
      <c r="P459" s="134">
        <v>8.7815587266739849E-3</v>
      </c>
      <c r="Q459" s="134">
        <v>0</v>
      </c>
      <c r="R459" s="144">
        <v>2.056555269922879E-2</v>
      </c>
      <c r="S459" s="144">
        <v>8.7815587266739849E-3</v>
      </c>
      <c r="T459" s="133">
        <v>301</v>
      </c>
      <c r="U459" s="144">
        <v>2.6578073089700997E-2</v>
      </c>
    </row>
    <row r="460" spans="1:21" x14ac:dyDescent="0.25">
      <c r="A460" s="18" t="s">
        <v>485</v>
      </c>
      <c r="B460" s="160" t="str">
        <f>'6'!B460</f>
        <v>Pike</v>
      </c>
      <c r="C460" s="158">
        <f>'4'!C460</f>
        <v>559</v>
      </c>
      <c r="D460" s="158">
        <f>'4'!D460</f>
        <v>426</v>
      </c>
      <c r="E460" s="158">
        <f>'4'!E460</f>
        <v>985</v>
      </c>
      <c r="F460" s="133" t="s">
        <v>764</v>
      </c>
      <c r="G460" s="133">
        <v>1</v>
      </c>
      <c r="H460" s="133">
        <v>68</v>
      </c>
      <c r="I460" s="133">
        <v>0</v>
      </c>
      <c r="J460" s="133">
        <f t="shared" si="39"/>
        <v>68</v>
      </c>
      <c r="K460" s="133">
        <v>34</v>
      </c>
      <c r="L460" s="133">
        <v>67</v>
      </c>
      <c r="M460" s="133">
        <f t="shared" si="38"/>
        <v>101</v>
      </c>
      <c r="N460" s="133">
        <v>135</v>
      </c>
      <c r="O460" s="133">
        <f t="shared" si="37"/>
        <v>169</v>
      </c>
      <c r="P460" s="134">
        <v>6.9035532994923862E-2</v>
      </c>
      <c r="Q460" s="134">
        <v>6.0822898032200361E-2</v>
      </c>
      <c r="R460" s="144">
        <v>0.31690140845070425</v>
      </c>
      <c r="S460" s="144">
        <v>0.17157360406091371</v>
      </c>
      <c r="T460" s="133">
        <v>266</v>
      </c>
      <c r="U460" s="144">
        <v>0.63533834586466165</v>
      </c>
    </row>
    <row r="461" spans="1:21" x14ac:dyDescent="0.25">
      <c r="A461" s="18" t="s">
        <v>486</v>
      </c>
      <c r="B461" s="160" t="str">
        <f>'6'!B461</f>
        <v>Delaware</v>
      </c>
      <c r="C461" s="158">
        <f>'4'!C461</f>
        <v>606</v>
      </c>
      <c r="D461" s="158">
        <f>'4'!D461</f>
        <v>497</v>
      </c>
      <c r="E461" s="158">
        <f>'4'!E461</f>
        <v>1103</v>
      </c>
      <c r="F461" s="133"/>
      <c r="G461" s="133">
        <v>0</v>
      </c>
      <c r="H461" s="133">
        <v>0</v>
      </c>
      <c r="I461" s="133">
        <v>0</v>
      </c>
      <c r="J461" s="133">
        <f t="shared" si="39"/>
        <v>0</v>
      </c>
      <c r="K461" s="133">
        <v>0</v>
      </c>
      <c r="L461" s="133">
        <v>0</v>
      </c>
      <c r="M461" s="133">
        <f t="shared" si="38"/>
        <v>0</v>
      </c>
      <c r="N461" s="133">
        <v>0</v>
      </c>
      <c r="O461" s="133">
        <f t="shared" si="37"/>
        <v>0</v>
      </c>
      <c r="P461" s="134">
        <v>0</v>
      </c>
      <c r="Q461" s="134">
        <v>0</v>
      </c>
      <c r="R461" s="144">
        <v>0</v>
      </c>
      <c r="S461" s="144">
        <v>0</v>
      </c>
      <c r="T461" s="133">
        <v>30</v>
      </c>
      <c r="U461" s="144">
        <v>0</v>
      </c>
    </row>
    <row r="462" spans="1:21" x14ac:dyDescent="0.25">
      <c r="A462" s="18" t="s">
        <v>487</v>
      </c>
      <c r="B462" s="160" t="str">
        <f>'6'!B462</f>
        <v>Warren</v>
      </c>
      <c r="C462" s="158">
        <f>'4'!C462</f>
        <v>1146</v>
      </c>
      <c r="D462" s="158">
        <f>'4'!D462</f>
        <v>760</v>
      </c>
      <c r="E462" s="158">
        <f>'4'!E462</f>
        <v>1906</v>
      </c>
      <c r="F462" s="133" t="s">
        <v>760</v>
      </c>
      <c r="G462" s="133">
        <v>1</v>
      </c>
      <c r="H462" s="133">
        <v>0</v>
      </c>
      <c r="I462" s="133">
        <v>0</v>
      </c>
      <c r="J462" s="133">
        <f t="shared" si="39"/>
        <v>0</v>
      </c>
      <c r="K462" s="133">
        <v>0</v>
      </c>
      <c r="L462" s="133">
        <v>190</v>
      </c>
      <c r="M462" s="133">
        <f t="shared" si="38"/>
        <v>190</v>
      </c>
      <c r="N462" s="133">
        <v>190</v>
      </c>
      <c r="O462" s="133">
        <f t="shared" ref="O462:O483" si="40">SUM(J462+M462)</f>
        <v>190</v>
      </c>
      <c r="P462" s="134">
        <v>0</v>
      </c>
      <c r="Q462" s="134">
        <v>0</v>
      </c>
      <c r="R462" s="144">
        <v>0.25</v>
      </c>
      <c r="S462" s="144">
        <v>9.9685204616998951E-2</v>
      </c>
      <c r="T462" s="133">
        <v>464</v>
      </c>
      <c r="U462" s="144">
        <v>0.40948275862068967</v>
      </c>
    </row>
    <row r="463" spans="1:21" ht="22.5" x14ac:dyDescent="0.25">
      <c r="A463" s="18" t="s">
        <v>488</v>
      </c>
      <c r="B463" s="160" t="str">
        <f>'6'!B463</f>
        <v>Northumberland</v>
      </c>
      <c r="C463" s="158">
        <f>'4'!C463</f>
        <v>464</v>
      </c>
      <c r="D463" s="158">
        <f>'4'!D463</f>
        <v>340</v>
      </c>
      <c r="E463" s="158">
        <f>'4'!E463</f>
        <v>804</v>
      </c>
      <c r="F463" s="133" t="s">
        <v>829</v>
      </c>
      <c r="G463" s="133">
        <v>2</v>
      </c>
      <c r="H463" s="133">
        <v>0</v>
      </c>
      <c r="I463" s="133">
        <v>0</v>
      </c>
      <c r="J463" s="133">
        <f t="shared" si="39"/>
        <v>0</v>
      </c>
      <c r="K463" s="133">
        <v>3</v>
      </c>
      <c r="L463" s="133">
        <v>19</v>
      </c>
      <c r="M463" s="133">
        <f t="shared" si="38"/>
        <v>22</v>
      </c>
      <c r="N463" s="133">
        <v>19</v>
      </c>
      <c r="O463" s="133">
        <f t="shared" si="40"/>
        <v>22</v>
      </c>
      <c r="P463" s="134">
        <v>0</v>
      </c>
      <c r="Q463" s="134">
        <v>6.4655172413793103E-3</v>
      </c>
      <c r="R463" s="144">
        <v>5.5882352941176473E-2</v>
      </c>
      <c r="S463" s="144">
        <v>2.736318407960199E-2</v>
      </c>
      <c r="T463" s="133">
        <v>224</v>
      </c>
      <c r="U463" s="144">
        <v>9.8214285714285712E-2</v>
      </c>
    </row>
    <row r="464" spans="1:21" x14ac:dyDescent="0.25">
      <c r="A464" s="18" t="s">
        <v>489</v>
      </c>
      <c r="B464" s="160" t="str">
        <f>'6'!B464</f>
        <v>Lancaster</v>
      </c>
      <c r="C464" s="158">
        <f>'4'!C464</f>
        <v>1123</v>
      </c>
      <c r="D464" s="158">
        <f>'4'!D464</f>
        <v>765</v>
      </c>
      <c r="E464" s="158">
        <f>'4'!E464</f>
        <v>1888</v>
      </c>
      <c r="F464" s="133" t="s">
        <v>780</v>
      </c>
      <c r="G464" s="133">
        <v>1</v>
      </c>
      <c r="H464" s="133">
        <v>0</v>
      </c>
      <c r="I464" s="133">
        <v>0</v>
      </c>
      <c r="J464" s="133">
        <f t="shared" si="39"/>
        <v>0</v>
      </c>
      <c r="K464" s="133">
        <v>0</v>
      </c>
      <c r="L464" s="133">
        <v>28</v>
      </c>
      <c r="M464" s="133">
        <f t="shared" si="38"/>
        <v>28</v>
      </c>
      <c r="N464" s="133">
        <v>28</v>
      </c>
      <c r="O464" s="133">
        <f t="shared" si="40"/>
        <v>28</v>
      </c>
      <c r="P464" s="134">
        <v>0</v>
      </c>
      <c r="Q464" s="134">
        <v>0</v>
      </c>
      <c r="R464" s="144">
        <v>3.6601307189542485E-2</v>
      </c>
      <c r="S464" s="144">
        <v>1.4830508474576272E-2</v>
      </c>
      <c r="T464" s="133">
        <v>151</v>
      </c>
      <c r="U464" s="144">
        <v>0.18543046357615894</v>
      </c>
    </row>
    <row r="465" spans="1:21" x14ac:dyDescent="0.25">
      <c r="A465" s="18" t="s">
        <v>490</v>
      </c>
      <c r="B465" s="160" t="str">
        <f>'6'!B465</f>
        <v>Washington</v>
      </c>
      <c r="C465" s="158">
        <f>'4'!C465</f>
        <v>516</v>
      </c>
      <c r="D465" s="158">
        <f>'4'!D465</f>
        <v>316</v>
      </c>
      <c r="E465" s="158">
        <f>'4'!E465</f>
        <v>832</v>
      </c>
      <c r="F465" s="133" t="s">
        <v>703</v>
      </c>
      <c r="G465" s="133">
        <v>1</v>
      </c>
      <c r="H465" s="133">
        <v>45</v>
      </c>
      <c r="I465" s="133">
        <v>0</v>
      </c>
      <c r="J465" s="133">
        <f t="shared" si="39"/>
        <v>45</v>
      </c>
      <c r="K465" s="133">
        <v>18</v>
      </c>
      <c r="L465" s="133">
        <v>134</v>
      </c>
      <c r="M465" s="133">
        <f t="shared" ref="M465:M471" si="41">SUM(K465:L465)</f>
        <v>152</v>
      </c>
      <c r="N465" s="133">
        <v>179</v>
      </c>
      <c r="O465" s="133">
        <f t="shared" si="40"/>
        <v>197</v>
      </c>
      <c r="P465" s="134">
        <v>5.4086538461538464E-2</v>
      </c>
      <c r="Q465" s="134">
        <v>3.4883720930232558E-2</v>
      </c>
      <c r="R465" s="144">
        <v>0.56645569620253167</v>
      </c>
      <c r="S465" s="144">
        <v>0.23677884615384615</v>
      </c>
      <c r="T465" s="133">
        <v>320</v>
      </c>
      <c r="U465" s="144">
        <v>0.61562499999999998</v>
      </c>
    </row>
    <row r="466" spans="1:21" x14ac:dyDescent="0.25">
      <c r="A466" s="18" t="s">
        <v>491</v>
      </c>
      <c r="B466" s="160" t="str">
        <f>'6'!B466</f>
        <v>Erie</v>
      </c>
      <c r="C466" s="158">
        <f>'4'!C466</f>
        <v>298</v>
      </c>
      <c r="D466" s="158">
        <f>'4'!D466</f>
        <v>223</v>
      </c>
      <c r="E466" s="158">
        <f>'4'!E466</f>
        <v>521</v>
      </c>
      <c r="F466" s="133"/>
      <c r="G466" s="133">
        <v>0</v>
      </c>
      <c r="H466" s="133">
        <v>0</v>
      </c>
      <c r="I466" s="133">
        <v>0</v>
      </c>
      <c r="J466" s="133">
        <f t="shared" si="39"/>
        <v>0</v>
      </c>
      <c r="K466" s="133">
        <v>0</v>
      </c>
      <c r="L466" s="133">
        <v>0</v>
      </c>
      <c r="M466" s="133">
        <f t="shared" si="41"/>
        <v>0</v>
      </c>
      <c r="N466" s="133">
        <v>0</v>
      </c>
      <c r="O466" s="133">
        <f t="shared" si="40"/>
        <v>0</v>
      </c>
      <c r="P466" s="134">
        <v>0</v>
      </c>
      <c r="Q466" s="134">
        <v>0</v>
      </c>
      <c r="R466" s="144">
        <v>0</v>
      </c>
      <c r="S466" s="144">
        <v>0</v>
      </c>
      <c r="T466" s="133">
        <v>47</v>
      </c>
      <c r="U466" s="144">
        <v>0</v>
      </c>
    </row>
    <row r="467" spans="1:21" x14ac:dyDescent="0.25">
      <c r="A467" s="18" t="s">
        <v>492</v>
      </c>
      <c r="B467" s="160" t="str">
        <f>'6'!B467</f>
        <v>Wayne</v>
      </c>
      <c r="C467" s="158">
        <f>'4'!C467</f>
        <v>573</v>
      </c>
      <c r="D467" s="158">
        <f>'4'!D467</f>
        <v>397</v>
      </c>
      <c r="E467" s="158">
        <f>'4'!E467</f>
        <v>970</v>
      </c>
      <c r="F467" s="133" t="s">
        <v>764</v>
      </c>
      <c r="G467" s="133">
        <v>1</v>
      </c>
      <c r="H467" s="133">
        <v>34</v>
      </c>
      <c r="I467" s="133">
        <v>0</v>
      </c>
      <c r="J467" s="133">
        <f t="shared" si="39"/>
        <v>34</v>
      </c>
      <c r="K467" s="133">
        <v>0</v>
      </c>
      <c r="L467" s="133">
        <v>34</v>
      </c>
      <c r="M467" s="133">
        <f t="shared" si="41"/>
        <v>34</v>
      </c>
      <c r="N467" s="133">
        <v>68</v>
      </c>
      <c r="O467" s="133">
        <f t="shared" si="40"/>
        <v>68</v>
      </c>
      <c r="P467" s="134">
        <v>3.5051546391752578E-2</v>
      </c>
      <c r="Q467" s="134">
        <v>0</v>
      </c>
      <c r="R467" s="144">
        <v>0.1712846347607053</v>
      </c>
      <c r="S467" s="144">
        <v>7.0103092783505155E-2</v>
      </c>
      <c r="T467" s="133">
        <v>142</v>
      </c>
      <c r="U467" s="144">
        <v>0.47887323943661969</v>
      </c>
    </row>
    <row r="468" spans="1:21" x14ac:dyDescent="0.25">
      <c r="A468" s="18" t="s">
        <v>493</v>
      </c>
      <c r="B468" s="160" t="str">
        <f>'6'!B468</f>
        <v>Franklin</v>
      </c>
      <c r="C468" s="158">
        <f>'4'!C468</f>
        <v>1268</v>
      </c>
      <c r="D468" s="158">
        <f>'4'!D468</f>
        <v>880</v>
      </c>
      <c r="E468" s="158">
        <f>'4'!E468</f>
        <v>2148</v>
      </c>
      <c r="F468" s="133" t="s">
        <v>788</v>
      </c>
      <c r="G468" s="133">
        <v>1</v>
      </c>
      <c r="H468" s="133">
        <v>0</v>
      </c>
      <c r="I468" s="133">
        <v>0</v>
      </c>
      <c r="J468" s="133">
        <f t="shared" si="39"/>
        <v>0</v>
      </c>
      <c r="K468" s="133">
        <v>28</v>
      </c>
      <c r="L468" s="133">
        <v>74</v>
      </c>
      <c r="M468" s="133">
        <f t="shared" si="41"/>
        <v>102</v>
      </c>
      <c r="N468" s="133">
        <v>74</v>
      </c>
      <c r="O468" s="133">
        <f t="shared" si="40"/>
        <v>102</v>
      </c>
      <c r="P468" s="134">
        <v>0</v>
      </c>
      <c r="Q468" s="134">
        <v>2.2082018927444796E-2</v>
      </c>
      <c r="R468" s="144">
        <v>8.4090909090909091E-2</v>
      </c>
      <c r="S468" s="144">
        <v>4.7486033519553071E-2</v>
      </c>
      <c r="T468" s="133">
        <v>390</v>
      </c>
      <c r="U468" s="144">
        <v>0.26153846153846155</v>
      </c>
    </row>
    <row r="469" spans="1:21" x14ac:dyDescent="0.25">
      <c r="A469" s="18" t="s">
        <v>494</v>
      </c>
      <c r="B469" s="160" t="str">
        <f>'6'!B469</f>
        <v>Carbon</v>
      </c>
      <c r="C469" s="158">
        <f>'4'!C469</f>
        <v>112</v>
      </c>
      <c r="D469" s="158">
        <f>'4'!D469</f>
        <v>87</v>
      </c>
      <c r="E469" s="158">
        <f>'4'!E469</f>
        <v>199</v>
      </c>
      <c r="F469" s="133"/>
      <c r="G469" s="133">
        <v>0</v>
      </c>
      <c r="H469" s="133">
        <v>0</v>
      </c>
      <c r="I469" s="133">
        <v>0</v>
      </c>
      <c r="J469" s="133">
        <f t="shared" si="39"/>
        <v>0</v>
      </c>
      <c r="K469" s="133">
        <v>0</v>
      </c>
      <c r="L469" s="133">
        <v>0</v>
      </c>
      <c r="M469" s="133">
        <f t="shared" si="41"/>
        <v>0</v>
      </c>
      <c r="N469" s="133">
        <v>0</v>
      </c>
      <c r="O469" s="133">
        <f t="shared" si="40"/>
        <v>0</v>
      </c>
      <c r="P469" s="134">
        <v>0</v>
      </c>
      <c r="Q469" s="134">
        <v>0</v>
      </c>
      <c r="R469" s="144">
        <v>0</v>
      </c>
      <c r="S469" s="144">
        <v>0</v>
      </c>
      <c r="T469" s="133">
        <v>67</v>
      </c>
      <c r="U469" s="144">
        <v>0</v>
      </c>
    </row>
    <row r="470" spans="1:21" ht="22.5" x14ac:dyDescent="0.25">
      <c r="A470" s="18" t="s">
        <v>495</v>
      </c>
      <c r="B470" s="160" t="str">
        <f>'6'!B470</f>
        <v>Tioga</v>
      </c>
      <c r="C470" s="158">
        <f>'4'!C470</f>
        <v>353</v>
      </c>
      <c r="D470" s="158">
        <f>'4'!D470</f>
        <v>245</v>
      </c>
      <c r="E470" s="158">
        <f>'4'!E470</f>
        <v>598</v>
      </c>
      <c r="F470" s="133" t="s">
        <v>756</v>
      </c>
      <c r="G470" s="133">
        <v>1</v>
      </c>
      <c r="H470" s="133">
        <v>0</v>
      </c>
      <c r="I470" s="133">
        <v>0</v>
      </c>
      <c r="J470" s="133">
        <f t="shared" si="39"/>
        <v>0</v>
      </c>
      <c r="K470" s="133">
        <v>9</v>
      </c>
      <c r="L470" s="133">
        <v>17</v>
      </c>
      <c r="M470" s="133">
        <f t="shared" si="41"/>
        <v>26</v>
      </c>
      <c r="N470" s="133">
        <v>17</v>
      </c>
      <c r="O470" s="133">
        <f t="shared" si="40"/>
        <v>26</v>
      </c>
      <c r="P470" s="134">
        <v>0</v>
      </c>
      <c r="Q470" s="134">
        <v>2.5495750708215296E-2</v>
      </c>
      <c r="R470" s="144">
        <v>6.9387755102040816E-2</v>
      </c>
      <c r="S470" s="144">
        <v>4.3478260869565216E-2</v>
      </c>
      <c r="T470" s="133">
        <v>101</v>
      </c>
      <c r="U470" s="144">
        <v>0.25742574257425743</v>
      </c>
    </row>
    <row r="471" spans="1:21" x14ac:dyDescent="0.25">
      <c r="A471" s="18" t="s">
        <v>496</v>
      </c>
      <c r="B471" s="160" t="str">
        <f>'6'!B471</f>
        <v>Allegheny</v>
      </c>
      <c r="C471" s="158">
        <f>'4'!C471</f>
        <v>711</v>
      </c>
      <c r="D471" s="158">
        <f>'4'!D471</f>
        <v>467</v>
      </c>
      <c r="E471" s="158">
        <f>'4'!E471</f>
        <v>1178</v>
      </c>
      <c r="F471" s="133" t="s">
        <v>698</v>
      </c>
      <c r="G471" s="133">
        <v>1</v>
      </c>
      <c r="H471" s="133">
        <v>0</v>
      </c>
      <c r="I471" s="133">
        <v>0</v>
      </c>
      <c r="J471" s="133">
        <f t="shared" si="39"/>
        <v>0</v>
      </c>
      <c r="K471" s="133">
        <v>0</v>
      </c>
      <c r="L471" s="133">
        <v>1</v>
      </c>
      <c r="M471" s="133">
        <f t="shared" si="41"/>
        <v>1</v>
      </c>
      <c r="N471" s="133">
        <v>1</v>
      </c>
      <c r="O471" s="133">
        <f t="shared" si="40"/>
        <v>1</v>
      </c>
      <c r="P471" s="134">
        <v>0</v>
      </c>
      <c r="Q471" s="134">
        <v>0</v>
      </c>
      <c r="R471" s="144">
        <v>2.1413276231263384E-3</v>
      </c>
      <c r="S471" s="144">
        <v>8.4889643463497452E-4</v>
      </c>
      <c r="T471" s="133">
        <v>46</v>
      </c>
      <c r="U471" s="144">
        <v>2.1739130434782608E-2</v>
      </c>
    </row>
    <row r="472" spans="1:21" x14ac:dyDescent="0.25">
      <c r="A472" s="18" t="s">
        <v>497</v>
      </c>
      <c r="B472" s="160" t="str">
        <f>'6'!B472</f>
        <v>Clearfield</v>
      </c>
      <c r="C472" s="158">
        <f>'4'!C472</f>
        <v>203</v>
      </c>
      <c r="D472" s="158">
        <f>'4'!D472</f>
        <v>154</v>
      </c>
      <c r="E472" s="158">
        <f>'4'!E472</f>
        <v>357</v>
      </c>
      <c r="F472" s="133" t="s">
        <v>699</v>
      </c>
      <c r="G472" s="133">
        <v>1</v>
      </c>
      <c r="H472" s="133">
        <v>0</v>
      </c>
      <c r="I472" s="133">
        <v>0</v>
      </c>
      <c r="J472" s="133">
        <f t="shared" si="39"/>
        <v>0</v>
      </c>
      <c r="K472" s="133">
        <v>3</v>
      </c>
      <c r="L472" s="133">
        <v>35</v>
      </c>
      <c r="M472" s="133">
        <f>SUM(K472:L472)</f>
        <v>38</v>
      </c>
      <c r="N472" s="133">
        <v>35</v>
      </c>
      <c r="O472" s="133">
        <f t="shared" si="40"/>
        <v>38</v>
      </c>
      <c r="P472" s="134">
        <v>0</v>
      </c>
      <c r="Q472" s="134">
        <v>1.4778325123152709E-2</v>
      </c>
      <c r="R472" s="144">
        <v>0.22727272727272727</v>
      </c>
      <c r="S472" s="144">
        <v>0.10644257703081232</v>
      </c>
      <c r="T472" s="133">
        <v>54</v>
      </c>
      <c r="U472" s="144">
        <v>0.70370370370370372</v>
      </c>
    </row>
    <row r="473" spans="1:21" x14ac:dyDescent="0.25">
      <c r="A473" s="18" t="s">
        <v>498</v>
      </c>
      <c r="B473" s="160" t="str">
        <f>'6'!B473</f>
        <v>Chester</v>
      </c>
      <c r="C473" s="158">
        <f>'4'!C473</f>
        <v>3285</v>
      </c>
      <c r="D473" s="158">
        <f>'4'!D473</f>
        <v>2356</v>
      </c>
      <c r="E473" s="158">
        <f>'4'!E473</f>
        <v>5641</v>
      </c>
      <c r="F473" s="133" t="s">
        <v>768</v>
      </c>
      <c r="G473" s="133">
        <v>1</v>
      </c>
      <c r="H473" s="133">
        <v>12</v>
      </c>
      <c r="I473" s="133">
        <v>0</v>
      </c>
      <c r="J473" s="133">
        <f t="shared" si="39"/>
        <v>12</v>
      </c>
      <c r="K473" s="133">
        <v>0</v>
      </c>
      <c r="L473" s="133">
        <v>34</v>
      </c>
      <c r="M473" s="133">
        <f t="shared" ref="M473:M485" si="42">SUM(K473:L473)</f>
        <v>34</v>
      </c>
      <c r="N473" s="133">
        <v>46</v>
      </c>
      <c r="O473" s="133">
        <f t="shared" si="40"/>
        <v>46</v>
      </c>
      <c r="P473" s="134">
        <v>2.1272823967381669E-3</v>
      </c>
      <c r="Q473" s="134">
        <v>0</v>
      </c>
      <c r="R473" s="144">
        <v>1.9524617996604415E-2</v>
      </c>
      <c r="S473" s="144">
        <v>8.1545825208296403E-3</v>
      </c>
      <c r="T473" s="133">
        <v>235</v>
      </c>
      <c r="U473" s="144">
        <v>0.19574468085106383</v>
      </c>
    </row>
    <row r="474" spans="1:21" x14ac:dyDescent="0.25">
      <c r="A474" s="18" t="s">
        <v>499</v>
      </c>
      <c r="B474" s="160" t="str">
        <f>'6'!B474</f>
        <v>Greene</v>
      </c>
      <c r="C474" s="158">
        <f>'4'!C474</f>
        <v>145</v>
      </c>
      <c r="D474" s="158">
        <f>'4'!D474</f>
        <v>110</v>
      </c>
      <c r="E474" s="158">
        <f>'4'!E474</f>
        <v>255</v>
      </c>
      <c r="F474" s="133" t="s">
        <v>703</v>
      </c>
      <c r="G474" s="133">
        <v>1</v>
      </c>
      <c r="H474" s="133">
        <v>0</v>
      </c>
      <c r="I474" s="133">
        <v>0</v>
      </c>
      <c r="J474" s="133">
        <f t="shared" si="39"/>
        <v>0</v>
      </c>
      <c r="K474" s="133">
        <v>0</v>
      </c>
      <c r="L474" s="133">
        <v>12</v>
      </c>
      <c r="M474" s="133">
        <f t="shared" si="42"/>
        <v>12</v>
      </c>
      <c r="N474" s="133">
        <v>12</v>
      </c>
      <c r="O474" s="133">
        <f t="shared" si="40"/>
        <v>12</v>
      </c>
      <c r="P474" s="134">
        <v>0</v>
      </c>
      <c r="Q474" s="134">
        <v>0</v>
      </c>
      <c r="R474" s="144">
        <v>0.10909090909090909</v>
      </c>
      <c r="S474" s="144">
        <v>4.7058823529411764E-2</v>
      </c>
      <c r="T474" s="133">
        <v>47</v>
      </c>
      <c r="U474" s="144">
        <v>0.25531914893617019</v>
      </c>
    </row>
    <row r="475" spans="1:21" x14ac:dyDescent="0.25">
      <c r="A475" s="18" t="s">
        <v>500</v>
      </c>
      <c r="B475" s="160" t="str">
        <f>'6'!B475</f>
        <v>Allegheny</v>
      </c>
      <c r="C475" s="158">
        <f>'4'!C475</f>
        <v>549</v>
      </c>
      <c r="D475" s="158">
        <f>'4'!D475</f>
        <v>391</v>
      </c>
      <c r="E475" s="158">
        <f>'4'!E475</f>
        <v>940</v>
      </c>
      <c r="F475" s="133" t="s">
        <v>698</v>
      </c>
      <c r="G475" s="133">
        <v>1</v>
      </c>
      <c r="H475" s="133">
        <v>0</v>
      </c>
      <c r="I475" s="133">
        <v>0</v>
      </c>
      <c r="J475" s="133">
        <f t="shared" si="39"/>
        <v>0</v>
      </c>
      <c r="K475" s="133">
        <v>0</v>
      </c>
      <c r="L475" s="133">
        <v>1</v>
      </c>
      <c r="M475" s="133">
        <f t="shared" si="42"/>
        <v>1</v>
      </c>
      <c r="N475" s="133">
        <v>1</v>
      </c>
      <c r="O475" s="133">
        <f t="shared" si="40"/>
        <v>1</v>
      </c>
      <c r="P475" s="134">
        <v>0</v>
      </c>
      <c r="Q475" s="134">
        <v>0</v>
      </c>
      <c r="R475" s="144">
        <v>2.5575447570332483E-3</v>
      </c>
      <c r="S475" s="144">
        <v>1.0638297872340426E-3</v>
      </c>
      <c r="T475" s="133">
        <v>81</v>
      </c>
      <c r="U475" s="144">
        <v>1.2345679012345678E-2</v>
      </c>
    </row>
    <row r="476" spans="1:21" x14ac:dyDescent="0.25">
      <c r="A476" s="18" t="s">
        <v>501</v>
      </c>
      <c r="B476" s="160" t="str">
        <f>'6'!B476</f>
        <v>Mercer</v>
      </c>
      <c r="C476" s="158">
        <f>'4'!C476</f>
        <v>196</v>
      </c>
      <c r="D476" s="158">
        <f>'4'!D476</f>
        <v>155</v>
      </c>
      <c r="E476" s="158">
        <f>'4'!E476</f>
        <v>351</v>
      </c>
      <c r="F476" s="133" t="s">
        <v>719</v>
      </c>
      <c r="G476" s="133">
        <v>1</v>
      </c>
      <c r="H476" s="133">
        <v>0</v>
      </c>
      <c r="I476" s="133">
        <v>0</v>
      </c>
      <c r="J476" s="133">
        <f t="shared" si="39"/>
        <v>0</v>
      </c>
      <c r="K476" s="133">
        <v>0</v>
      </c>
      <c r="L476" s="133">
        <v>16</v>
      </c>
      <c r="M476" s="133">
        <f t="shared" si="42"/>
        <v>16</v>
      </c>
      <c r="N476" s="133">
        <v>16</v>
      </c>
      <c r="O476" s="133">
        <f t="shared" si="40"/>
        <v>16</v>
      </c>
      <c r="P476" s="134">
        <v>0</v>
      </c>
      <c r="Q476" s="134">
        <v>0</v>
      </c>
      <c r="R476" s="144">
        <v>0.1032258064516129</v>
      </c>
      <c r="S476" s="144">
        <v>4.5584045584045586E-2</v>
      </c>
      <c r="T476" s="133">
        <v>70</v>
      </c>
      <c r="U476" s="144">
        <v>0.22857142857142856</v>
      </c>
    </row>
    <row r="477" spans="1:21" x14ac:dyDescent="0.25">
      <c r="A477" s="18" t="s">
        <v>502</v>
      </c>
      <c r="B477" s="160" t="str">
        <f>'6'!B477</f>
        <v>Allegheny</v>
      </c>
      <c r="C477" s="158">
        <f>'4'!C477</f>
        <v>713</v>
      </c>
      <c r="D477" s="158">
        <f>'4'!D477</f>
        <v>458</v>
      </c>
      <c r="E477" s="158">
        <f>'4'!E477</f>
        <v>1171</v>
      </c>
      <c r="F477" s="133" t="s">
        <v>806</v>
      </c>
      <c r="G477" s="133">
        <v>2</v>
      </c>
      <c r="H477" s="133">
        <v>0</v>
      </c>
      <c r="I477" s="133">
        <v>0</v>
      </c>
      <c r="J477" s="133">
        <f t="shared" si="39"/>
        <v>0</v>
      </c>
      <c r="K477" s="133">
        <v>12</v>
      </c>
      <c r="L477" s="133">
        <v>45</v>
      </c>
      <c r="M477" s="133">
        <f t="shared" si="42"/>
        <v>57</v>
      </c>
      <c r="N477" s="133">
        <v>45</v>
      </c>
      <c r="O477" s="133">
        <f t="shared" si="40"/>
        <v>57</v>
      </c>
      <c r="P477" s="134">
        <v>0</v>
      </c>
      <c r="Q477" s="134">
        <v>1.6830294530154277E-2</v>
      </c>
      <c r="R477" s="144">
        <v>9.8253275109170299E-2</v>
      </c>
      <c r="S477" s="144">
        <v>4.8676345004269858E-2</v>
      </c>
      <c r="T477" s="133">
        <v>345</v>
      </c>
      <c r="U477" s="144">
        <v>0.16521739130434782</v>
      </c>
    </row>
    <row r="478" spans="1:21" x14ac:dyDescent="0.25">
      <c r="A478" s="18" t="s">
        <v>503</v>
      </c>
      <c r="B478" s="160" t="str">
        <f>'6'!B478</f>
        <v>Perry</v>
      </c>
      <c r="C478" s="158">
        <f>'4'!C478</f>
        <v>712</v>
      </c>
      <c r="D478" s="158">
        <f>'4'!D478</f>
        <v>515</v>
      </c>
      <c r="E478" s="158">
        <f>'4'!E478</f>
        <v>1227</v>
      </c>
      <c r="F478" s="133" t="s">
        <v>724</v>
      </c>
      <c r="G478" s="133">
        <v>1</v>
      </c>
      <c r="H478" s="133">
        <v>0</v>
      </c>
      <c r="I478" s="133">
        <v>0</v>
      </c>
      <c r="J478" s="133">
        <f t="shared" si="39"/>
        <v>0</v>
      </c>
      <c r="K478" s="133">
        <v>0</v>
      </c>
      <c r="L478" s="133">
        <v>22</v>
      </c>
      <c r="M478" s="133">
        <f t="shared" si="42"/>
        <v>22</v>
      </c>
      <c r="N478" s="133">
        <v>22</v>
      </c>
      <c r="O478" s="133">
        <f t="shared" si="40"/>
        <v>22</v>
      </c>
      <c r="P478" s="134">
        <v>0</v>
      </c>
      <c r="Q478" s="134">
        <v>0</v>
      </c>
      <c r="R478" s="144">
        <v>4.2718446601941747E-2</v>
      </c>
      <c r="S478" s="144">
        <v>1.7929910350448247E-2</v>
      </c>
      <c r="T478" s="133">
        <v>188</v>
      </c>
      <c r="U478" s="144">
        <v>0.11702127659574468</v>
      </c>
    </row>
    <row r="479" spans="1:21" ht="33.75" x14ac:dyDescent="0.25">
      <c r="A479" s="18" t="s">
        <v>504</v>
      </c>
      <c r="B479" s="160" t="str">
        <f>'6'!B479</f>
        <v>York</v>
      </c>
      <c r="C479" s="158">
        <f>'4'!C479</f>
        <v>2051</v>
      </c>
      <c r="D479" s="158">
        <f>'4'!D479</f>
        <v>1365</v>
      </c>
      <c r="E479" s="158">
        <f>'4'!E479</f>
        <v>3416</v>
      </c>
      <c r="F479" s="133" t="s">
        <v>830</v>
      </c>
      <c r="G479" s="133">
        <v>2</v>
      </c>
      <c r="H479" s="133">
        <v>0</v>
      </c>
      <c r="I479" s="133">
        <v>0</v>
      </c>
      <c r="J479" s="133">
        <f t="shared" si="39"/>
        <v>0</v>
      </c>
      <c r="K479" s="133">
        <v>2</v>
      </c>
      <c r="L479" s="133">
        <v>22</v>
      </c>
      <c r="M479" s="133">
        <f t="shared" si="42"/>
        <v>24</v>
      </c>
      <c r="N479" s="133">
        <v>22</v>
      </c>
      <c r="O479" s="133">
        <f t="shared" si="40"/>
        <v>24</v>
      </c>
      <c r="P479" s="134">
        <v>0</v>
      </c>
      <c r="Q479" s="134">
        <v>9.7513408093612868E-4</v>
      </c>
      <c r="R479" s="144">
        <v>1.6117216117216119E-2</v>
      </c>
      <c r="S479" s="144">
        <v>7.0257611241217799E-3</v>
      </c>
      <c r="T479" s="133">
        <v>288</v>
      </c>
      <c r="U479" s="144">
        <v>8.3333333333333329E-2</v>
      </c>
    </row>
    <row r="480" spans="1:21" ht="22.5" x14ac:dyDescent="0.25">
      <c r="A480" s="18" t="s">
        <v>505</v>
      </c>
      <c r="B480" s="160" t="str">
        <f>'6'!B480</f>
        <v>York</v>
      </c>
      <c r="C480" s="158">
        <f>'4'!C480</f>
        <v>736</v>
      </c>
      <c r="D480" s="158">
        <f>'4'!D480</f>
        <v>519</v>
      </c>
      <c r="E480" s="158">
        <f>'4'!E480</f>
        <v>1255</v>
      </c>
      <c r="F480" s="133" t="s">
        <v>778</v>
      </c>
      <c r="G480" s="133">
        <v>1</v>
      </c>
      <c r="H480" s="133">
        <v>18</v>
      </c>
      <c r="I480" s="133">
        <v>0</v>
      </c>
      <c r="J480" s="133">
        <f t="shared" si="39"/>
        <v>18</v>
      </c>
      <c r="K480" s="133">
        <v>5</v>
      </c>
      <c r="L480" s="133">
        <v>0</v>
      </c>
      <c r="M480" s="133">
        <f t="shared" si="42"/>
        <v>5</v>
      </c>
      <c r="N480" s="133">
        <v>18</v>
      </c>
      <c r="O480" s="133">
        <f t="shared" si="40"/>
        <v>23</v>
      </c>
      <c r="P480" s="134">
        <v>1.4342629482071713E-2</v>
      </c>
      <c r="Q480" s="134">
        <v>6.793478260869565E-3</v>
      </c>
      <c r="R480" s="144">
        <v>3.4682080924855488E-2</v>
      </c>
      <c r="S480" s="144">
        <v>1.8326693227091632E-2</v>
      </c>
      <c r="T480" s="133">
        <v>68</v>
      </c>
      <c r="U480" s="144">
        <v>0.33823529411764708</v>
      </c>
    </row>
    <row r="481" spans="1:21" x14ac:dyDescent="0.25">
      <c r="A481" s="129" t="s">
        <v>506</v>
      </c>
      <c r="B481" s="161" t="s">
        <v>565</v>
      </c>
      <c r="C481" s="158">
        <f>'4'!C481</f>
        <v>132</v>
      </c>
      <c r="D481" s="158">
        <f>'4'!D481</f>
        <v>94</v>
      </c>
      <c r="E481" s="158">
        <f>'4'!E481</f>
        <v>226</v>
      </c>
      <c r="F481" s="133" t="s">
        <v>700</v>
      </c>
      <c r="G481" s="133">
        <v>1</v>
      </c>
      <c r="H481" s="133">
        <v>0</v>
      </c>
      <c r="I481" s="133">
        <v>0</v>
      </c>
      <c r="J481" s="133">
        <f t="shared" si="39"/>
        <v>0</v>
      </c>
      <c r="K481" s="133">
        <v>1</v>
      </c>
      <c r="L481" s="133">
        <v>0</v>
      </c>
      <c r="M481" s="133">
        <f t="shared" si="42"/>
        <v>1</v>
      </c>
      <c r="N481" s="133">
        <v>0</v>
      </c>
      <c r="O481" s="133">
        <f t="shared" si="40"/>
        <v>1</v>
      </c>
      <c r="P481" s="134">
        <v>0</v>
      </c>
      <c r="Q481" s="134">
        <v>7.575757575757576E-3</v>
      </c>
      <c r="R481" s="144">
        <v>0</v>
      </c>
      <c r="S481" s="144">
        <v>4.4247787610619468E-3</v>
      </c>
      <c r="T481" s="133">
        <v>16</v>
      </c>
      <c r="U481" s="144">
        <v>6.25E-2</v>
      </c>
    </row>
    <row r="482" spans="1:21" x14ac:dyDescent="0.25">
      <c r="A482" s="18" t="s">
        <v>507</v>
      </c>
      <c r="B482" s="160" t="str">
        <f>'6'!B482</f>
        <v>Wayne</v>
      </c>
      <c r="C482" s="158">
        <f>'4'!C482</f>
        <v>373</v>
      </c>
      <c r="D482" s="158">
        <f>'4'!D482</f>
        <v>303</v>
      </c>
      <c r="E482" s="158">
        <f>'4'!E482</f>
        <v>676</v>
      </c>
      <c r="F482" s="133" t="s">
        <v>764</v>
      </c>
      <c r="G482" s="133">
        <v>1</v>
      </c>
      <c r="H482" s="133">
        <v>15</v>
      </c>
      <c r="I482" s="133">
        <v>0</v>
      </c>
      <c r="J482" s="133">
        <f t="shared" si="39"/>
        <v>15</v>
      </c>
      <c r="K482" s="133">
        <v>0</v>
      </c>
      <c r="L482" s="133">
        <v>16</v>
      </c>
      <c r="M482" s="133">
        <f t="shared" si="42"/>
        <v>16</v>
      </c>
      <c r="N482" s="133">
        <v>31</v>
      </c>
      <c r="O482" s="133">
        <f t="shared" si="40"/>
        <v>31</v>
      </c>
      <c r="P482" s="134">
        <v>2.2189349112426034E-2</v>
      </c>
      <c r="Q482" s="134">
        <v>0</v>
      </c>
      <c r="R482" s="144">
        <v>0.10231023102310231</v>
      </c>
      <c r="S482" s="144">
        <v>4.5857988165680472E-2</v>
      </c>
      <c r="T482" s="133">
        <v>49</v>
      </c>
      <c r="U482" s="144">
        <v>0.63265306122448983</v>
      </c>
    </row>
    <row r="483" spans="1:21" x14ac:dyDescent="0.25">
      <c r="A483" s="18" t="s">
        <v>508</v>
      </c>
      <c r="B483" s="160" t="str">
        <f>'6'!B483</f>
        <v>Cambria</v>
      </c>
      <c r="C483" s="158">
        <f>'4'!C483</f>
        <v>299</v>
      </c>
      <c r="D483" s="158">
        <f>'4'!D483</f>
        <v>234</v>
      </c>
      <c r="E483" s="158">
        <f>'4'!E483</f>
        <v>533</v>
      </c>
      <c r="F483" s="133"/>
      <c r="G483" s="133">
        <v>0</v>
      </c>
      <c r="H483" s="133">
        <v>0</v>
      </c>
      <c r="I483" s="133">
        <v>0</v>
      </c>
      <c r="J483" s="133">
        <f t="shared" si="39"/>
        <v>0</v>
      </c>
      <c r="K483" s="133">
        <v>0</v>
      </c>
      <c r="L483" s="133">
        <v>0</v>
      </c>
      <c r="M483" s="133">
        <f t="shared" si="42"/>
        <v>0</v>
      </c>
      <c r="N483" s="133">
        <v>0</v>
      </c>
      <c r="O483" s="133">
        <f t="shared" si="40"/>
        <v>0</v>
      </c>
      <c r="P483" s="134">
        <v>0</v>
      </c>
      <c r="Q483" s="134">
        <v>0</v>
      </c>
      <c r="R483" s="144">
        <v>0</v>
      </c>
      <c r="S483" s="144">
        <v>0</v>
      </c>
      <c r="T483" s="133">
        <v>21</v>
      </c>
      <c r="U483" s="144">
        <v>0</v>
      </c>
    </row>
    <row r="484" spans="1:21" x14ac:dyDescent="0.25">
      <c r="A484" s="18" t="s">
        <v>509</v>
      </c>
      <c r="B484" s="160" t="str">
        <f>'6'!B484</f>
        <v>Lehigh</v>
      </c>
      <c r="C484" s="158">
        <f>'4'!C484</f>
        <v>941</v>
      </c>
      <c r="D484" s="158">
        <f>'4'!D484</f>
        <v>647</v>
      </c>
      <c r="E484" s="158">
        <f>'4'!E484</f>
        <v>1588</v>
      </c>
      <c r="F484" s="133" t="s">
        <v>766</v>
      </c>
      <c r="G484" s="133">
        <v>1</v>
      </c>
      <c r="H484" s="133">
        <v>0</v>
      </c>
      <c r="I484" s="133">
        <v>0</v>
      </c>
      <c r="J484" s="133">
        <f t="shared" si="39"/>
        <v>0</v>
      </c>
      <c r="K484" s="133">
        <v>0</v>
      </c>
      <c r="L484" s="133">
        <v>30</v>
      </c>
      <c r="M484" s="133">
        <f t="shared" si="42"/>
        <v>30</v>
      </c>
      <c r="N484" s="133">
        <v>30</v>
      </c>
      <c r="O484" s="133">
        <f>SUM(J484+M484)</f>
        <v>30</v>
      </c>
      <c r="P484" s="134">
        <v>0</v>
      </c>
      <c r="Q484" s="134">
        <v>0</v>
      </c>
      <c r="R484" s="144">
        <v>4.6367851622874809E-2</v>
      </c>
      <c r="S484" s="144">
        <v>1.8891687657430732E-2</v>
      </c>
      <c r="T484" s="133">
        <v>217</v>
      </c>
      <c r="U484" s="144">
        <v>0.13824884792626729</v>
      </c>
    </row>
    <row r="485" spans="1:21" x14ac:dyDescent="0.25">
      <c r="A485" s="18" t="s">
        <v>510</v>
      </c>
      <c r="B485" s="160" t="str">
        <f>'6'!B485</f>
        <v>Luzerne</v>
      </c>
      <c r="C485" s="158">
        <f>'4'!C485</f>
        <v>1902</v>
      </c>
      <c r="D485" s="158">
        <f>'4'!D485</f>
        <v>1259</v>
      </c>
      <c r="E485" s="158">
        <f>'4'!E485</f>
        <v>3161</v>
      </c>
      <c r="F485" s="133" t="s">
        <v>749</v>
      </c>
      <c r="G485" s="133">
        <v>1</v>
      </c>
      <c r="H485" s="133">
        <v>108</v>
      </c>
      <c r="I485" s="133">
        <v>18</v>
      </c>
      <c r="J485" s="133">
        <f t="shared" si="39"/>
        <v>126</v>
      </c>
      <c r="K485" s="133">
        <v>81</v>
      </c>
      <c r="L485" s="133">
        <v>125</v>
      </c>
      <c r="M485" s="133">
        <f t="shared" si="42"/>
        <v>206</v>
      </c>
      <c r="N485" s="133">
        <v>233</v>
      </c>
      <c r="O485" s="133">
        <f t="shared" ref="O485:O503" si="43">SUM(J485+M485)</f>
        <v>332</v>
      </c>
      <c r="P485" s="134">
        <v>3.9860803543182534E-2</v>
      </c>
      <c r="Q485" s="134">
        <v>4.2586750788643532E-2</v>
      </c>
      <c r="R485" s="144">
        <v>0.18506751389992057</v>
      </c>
      <c r="S485" s="144">
        <v>9.9335653274280289E-2</v>
      </c>
      <c r="T485" s="133">
        <v>827</v>
      </c>
      <c r="U485" s="144">
        <v>0.37968561064087064</v>
      </c>
    </row>
    <row r="486" spans="1:21" x14ac:dyDescent="0.25">
      <c r="A486" s="18" t="s">
        <v>511</v>
      </c>
      <c r="B486" s="160" t="str">
        <f>'6'!B486</f>
        <v>Allegheny</v>
      </c>
      <c r="C486" s="158">
        <f>'4'!C486</f>
        <v>540</v>
      </c>
      <c r="D486" s="158">
        <f>'4'!D486</f>
        <v>368</v>
      </c>
      <c r="E486" s="158">
        <f>'4'!E486</f>
        <v>908</v>
      </c>
      <c r="F486" s="133" t="s">
        <v>698</v>
      </c>
      <c r="G486" s="133">
        <v>1</v>
      </c>
      <c r="H486" s="133">
        <v>36</v>
      </c>
      <c r="I486" s="133">
        <v>0</v>
      </c>
      <c r="J486" s="133">
        <f t="shared" si="39"/>
        <v>36</v>
      </c>
      <c r="K486" s="133">
        <v>0</v>
      </c>
      <c r="L486" s="133">
        <v>38</v>
      </c>
      <c r="M486" s="133">
        <f>SUM(K486:L486)</f>
        <v>38</v>
      </c>
      <c r="N486" s="133">
        <v>74</v>
      </c>
      <c r="O486" s="133">
        <f t="shared" si="43"/>
        <v>74</v>
      </c>
      <c r="P486" s="134">
        <v>3.9647577092511016E-2</v>
      </c>
      <c r="Q486" s="134">
        <v>0</v>
      </c>
      <c r="R486" s="144">
        <v>0.20108695652173914</v>
      </c>
      <c r="S486" s="144">
        <v>8.1497797356828189E-2</v>
      </c>
      <c r="T486" s="133">
        <v>277</v>
      </c>
      <c r="U486" s="144">
        <v>0.26714801444043323</v>
      </c>
    </row>
    <row r="487" spans="1:21" x14ac:dyDescent="0.25">
      <c r="A487" s="18" t="s">
        <v>512</v>
      </c>
      <c r="B487" s="160" t="str">
        <f>'6'!B487</f>
        <v>Delaware</v>
      </c>
      <c r="C487" s="158">
        <f>'4'!C487</f>
        <v>1857</v>
      </c>
      <c r="D487" s="158">
        <f>'4'!D487</f>
        <v>1241</v>
      </c>
      <c r="E487" s="158">
        <f>'4'!E487</f>
        <v>3098</v>
      </c>
      <c r="F487" s="133" t="s">
        <v>779</v>
      </c>
      <c r="G487" s="133">
        <v>1</v>
      </c>
      <c r="H487" s="133">
        <v>0</v>
      </c>
      <c r="I487" s="133">
        <v>0</v>
      </c>
      <c r="J487" s="133">
        <f t="shared" si="39"/>
        <v>0</v>
      </c>
      <c r="K487" s="133">
        <v>0</v>
      </c>
      <c r="L487" s="133">
        <v>260</v>
      </c>
      <c r="M487" s="133">
        <f t="shared" ref="M487:M503" si="44">SUM(K487:L487)</f>
        <v>260</v>
      </c>
      <c r="N487" s="133">
        <v>260</v>
      </c>
      <c r="O487" s="133">
        <f t="shared" si="43"/>
        <v>260</v>
      </c>
      <c r="P487" s="134">
        <v>0</v>
      </c>
      <c r="Q487" s="134">
        <v>0</v>
      </c>
      <c r="R487" s="144">
        <v>0.20950846091861403</v>
      </c>
      <c r="S487" s="144">
        <v>8.3925112976113617E-2</v>
      </c>
      <c r="T487" s="133">
        <v>676</v>
      </c>
      <c r="U487" s="144">
        <v>0.38461538461538464</v>
      </c>
    </row>
    <row r="488" spans="1:21" x14ac:dyDescent="0.25">
      <c r="A488" s="18" t="s">
        <v>513</v>
      </c>
      <c r="B488" s="160" t="str">
        <f>'6'!B488</f>
        <v>Schuylkill</v>
      </c>
      <c r="C488" s="158">
        <f>'4'!C488</f>
        <v>248</v>
      </c>
      <c r="D488" s="158">
        <f>'4'!D488</f>
        <v>165</v>
      </c>
      <c r="E488" s="158">
        <f>'4'!E488</f>
        <v>413</v>
      </c>
      <c r="F488" s="133"/>
      <c r="G488" s="133">
        <v>0</v>
      </c>
      <c r="H488" s="133">
        <v>0</v>
      </c>
      <c r="I488" s="133">
        <v>0</v>
      </c>
      <c r="J488" s="133">
        <f t="shared" si="39"/>
        <v>0</v>
      </c>
      <c r="K488" s="133">
        <v>0</v>
      </c>
      <c r="L488" s="133">
        <v>0</v>
      </c>
      <c r="M488" s="133">
        <f t="shared" si="44"/>
        <v>0</v>
      </c>
      <c r="N488" s="133">
        <v>0</v>
      </c>
      <c r="O488" s="133">
        <f t="shared" si="43"/>
        <v>0</v>
      </c>
      <c r="P488" s="134">
        <v>0</v>
      </c>
      <c r="Q488" s="134">
        <v>0</v>
      </c>
      <c r="R488" s="144">
        <v>0</v>
      </c>
      <c r="S488" s="144">
        <v>0</v>
      </c>
      <c r="T488" s="133">
        <v>87</v>
      </c>
      <c r="U488" s="144">
        <v>0</v>
      </c>
    </row>
    <row r="489" spans="1:21" x14ac:dyDescent="0.25">
      <c r="A489" s="18" t="s">
        <v>514</v>
      </c>
      <c r="B489" s="160" t="str">
        <f>'6'!B489</f>
        <v>Blair</v>
      </c>
      <c r="C489" s="158">
        <f>'4'!C489</f>
        <v>118</v>
      </c>
      <c r="D489" s="158">
        <f>'4'!D489</f>
        <v>87</v>
      </c>
      <c r="E489" s="158">
        <f>'4'!E489</f>
        <v>205</v>
      </c>
      <c r="F489" s="133" t="s">
        <v>710</v>
      </c>
      <c r="G489" s="133">
        <v>1</v>
      </c>
      <c r="H489" s="133">
        <v>8</v>
      </c>
      <c r="I489" s="133">
        <v>0</v>
      </c>
      <c r="J489" s="133">
        <f t="shared" si="39"/>
        <v>8</v>
      </c>
      <c r="K489" s="133">
        <v>0</v>
      </c>
      <c r="L489" s="133">
        <v>8</v>
      </c>
      <c r="M489" s="133">
        <f t="shared" si="44"/>
        <v>8</v>
      </c>
      <c r="N489" s="133">
        <v>16</v>
      </c>
      <c r="O489" s="133">
        <f t="shared" si="43"/>
        <v>16</v>
      </c>
      <c r="P489" s="134">
        <v>3.9024390243902439E-2</v>
      </c>
      <c r="Q489" s="134">
        <v>0</v>
      </c>
      <c r="R489" s="144">
        <v>0.18390804597701149</v>
      </c>
      <c r="S489" s="144">
        <v>7.8048780487804878E-2</v>
      </c>
      <c r="T489" s="133">
        <v>57</v>
      </c>
      <c r="U489" s="144">
        <v>0.2807017543859649</v>
      </c>
    </row>
    <row r="490" spans="1:21" ht="22.5" x14ac:dyDescent="0.25">
      <c r="A490" s="18" t="s">
        <v>515</v>
      </c>
      <c r="B490" s="160" t="str">
        <f>'6'!B490</f>
        <v>Lycoming</v>
      </c>
      <c r="C490" s="158">
        <f>'4'!C490</f>
        <v>1510</v>
      </c>
      <c r="D490" s="158">
        <f>'4'!D490</f>
        <v>991</v>
      </c>
      <c r="E490" s="158">
        <f>'4'!E490</f>
        <v>2501</v>
      </c>
      <c r="F490" s="133" t="s">
        <v>730</v>
      </c>
      <c r="G490" s="133">
        <v>1</v>
      </c>
      <c r="H490" s="133">
        <v>96</v>
      </c>
      <c r="I490" s="133">
        <v>0</v>
      </c>
      <c r="J490" s="133">
        <f t="shared" si="39"/>
        <v>96</v>
      </c>
      <c r="K490" s="133">
        <v>55</v>
      </c>
      <c r="L490" s="133">
        <v>122</v>
      </c>
      <c r="M490" s="133">
        <f t="shared" si="44"/>
        <v>177</v>
      </c>
      <c r="N490" s="133">
        <v>218</v>
      </c>
      <c r="O490" s="133">
        <f t="shared" si="43"/>
        <v>273</v>
      </c>
      <c r="P490" s="134">
        <v>3.8384646141543383E-2</v>
      </c>
      <c r="Q490" s="134">
        <v>3.6423841059602648E-2</v>
      </c>
      <c r="R490" s="144">
        <v>0.2199798183652876</v>
      </c>
      <c r="S490" s="144">
        <v>0.10915633746501399</v>
      </c>
      <c r="T490" s="133">
        <v>941</v>
      </c>
      <c r="U490" s="144">
        <v>0.29011689691817216</v>
      </c>
    </row>
    <row r="491" spans="1:21" ht="22.5" x14ac:dyDescent="0.25">
      <c r="A491" s="18" t="s">
        <v>516</v>
      </c>
      <c r="B491" s="160" t="str">
        <f>'6'!B491</f>
        <v>Lawrence</v>
      </c>
      <c r="C491" s="158">
        <f>'4'!C491</f>
        <v>352</v>
      </c>
      <c r="D491" s="158">
        <f>'4'!D491</f>
        <v>255</v>
      </c>
      <c r="E491" s="158">
        <f>'4'!E491</f>
        <v>607</v>
      </c>
      <c r="F491" s="133" t="s">
        <v>792</v>
      </c>
      <c r="G491" s="133">
        <v>1</v>
      </c>
      <c r="H491" s="133">
        <v>5</v>
      </c>
      <c r="I491" s="133">
        <v>0</v>
      </c>
      <c r="J491" s="133">
        <f t="shared" si="39"/>
        <v>5</v>
      </c>
      <c r="K491" s="133">
        <v>4</v>
      </c>
      <c r="L491" s="133">
        <v>15</v>
      </c>
      <c r="M491" s="133">
        <f t="shared" si="44"/>
        <v>19</v>
      </c>
      <c r="N491" s="133">
        <v>20</v>
      </c>
      <c r="O491" s="133">
        <f t="shared" si="43"/>
        <v>24</v>
      </c>
      <c r="P491" s="134">
        <v>8.2372322899505763E-3</v>
      </c>
      <c r="Q491" s="134">
        <v>1.1363636363636364E-2</v>
      </c>
      <c r="R491" s="144">
        <v>7.8431372549019607E-2</v>
      </c>
      <c r="S491" s="144">
        <v>3.9538714991762765E-2</v>
      </c>
      <c r="T491" s="133">
        <v>168</v>
      </c>
      <c r="U491" s="144">
        <v>0.14285714285714285</v>
      </c>
    </row>
    <row r="492" spans="1:21" x14ac:dyDescent="0.25">
      <c r="A492" s="18" t="s">
        <v>517</v>
      </c>
      <c r="B492" s="160" t="str">
        <f>'6'!B492</f>
        <v>Northampton</v>
      </c>
      <c r="C492" s="158">
        <f>'4'!C492</f>
        <v>569</v>
      </c>
      <c r="D492" s="158">
        <f>'4'!D492</f>
        <v>377</v>
      </c>
      <c r="E492" s="158">
        <f>'4'!E492</f>
        <v>946</v>
      </c>
      <c r="F492" s="133"/>
      <c r="G492" s="133">
        <v>0</v>
      </c>
      <c r="H492" s="133">
        <v>0</v>
      </c>
      <c r="I492" s="133">
        <v>0</v>
      </c>
      <c r="J492" s="133">
        <f t="shared" si="39"/>
        <v>0</v>
      </c>
      <c r="K492" s="133">
        <v>0</v>
      </c>
      <c r="L492" s="133">
        <v>0</v>
      </c>
      <c r="M492" s="133">
        <f t="shared" si="44"/>
        <v>0</v>
      </c>
      <c r="N492" s="133">
        <v>0</v>
      </c>
      <c r="O492" s="133">
        <f t="shared" si="43"/>
        <v>0</v>
      </c>
      <c r="P492" s="134">
        <v>0</v>
      </c>
      <c r="Q492" s="134">
        <v>0</v>
      </c>
      <c r="R492" s="144">
        <v>0</v>
      </c>
      <c r="S492" s="144">
        <v>0</v>
      </c>
      <c r="T492" s="133">
        <v>161</v>
      </c>
      <c r="U492" s="144">
        <v>0</v>
      </c>
    </row>
    <row r="493" spans="1:21" x14ac:dyDescent="0.25">
      <c r="A493" s="18" t="s">
        <v>518</v>
      </c>
      <c r="B493" s="160" t="str">
        <f>'6'!B493</f>
        <v>Berks</v>
      </c>
      <c r="C493" s="158">
        <f>'4'!C493</f>
        <v>1189</v>
      </c>
      <c r="D493" s="158">
        <f>'4'!D493</f>
        <v>827</v>
      </c>
      <c r="E493" s="158">
        <f>'4'!E493</f>
        <v>2016</v>
      </c>
      <c r="F493" s="133" t="s">
        <v>804</v>
      </c>
      <c r="G493" s="133">
        <v>1</v>
      </c>
      <c r="H493" s="133">
        <v>0</v>
      </c>
      <c r="I493" s="133">
        <v>0</v>
      </c>
      <c r="J493" s="133">
        <f t="shared" si="39"/>
        <v>0</v>
      </c>
      <c r="K493" s="133">
        <v>0</v>
      </c>
      <c r="L493" s="133">
        <v>21</v>
      </c>
      <c r="M493" s="133">
        <f t="shared" si="44"/>
        <v>21</v>
      </c>
      <c r="N493" s="133">
        <v>21</v>
      </c>
      <c r="O493" s="133">
        <f t="shared" si="43"/>
        <v>21</v>
      </c>
      <c r="P493" s="134">
        <v>0</v>
      </c>
      <c r="Q493" s="134">
        <v>0</v>
      </c>
      <c r="R493" s="144">
        <v>2.539298669891173E-2</v>
      </c>
      <c r="S493" s="144">
        <v>1.0416666666666666E-2</v>
      </c>
      <c r="T493" s="133">
        <v>72</v>
      </c>
      <c r="U493" s="144">
        <v>0.29166666666666669</v>
      </c>
    </row>
    <row r="494" spans="1:21" x14ac:dyDescent="0.25">
      <c r="A494" s="18" t="s">
        <v>519</v>
      </c>
      <c r="B494" s="160" t="str">
        <f>'6'!B494</f>
        <v>Somerset</v>
      </c>
      <c r="C494" s="158">
        <f>'4'!C494</f>
        <v>210</v>
      </c>
      <c r="D494" s="158">
        <f>'4'!D494</f>
        <v>175</v>
      </c>
      <c r="E494" s="158">
        <f>'4'!E494</f>
        <v>385</v>
      </c>
      <c r="F494" s="133" t="s">
        <v>701</v>
      </c>
      <c r="G494" s="133">
        <v>1</v>
      </c>
      <c r="H494" s="133">
        <v>0</v>
      </c>
      <c r="I494" s="133">
        <v>0</v>
      </c>
      <c r="J494" s="133">
        <f t="shared" si="39"/>
        <v>0</v>
      </c>
      <c r="K494" s="133">
        <v>2</v>
      </c>
      <c r="L494" s="133">
        <v>0</v>
      </c>
      <c r="M494" s="133">
        <f t="shared" si="44"/>
        <v>2</v>
      </c>
      <c r="N494" s="133">
        <v>0</v>
      </c>
      <c r="O494" s="133">
        <f t="shared" si="43"/>
        <v>2</v>
      </c>
      <c r="P494" s="134">
        <v>0</v>
      </c>
      <c r="Q494" s="134">
        <v>9.5238095238095247E-3</v>
      </c>
      <c r="R494" s="144">
        <v>0</v>
      </c>
      <c r="S494" s="144">
        <v>5.1948051948051948E-3</v>
      </c>
      <c r="T494" s="133">
        <v>117</v>
      </c>
      <c r="U494" s="144">
        <v>1.7094017094017096E-2</v>
      </c>
    </row>
    <row r="495" spans="1:21" x14ac:dyDescent="0.25">
      <c r="A495" s="18" t="s">
        <v>520</v>
      </c>
      <c r="B495" s="160" t="str">
        <f>'6'!B495</f>
        <v>Montgomery</v>
      </c>
      <c r="C495" s="158">
        <f>'4'!C495</f>
        <v>996</v>
      </c>
      <c r="D495" s="158">
        <f>'4'!D495</f>
        <v>761</v>
      </c>
      <c r="E495" s="158">
        <f>'4'!E495</f>
        <v>1757</v>
      </c>
      <c r="F495" s="133"/>
      <c r="G495" s="133">
        <v>0</v>
      </c>
      <c r="H495" s="133">
        <v>0</v>
      </c>
      <c r="I495" s="133">
        <v>0</v>
      </c>
      <c r="J495" s="133">
        <f t="shared" si="39"/>
        <v>0</v>
      </c>
      <c r="K495" s="133">
        <v>0</v>
      </c>
      <c r="L495" s="133">
        <v>0</v>
      </c>
      <c r="M495" s="133">
        <f t="shared" si="44"/>
        <v>0</v>
      </c>
      <c r="N495" s="133">
        <v>0</v>
      </c>
      <c r="O495" s="133">
        <f t="shared" si="43"/>
        <v>0</v>
      </c>
      <c r="P495" s="134">
        <v>0</v>
      </c>
      <c r="Q495" s="134">
        <v>0</v>
      </c>
      <c r="R495" s="144">
        <v>0</v>
      </c>
      <c r="S495" s="144">
        <v>0</v>
      </c>
      <c r="T495" s="133">
        <v>50</v>
      </c>
      <c r="U495" s="144">
        <v>0</v>
      </c>
    </row>
    <row r="496" spans="1:21" x14ac:dyDescent="0.25">
      <c r="A496" s="18" t="s">
        <v>521</v>
      </c>
      <c r="B496" s="160" t="str">
        <f>'6'!B496</f>
        <v>Allegheny</v>
      </c>
      <c r="C496" s="158">
        <f>'4'!C496</f>
        <v>1618</v>
      </c>
      <c r="D496" s="158">
        <f>'4'!D496</f>
        <v>1012</v>
      </c>
      <c r="E496" s="158">
        <f>'4'!E496</f>
        <v>2630</v>
      </c>
      <c r="F496" s="133" t="s">
        <v>806</v>
      </c>
      <c r="G496" s="133">
        <v>2</v>
      </c>
      <c r="H496" s="133">
        <v>18</v>
      </c>
      <c r="I496" s="133">
        <v>0</v>
      </c>
      <c r="J496" s="133">
        <f t="shared" si="39"/>
        <v>18</v>
      </c>
      <c r="K496" s="133">
        <v>24</v>
      </c>
      <c r="L496" s="133">
        <v>115</v>
      </c>
      <c r="M496" s="133">
        <f t="shared" si="44"/>
        <v>139</v>
      </c>
      <c r="N496" s="133">
        <v>133</v>
      </c>
      <c r="O496" s="133">
        <f t="shared" si="43"/>
        <v>157</v>
      </c>
      <c r="P496" s="134">
        <v>6.8441064638783272E-3</v>
      </c>
      <c r="Q496" s="134">
        <v>1.4833127317676144E-2</v>
      </c>
      <c r="R496" s="144">
        <v>0.13142292490118576</v>
      </c>
      <c r="S496" s="144">
        <v>5.9695817490494296E-2</v>
      </c>
      <c r="T496" s="133">
        <v>884</v>
      </c>
      <c r="U496" s="144">
        <v>0.17760180995475114</v>
      </c>
    </row>
    <row r="497" spans="1:21" ht="22.5" x14ac:dyDescent="0.25">
      <c r="A497" s="18" t="s">
        <v>522</v>
      </c>
      <c r="B497" s="160" t="str">
        <f>'6'!B497</f>
        <v>Bradford</v>
      </c>
      <c r="C497" s="158">
        <f>'4'!C497</f>
        <v>318</v>
      </c>
      <c r="D497" s="158">
        <f>'4'!D497</f>
        <v>247</v>
      </c>
      <c r="E497" s="158">
        <f>'4'!E497</f>
        <v>565</v>
      </c>
      <c r="F497" s="133" t="s">
        <v>756</v>
      </c>
      <c r="G497" s="133">
        <v>1</v>
      </c>
      <c r="H497" s="133">
        <v>0</v>
      </c>
      <c r="I497" s="133">
        <v>0</v>
      </c>
      <c r="J497" s="133">
        <f t="shared" si="39"/>
        <v>0</v>
      </c>
      <c r="K497" s="133">
        <v>6</v>
      </c>
      <c r="L497" s="133">
        <v>17</v>
      </c>
      <c r="M497" s="133">
        <f t="shared" si="44"/>
        <v>23</v>
      </c>
      <c r="N497" s="133">
        <v>17</v>
      </c>
      <c r="O497" s="133">
        <f t="shared" si="43"/>
        <v>23</v>
      </c>
      <c r="P497" s="134">
        <v>0</v>
      </c>
      <c r="Q497" s="134">
        <v>1.8867924528301886E-2</v>
      </c>
      <c r="R497" s="144">
        <v>6.8825910931174086E-2</v>
      </c>
      <c r="S497" s="144">
        <v>4.0707964601769911E-2</v>
      </c>
      <c r="T497" s="133">
        <v>130</v>
      </c>
      <c r="U497" s="144">
        <v>0.17692307692307693</v>
      </c>
    </row>
    <row r="498" spans="1:21" x14ac:dyDescent="0.25">
      <c r="A498" s="18" t="s">
        <v>523</v>
      </c>
      <c r="B498" s="160" t="str">
        <f>'6'!B498</f>
        <v>Luzerne</v>
      </c>
      <c r="C498" s="158">
        <f>'4'!C498</f>
        <v>477</v>
      </c>
      <c r="D498" s="158">
        <f>'4'!D498</f>
        <v>411</v>
      </c>
      <c r="E498" s="158">
        <f>'4'!E498</f>
        <v>888</v>
      </c>
      <c r="F498" s="133" t="s">
        <v>749</v>
      </c>
      <c r="G498" s="133">
        <v>1</v>
      </c>
      <c r="H498" s="133">
        <v>0</v>
      </c>
      <c r="I498" s="133">
        <v>0</v>
      </c>
      <c r="J498" s="133">
        <f t="shared" si="39"/>
        <v>0</v>
      </c>
      <c r="K498" s="133">
        <v>18</v>
      </c>
      <c r="L498" s="133">
        <v>32</v>
      </c>
      <c r="M498" s="133">
        <f t="shared" si="44"/>
        <v>50</v>
      </c>
      <c r="N498" s="133">
        <v>32</v>
      </c>
      <c r="O498" s="133">
        <f t="shared" si="43"/>
        <v>50</v>
      </c>
      <c r="P498" s="134">
        <v>0</v>
      </c>
      <c r="Q498" s="134">
        <v>3.7735849056603772E-2</v>
      </c>
      <c r="R498" s="144">
        <v>7.785888077858881E-2</v>
      </c>
      <c r="S498" s="144">
        <v>5.6306306306306307E-2</v>
      </c>
      <c r="T498" s="133">
        <v>120</v>
      </c>
      <c r="U498" s="144">
        <v>0.41666666666666669</v>
      </c>
    </row>
    <row r="499" spans="1:21" x14ac:dyDescent="0.25">
      <c r="A499" s="18" t="s">
        <v>524</v>
      </c>
      <c r="B499" s="160" t="str">
        <f>'6'!B499</f>
        <v>Luzerne</v>
      </c>
      <c r="C499" s="158">
        <f>'4'!C499</f>
        <v>1409</v>
      </c>
      <c r="D499" s="158">
        <f>'4'!D499</f>
        <v>852</v>
      </c>
      <c r="E499" s="158">
        <f>'4'!E499</f>
        <v>2261</v>
      </c>
      <c r="F499" s="133" t="s">
        <v>749</v>
      </c>
      <c r="G499" s="133">
        <v>1</v>
      </c>
      <c r="H499" s="133">
        <v>0</v>
      </c>
      <c r="I499" s="133">
        <v>0</v>
      </c>
      <c r="J499" s="133">
        <f t="shared" si="39"/>
        <v>0</v>
      </c>
      <c r="K499" s="133">
        <v>38</v>
      </c>
      <c r="L499" s="133">
        <v>114</v>
      </c>
      <c r="M499" s="133">
        <f t="shared" si="44"/>
        <v>152</v>
      </c>
      <c r="N499" s="133">
        <v>114</v>
      </c>
      <c r="O499" s="133">
        <f t="shared" si="43"/>
        <v>152</v>
      </c>
      <c r="P499" s="134">
        <v>0</v>
      </c>
      <c r="Q499" s="134">
        <v>2.6969481902058199E-2</v>
      </c>
      <c r="R499" s="144">
        <v>0.13380281690140844</v>
      </c>
      <c r="S499" s="144">
        <v>6.7226890756302518E-2</v>
      </c>
      <c r="T499" s="133">
        <v>632</v>
      </c>
      <c r="U499" s="144">
        <v>0.24050632911392406</v>
      </c>
    </row>
    <row r="500" spans="1:21" x14ac:dyDescent="0.25">
      <c r="A500" s="18" t="s">
        <v>525</v>
      </c>
      <c r="B500" s="160" t="str">
        <f>'6'!B500</f>
        <v>Berks</v>
      </c>
      <c r="C500" s="158">
        <f>'4'!C500</f>
        <v>344</v>
      </c>
      <c r="D500" s="158">
        <f>'4'!D500</f>
        <v>247</v>
      </c>
      <c r="E500" s="158">
        <f>'4'!E500</f>
        <v>591</v>
      </c>
      <c r="F500" s="133" t="s">
        <v>804</v>
      </c>
      <c r="G500" s="133">
        <v>1</v>
      </c>
      <c r="H500" s="133">
        <v>0</v>
      </c>
      <c r="I500" s="133">
        <v>0</v>
      </c>
      <c r="J500" s="133">
        <f t="shared" si="39"/>
        <v>0</v>
      </c>
      <c r="K500" s="133">
        <v>0</v>
      </c>
      <c r="L500" s="133">
        <v>7</v>
      </c>
      <c r="M500" s="133">
        <f t="shared" si="44"/>
        <v>7</v>
      </c>
      <c r="N500" s="133">
        <v>7</v>
      </c>
      <c r="O500" s="133">
        <f t="shared" si="43"/>
        <v>7</v>
      </c>
      <c r="P500" s="134">
        <v>0</v>
      </c>
      <c r="Q500" s="134">
        <v>0</v>
      </c>
      <c r="R500" s="144">
        <v>2.8340080971659919E-2</v>
      </c>
      <c r="S500" s="144">
        <v>1.1844331641285956E-2</v>
      </c>
      <c r="T500" s="133">
        <v>98</v>
      </c>
      <c r="U500" s="144">
        <v>7.1428571428571425E-2</v>
      </c>
    </row>
    <row r="501" spans="1:21" ht="22.5" x14ac:dyDescent="0.25">
      <c r="A501" s="18" t="s">
        <v>526</v>
      </c>
      <c r="B501" s="160" t="str">
        <f>'6'!B501</f>
        <v>York</v>
      </c>
      <c r="C501" s="158">
        <f>'4'!C501</f>
        <v>2492</v>
      </c>
      <c r="D501" s="158">
        <f>'4'!D501</f>
        <v>1533</v>
      </c>
      <c r="E501" s="158">
        <f>'4'!E501</f>
        <v>4025</v>
      </c>
      <c r="F501" s="133" t="s">
        <v>778</v>
      </c>
      <c r="G501" s="133">
        <v>1</v>
      </c>
      <c r="H501" s="133">
        <v>84</v>
      </c>
      <c r="I501" s="133">
        <v>15</v>
      </c>
      <c r="J501" s="133">
        <f t="shared" si="39"/>
        <v>99</v>
      </c>
      <c r="K501" s="133">
        <v>44</v>
      </c>
      <c r="L501" s="133">
        <v>233</v>
      </c>
      <c r="M501" s="133">
        <f t="shared" si="44"/>
        <v>277</v>
      </c>
      <c r="N501" s="133">
        <v>317</v>
      </c>
      <c r="O501" s="133">
        <f t="shared" si="43"/>
        <v>376</v>
      </c>
      <c r="P501" s="134">
        <v>2.4596273291925465E-2</v>
      </c>
      <c r="Q501" s="134">
        <v>1.7656500802568219E-2</v>
      </c>
      <c r="R501" s="144">
        <v>0.20678408349641225</v>
      </c>
      <c r="S501" s="144">
        <v>8.9689440993788824E-2</v>
      </c>
      <c r="T501" s="133">
        <v>2118</v>
      </c>
      <c r="U501" s="144">
        <v>0.17044381491973559</v>
      </c>
    </row>
    <row r="502" spans="1:21" x14ac:dyDescent="0.25">
      <c r="A502" s="18" t="s">
        <v>527</v>
      </c>
      <c r="B502" s="160" t="str">
        <f>'6'!B502</f>
        <v>York</v>
      </c>
      <c r="C502" s="158">
        <f>'4'!C502</f>
        <v>562</v>
      </c>
      <c r="D502" s="158">
        <f>'4'!D502</f>
        <v>406</v>
      </c>
      <c r="E502" s="158">
        <f>'4'!E502</f>
        <v>968</v>
      </c>
      <c r="F502" s="133"/>
      <c r="G502" s="133">
        <v>0</v>
      </c>
      <c r="H502" s="133">
        <v>18</v>
      </c>
      <c r="I502" s="133">
        <v>0</v>
      </c>
      <c r="J502" s="133">
        <f t="shared" si="39"/>
        <v>18</v>
      </c>
      <c r="K502" s="133">
        <v>0</v>
      </c>
      <c r="L502" s="133">
        <v>0</v>
      </c>
      <c r="M502" s="133">
        <f t="shared" si="44"/>
        <v>0</v>
      </c>
      <c r="N502" s="133">
        <v>18</v>
      </c>
      <c r="O502" s="133">
        <f t="shared" si="43"/>
        <v>18</v>
      </c>
      <c r="P502" s="134">
        <v>1.859504132231405E-2</v>
      </c>
      <c r="Q502" s="134">
        <v>0</v>
      </c>
      <c r="R502" s="144">
        <v>4.4334975369458129E-2</v>
      </c>
      <c r="S502" s="144">
        <v>1.859504132231405E-2</v>
      </c>
      <c r="T502" s="133">
        <v>86</v>
      </c>
      <c r="U502" s="144">
        <v>0.20930232558139536</v>
      </c>
    </row>
    <row r="503" spans="1:21" x14ac:dyDescent="0.25">
      <c r="A503" s="18" t="s">
        <v>528</v>
      </c>
      <c r="B503" s="160" t="str">
        <f>'6'!B503</f>
        <v>Westmoreland</v>
      </c>
      <c r="C503" s="158">
        <f>'4'!C503</f>
        <v>429</v>
      </c>
      <c r="D503" s="158">
        <f>'4'!D503</f>
        <v>294</v>
      </c>
      <c r="E503" s="158">
        <f>'4'!E503</f>
        <v>723</v>
      </c>
      <c r="F503" s="133"/>
      <c r="G503" s="133">
        <v>0</v>
      </c>
      <c r="H503" s="133">
        <v>0</v>
      </c>
      <c r="I503" s="133">
        <v>0</v>
      </c>
      <c r="J503" s="133">
        <f t="shared" si="39"/>
        <v>0</v>
      </c>
      <c r="K503" s="133">
        <v>0</v>
      </c>
      <c r="L503" s="133">
        <v>0</v>
      </c>
      <c r="M503" s="133">
        <f t="shared" si="44"/>
        <v>0</v>
      </c>
      <c r="N503" s="133">
        <v>0</v>
      </c>
      <c r="O503" s="133">
        <f t="shared" si="43"/>
        <v>0</v>
      </c>
      <c r="P503" s="134">
        <v>0</v>
      </c>
      <c r="Q503" s="134">
        <v>0</v>
      </c>
      <c r="R503" s="144">
        <v>0</v>
      </c>
      <c r="S503" s="144">
        <v>0</v>
      </c>
      <c r="T503" s="133">
        <v>48</v>
      </c>
      <c r="U503" s="144">
        <v>0</v>
      </c>
    </row>
    <row r="504" spans="1:21" x14ac:dyDescent="0.25">
      <c r="A504" s="191" t="s">
        <v>529</v>
      </c>
      <c r="B504" s="191"/>
      <c r="C504" s="159">
        <f>SUM(C4:C503)</f>
        <v>432581</v>
      </c>
      <c r="D504" s="159">
        <f>SUM(D4:D503)</f>
        <v>296957</v>
      </c>
      <c r="E504" s="159">
        <f>SUM(E4:E503)</f>
        <v>729538</v>
      </c>
      <c r="F504" s="104"/>
      <c r="G504" s="105">
        <v>61</v>
      </c>
      <c r="H504" s="105">
        <f>SUM(H4:H503)</f>
        <v>4761</v>
      </c>
      <c r="I504" s="105">
        <f>SUM(I4:I503)</f>
        <v>882</v>
      </c>
      <c r="J504" s="105">
        <f t="shared" si="39"/>
        <v>5643</v>
      </c>
      <c r="K504" s="105">
        <f>SUM(K4:K503)</f>
        <v>4037</v>
      </c>
      <c r="L504" s="105">
        <f>SUM(L4:L503)</f>
        <v>25192</v>
      </c>
      <c r="M504" s="105">
        <f>SUM(M4:M503)</f>
        <v>29229</v>
      </c>
      <c r="N504" s="105">
        <f>SUM(N4:N503)</f>
        <v>29953</v>
      </c>
      <c r="O504" s="105">
        <f>SUM(O4:O503)</f>
        <v>34872</v>
      </c>
      <c r="P504" s="83">
        <v>7.7350323081182889E-3</v>
      </c>
      <c r="Q504" s="83">
        <v>9.33235625235505E-3</v>
      </c>
      <c r="R504" s="83">
        <v>0.10086645541273652</v>
      </c>
      <c r="S504" s="83">
        <v>4.659113027696981E-2</v>
      </c>
      <c r="T504" s="132">
        <v>142778</v>
      </c>
      <c r="U504" s="83">
        <v>0.23806188628500188</v>
      </c>
    </row>
    <row r="505" spans="1:21" x14ac:dyDescent="0.25">
      <c r="A505" s="5" t="s">
        <v>685</v>
      </c>
      <c r="B505" s="1"/>
      <c r="C505" s="163"/>
      <c r="D505" s="163"/>
      <c r="E505" s="163"/>
      <c r="F505" s="103"/>
      <c r="G505" s="1"/>
      <c r="H505" s="5"/>
      <c r="I505" s="5"/>
      <c r="J505" s="15"/>
      <c r="K505" s="15"/>
      <c r="L505" s="15"/>
      <c r="M505" s="15"/>
      <c r="N505" s="15"/>
      <c r="O505" s="111"/>
      <c r="P505" s="111"/>
      <c r="Q505" s="111"/>
      <c r="R505" s="111"/>
      <c r="S505" s="111"/>
      <c r="T505" s="111"/>
      <c r="U505" s="111"/>
    </row>
    <row r="506" spans="1:21" x14ac:dyDescent="0.25">
      <c r="A506" s="92" t="s">
        <v>831</v>
      </c>
      <c r="B506" s="1"/>
      <c r="C506" s="163"/>
      <c r="D506" s="163"/>
      <c r="E506" s="163"/>
      <c r="F506" s="103"/>
      <c r="G506" s="1"/>
      <c r="H506" s="5"/>
      <c r="I506" s="5"/>
      <c r="J506" s="15"/>
      <c r="K506" s="15"/>
      <c r="L506" s="15"/>
      <c r="M506" s="15"/>
      <c r="N506" s="15"/>
      <c r="O506" s="111"/>
      <c r="P506" s="111"/>
      <c r="Q506" s="111"/>
      <c r="R506" s="111"/>
      <c r="S506" s="111"/>
      <c r="T506" s="111"/>
      <c r="U506" s="111"/>
    </row>
    <row r="507" spans="1:21" x14ac:dyDescent="0.25">
      <c r="A507" s="130" t="s">
        <v>923</v>
      </c>
      <c r="B507" s="1"/>
      <c r="C507" s="163"/>
      <c r="D507" s="163"/>
      <c r="E507" s="163"/>
      <c r="F507" s="103"/>
      <c r="G507" s="1"/>
      <c r="H507" s="5"/>
      <c r="I507" s="5"/>
      <c r="J507" s="15"/>
      <c r="K507" s="15"/>
      <c r="L507" s="15"/>
      <c r="M507" s="15"/>
      <c r="N507" s="15"/>
      <c r="O507" s="111"/>
      <c r="P507" s="111"/>
      <c r="Q507" s="111"/>
      <c r="R507" s="111"/>
      <c r="S507" s="111"/>
      <c r="T507" s="111"/>
      <c r="U507" s="111"/>
    </row>
    <row r="508" spans="1:21" x14ac:dyDescent="0.25">
      <c r="A508" s="5" t="s">
        <v>924</v>
      </c>
      <c r="B508" s="1"/>
      <c r="C508" s="163"/>
      <c r="D508" s="163"/>
      <c r="E508" s="163"/>
      <c r="F508" s="103"/>
      <c r="G508" s="1"/>
      <c r="H508" s="5"/>
      <c r="I508" s="5"/>
      <c r="J508" s="15"/>
      <c r="K508" s="15"/>
      <c r="L508" s="15"/>
      <c r="M508" s="15"/>
      <c r="N508" s="15"/>
      <c r="O508" s="111"/>
      <c r="P508" s="111"/>
      <c r="Q508" s="111"/>
      <c r="R508" s="111"/>
      <c r="S508" s="111"/>
      <c r="T508" s="111"/>
      <c r="U508" s="111"/>
    </row>
    <row r="509" spans="1:21" x14ac:dyDescent="0.25">
      <c r="A509" s="5" t="s">
        <v>651</v>
      </c>
      <c r="B509" s="1"/>
      <c r="C509" s="163"/>
      <c r="D509" s="163"/>
      <c r="E509" s="163"/>
      <c r="F509" s="103"/>
      <c r="G509" s="1"/>
      <c r="H509" s="5"/>
      <c r="I509" s="5"/>
      <c r="J509" s="15"/>
      <c r="K509" s="15"/>
      <c r="L509" s="15"/>
      <c r="M509" s="15"/>
      <c r="N509" s="15"/>
      <c r="O509" s="111"/>
      <c r="P509" s="111"/>
      <c r="Q509" s="111"/>
      <c r="R509" s="111"/>
      <c r="S509" s="111"/>
      <c r="T509" s="111"/>
      <c r="U509" s="111"/>
    </row>
    <row r="510" spans="1:21" x14ac:dyDescent="0.25">
      <c r="A510" s="5" t="s">
        <v>925</v>
      </c>
      <c r="B510" s="1"/>
      <c r="C510" s="163"/>
      <c r="D510" s="163"/>
      <c r="E510" s="163"/>
      <c r="F510" s="103"/>
      <c r="G510" s="1"/>
      <c r="H510" s="5"/>
      <c r="I510" s="5"/>
      <c r="J510" s="15"/>
      <c r="K510" s="15"/>
      <c r="L510" s="15"/>
      <c r="M510" s="15"/>
      <c r="N510" s="15"/>
      <c r="O510" s="111"/>
      <c r="P510" s="111"/>
      <c r="Q510" s="111"/>
      <c r="R510" s="111"/>
      <c r="S510" s="111"/>
      <c r="T510" s="111"/>
      <c r="U510" s="111"/>
    </row>
    <row r="511" spans="1:21" x14ac:dyDescent="0.25">
      <c r="A511" s="98" t="s">
        <v>557</v>
      </c>
      <c r="B511" s="1"/>
      <c r="C511" s="163"/>
      <c r="D511" s="163"/>
      <c r="E511" s="163"/>
      <c r="F511" s="103"/>
      <c r="G511" s="1"/>
      <c r="H511" s="5"/>
      <c r="I511" s="5"/>
      <c r="J511" s="15"/>
      <c r="K511" s="15"/>
      <c r="L511" s="15"/>
      <c r="M511" s="15"/>
      <c r="N511" s="16"/>
      <c r="O511" s="111"/>
      <c r="P511" s="111"/>
      <c r="Q511" s="111"/>
      <c r="R511" s="111"/>
      <c r="S511" s="111"/>
      <c r="T511" s="111"/>
      <c r="U511" s="111"/>
    </row>
    <row r="512" spans="1:21" x14ac:dyDescent="0.25">
      <c r="A512" s="98" t="s">
        <v>811</v>
      </c>
      <c r="B512" s="1"/>
      <c r="C512" s="163"/>
      <c r="D512" s="163"/>
      <c r="E512" s="163"/>
      <c r="F512" s="103"/>
      <c r="G512" s="1"/>
      <c r="H512" s="5"/>
      <c r="I512" s="5"/>
      <c r="J512" s="15"/>
      <c r="K512" s="15"/>
      <c r="L512" s="15"/>
      <c r="M512" s="15"/>
      <c r="N512" s="15"/>
      <c r="O512" s="111"/>
      <c r="P512" s="111"/>
      <c r="Q512" s="111"/>
      <c r="R512" s="111"/>
      <c r="S512" s="111"/>
      <c r="T512" s="111"/>
      <c r="U512" s="111"/>
    </row>
    <row r="513" spans="1:10" x14ac:dyDescent="0.25">
      <c r="A513" s="98" t="s">
        <v>832</v>
      </c>
      <c r="J513" s="15"/>
    </row>
  </sheetData>
  <mergeCells count="4">
    <mergeCell ref="A504:B504"/>
    <mergeCell ref="A2:E2"/>
    <mergeCell ref="F2:U2"/>
    <mergeCell ref="A1:U1"/>
  </mergeCells>
  <pageMargins left="0.3" right="0.3" top="0.4" bottom="0.5" header="0.3" footer="0.3"/>
  <pageSetup orientation="landscape" r:id="rId1"/>
  <headerFooter>
    <oddFooter>&amp;L&amp;8Prepared by:  Office of Child Development and Early Learning&amp;C&amp;8&amp;P&amp;R&amp;8Updated 11/1/2011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FCCD3"/>
  </sheetPr>
  <dimension ref="A1:S509"/>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26.7109375" bestFit="1" customWidth="1"/>
    <col min="2" max="2" width="13.28515625" style="96" bestFit="1" customWidth="1"/>
    <col min="3" max="5" width="9.140625" style="96"/>
    <col min="6" max="6" width="45.28515625" customWidth="1"/>
    <col min="7" max="8" width="9.140625" style="27"/>
    <col min="9" max="9" width="9.140625" style="96"/>
    <col min="11" max="11" width="9.140625" style="96"/>
  </cols>
  <sheetData>
    <row r="1" spans="1:18" x14ac:dyDescent="0.25">
      <c r="A1" s="199" t="str">
        <f>'Table of Contents'!B11&amp;": "&amp;'Table of Contents'!C11</f>
        <v>Tab 6: Pennsylvania Pre-K Counts Reach Data</v>
      </c>
      <c r="B1" s="197"/>
      <c r="C1" s="197"/>
      <c r="D1" s="197"/>
      <c r="E1" s="197"/>
      <c r="F1" s="197"/>
      <c r="G1" s="197"/>
      <c r="H1" s="197"/>
      <c r="I1" s="197"/>
      <c r="J1" s="197"/>
      <c r="K1" s="200"/>
      <c r="L1" s="5"/>
      <c r="M1" s="5"/>
      <c r="N1" s="5"/>
      <c r="O1" s="5"/>
      <c r="P1" s="5"/>
      <c r="Q1" s="5"/>
      <c r="R1" s="5"/>
    </row>
    <row r="2" spans="1:18" ht="15" customHeight="1" x14ac:dyDescent="0.25">
      <c r="A2" s="202" t="str">
        <f>'5'!A2:E2</f>
        <v>2012-2013</v>
      </c>
      <c r="B2" s="202"/>
      <c r="C2" s="202"/>
      <c r="D2" s="202"/>
      <c r="E2" s="202"/>
      <c r="F2" s="203" t="s">
        <v>558</v>
      </c>
      <c r="G2" s="204"/>
      <c r="H2" s="204"/>
      <c r="I2" s="204"/>
      <c r="J2" s="204"/>
      <c r="K2" s="205"/>
      <c r="L2" s="5"/>
      <c r="M2" s="5"/>
      <c r="N2" s="5"/>
      <c r="O2" s="5"/>
      <c r="P2" s="5"/>
      <c r="Q2" s="5"/>
      <c r="R2" s="5"/>
    </row>
    <row r="3" spans="1:18" ht="72" x14ac:dyDescent="0.25">
      <c r="A3" s="17" t="str">
        <f>'1'!A3</f>
        <v>School District</v>
      </c>
      <c r="B3" s="17" t="str">
        <f>'1'!B3</f>
        <v>County</v>
      </c>
      <c r="C3" s="88" t="str">
        <f>'[2]12'!C2</f>
        <v># of Children Ages 0-2*</v>
      </c>
      <c r="D3" s="88" t="str">
        <f>'[2]12'!D2</f>
        <v># of Children Ages 3-4*</v>
      </c>
      <c r="E3" s="88" t="str">
        <f>'[2]12'!E2</f>
        <v># of Children Under 5*</v>
      </c>
      <c r="F3" s="17" t="s">
        <v>639</v>
      </c>
      <c r="G3" s="17" t="s">
        <v>559</v>
      </c>
      <c r="H3" s="17" t="s">
        <v>560</v>
      </c>
      <c r="I3" s="17" t="s">
        <v>642</v>
      </c>
      <c r="J3" s="17" t="s">
        <v>638</v>
      </c>
      <c r="K3" s="17" t="s">
        <v>643</v>
      </c>
      <c r="L3" s="5"/>
      <c r="M3" s="5"/>
      <c r="N3" s="5"/>
      <c r="O3" s="5"/>
      <c r="P3" s="5"/>
      <c r="Q3" s="5"/>
      <c r="R3" s="5"/>
    </row>
    <row r="4" spans="1:18" x14ac:dyDescent="0.25">
      <c r="A4" s="18" t="s">
        <v>29</v>
      </c>
      <c r="B4" s="160" t="s">
        <v>553</v>
      </c>
      <c r="C4" s="158">
        <f>'5'!C4</f>
        <v>665</v>
      </c>
      <c r="D4" s="158">
        <f>'5'!D4</f>
        <v>501</v>
      </c>
      <c r="E4" s="158">
        <f>'5'!E4</f>
        <v>1166</v>
      </c>
      <c r="F4" s="133"/>
      <c r="G4" s="133"/>
      <c r="H4" s="133">
        <v>0</v>
      </c>
      <c r="I4" s="24">
        <v>0</v>
      </c>
      <c r="J4" s="133">
        <v>180</v>
      </c>
      <c r="K4" s="24">
        <v>0</v>
      </c>
      <c r="L4" s="5"/>
      <c r="M4" s="5"/>
      <c r="N4" s="5"/>
      <c r="O4" s="5"/>
      <c r="P4" s="5"/>
      <c r="Q4" s="5"/>
      <c r="R4" s="5"/>
    </row>
    <row r="5" spans="1:18" x14ac:dyDescent="0.25">
      <c r="A5" s="18" t="s">
        <v>30</v>
      </c>
      <c r="B5" s="160" t="s">
        <v>550</v>
      </c>
      <c r="C5" s="158">
        <f>'5'!C5</f>
        <v>1942</v>
      </c>
      <c r="D5" s="158">
        <f>'5'!D5</f>
        <v>1304</v>
      </c>
      <c r="E5" s="158">
        <f>'5'!E5</f>
        <v>3246</v>
      </c>
      <c r="F5" s="133"/>
      <c r="G5" s="133"/>
      <c r="H5" s="133">
        <v>0</v>
      </c>
      <c r="I5" s="24">
        <v>0</v>
      </c>
      <c r="J5" s="133">
        <v>413</v>
      </c>
      <c r="K5" s="24">
        <v>0</v>
      </c>
      <c r="L5" s="5"/>
      <c r="M5" s="5"/>
      <c r="N5" s="5"/>
      <c r="O5" s="5"/>
      <c r="P5" s="5"/>
      <c r="Q5" s="5"/>
      <c r="R5" s="5"/>
    </row>
    <row r="6" spans="1:18" x14ac:dyDescent="0.25">
      <c r="A6" s="18" t="s">
        <v>31</v>
      </c>
      <c r="B6" s="160" t="s">
        <v>566</v>
      </c>
      <c r="C6" s="158">
        <f>'5'!C6</f>
        <v>732</v>
      </c>
      <c r="D6" s="158">
        <f>'5'!D6</f>
        <v>512</v>
      </c>
      <c r="E6" s="158">
        <f>'5'!E6</f>
        <v>1244</v>
      </c>
      <c r="F6" s="133" t="s">
        <v>694</v>
      </c>
      <c r="G6" s="133">
        <v>1</v>
      </c>
      <c r="H6" s="133">
        <v>40</v>
      </c>
      <c r="I6" s="24">
        <v>7.8125E-2</v>
      </c>
      <c r="J6" s="133">
        <v>385</v>
      </c>
      <c r="K6" s="24">
        <v>0.1038961038961039</v>
      </c>
      <c r="L6" s="5"/>
      <c r="M6" s="5"/>
      <c r="N6" s="5"/>
      <c r="O6" s="5"/>
      <c r="P6" s="5"/>
      <c r="Q6" s="5"/>
      <c r="R6" s="5"/>
    </row>
    <row r="7" spans="1:18" x14ac:dyDescent="0.25">
      <c r="A7" s="18" t="s">
        <v>32</v>
      </c>
      <c r="B7" s="160" t="s">
        <v>565</v>
      </c>
      <c r="C7" s="158">
        <f>'5'!C7</f>
        <v>405</v>
      </c>
      <c r="D7" s="158">
        <f>'5'!D7</f>
        <v>246</v>
      </c>
      <c r="E7" s="158">
        <f>'5'!E7</f>
        <v>651</v>
      </c>
      <c r="F7" s="133"/>
      <c r="G7" s="133"/>
      <c r="H7" s="133">
        <v>0</v>
      </c>
      <c r="I7" s="24">
        <v>0</v>
      </c>
      <c r="J7" s="133">
        <v>175</v>
      </c>
      <c r="K7" s="24">
        <v>0</v>
      </c>
      <c r="L7" s="5"/>
      <c r="M7" s="5"/>
      <c r="N7" s="5"/>
      <c r="O7" s="5"/>
      <c r="P7" s="5"/>
      <c r="Q7" s="5"/>
      <c r="R7" s="5"/>
    </row>
    <row r="8" spans="1:18" x14ac:dyDescent="0.25">
      <c r="A8" s="18" t="s">
        <v>33</v>
      </c>
      <c r="B8" s="160" t="s">
        <v>539</v>
      </c>
      <c r="C8" s="158">
        <f>'5'!C8</f>
        <v>207</v>
      </c>
      <c r="D8" s="158">
        <f>'5'!D8</f>
        <v>141</v>
      </c>
      <c r="E8" s="158">
        <f>'5'!E8</f>
        <v>348</v>
      </c>
      <c r="F8" s="133"/>
      <c r="G8" s="133"/>
      <c r="H8" s="133">
        <v>0</v>
      </c>
      <c r="I8" s="24">
        <v>0</v>
      </c>
      <c r="J8" s="133">
        <v>95</v>
      </c>
      <c r="K8" s="24">
        <v>0</v>
      </c>
      <c r="L8" s="5"/>
      <c r="M8" s="5"/>
      <c r="N8" s="5"/>
      <c r="O8" s="5"/>
      <c r="P8" s="5"/>
      <c r="Q8" s="5"/>
      <c r="R8" s="5"/>
    </row>
    <row r="9" spans="1:18" x14ac:dyDescent="0.25">
      <c r="A9" s="18" t="s">
        <v>34</v>
      </c>
      <c r="B9" s="160" t="s">
        <v>564</v>
      </c>
      <c r="C9" s="158">
        <f>'5'!C9</f>
        <v>192</v>
      </c>
      <c r="D9" s="158">
        <f>'5'!D9</f>
        <v>115</v>
      </c>
      <c r="E9" s="158">
        <f>'5'!E9</f>
        <v>307</v>
      </c>
      <c r="F9" s="133" t="s">
        <v>695</v>
      </c>
      <c r="G9" s="133">
        <v>1</v>
      </c>
      <c r="H9" s="133">
        <v>18</v>
      </c>
      <c r="I9" s="24">
        <v>0.15652173913043479</v>
      </c>
      <c r="J9" s="133">
        <v>84</v>
      </c>
      <c r="K9" s="24">
        <v>0.21428571428571427</v>
      </c>
      <c r="L9" s="5"/>
      <c r="M9" s="5"/>
      <c r="N9" s="5"/>
      <c r="O9" s="5"/>
      <c r="P9" s="5"/>
      <c r="Q9" s="5"/>
      <c r="R9" s="5"/>
    </row>
    <row r="10" spans="1:18" ht="22.5" x14ac:dyDescent="0.25">
      <c r="A10" s="18" t="s">
        <v>35</v>
      </c>
      <c r="B10" s="160" t="s">
        <v>537</v>
      </c>
      <c r="C10" s="158">
        <f>'5'!C10</f>
        <v>5668</v>
      </c>
      <c r="D10" s="158">
        <f>'5'!D10</f>
        <v>3664</v>
      </c>
      <c r="E10" s="158">
        <f>'5'!E10</f>
        <v>9332</v>
      </c>
      <c r="F10" s="133" t="s">
        <v>834</v>
      </c>
      <c r="G10" s="133">
        <v>4</v>
      </c>
      <c r="H10" s="133">
        <v>266</v>
      </c>
      <c r="I10" s="24">
        <v>7.2598253275109173E-2</v>
      </c>
      <c r="J10" s="133">
        <v>2976</v>
      </c>
      <c r="K10" s="24">
        <v>8.9381720430107531E-2</v>
      </c>
      <c r="L10" s="5"/>
      <c r="M10" s="5"/>
      <c r="N10" s="5"/>
      <c r="O10" s="5"/>
      <c r="P10" s="5"/>
      <c r="Q10" s="5"/>
      <c r="R10" s="5"/>
    </row>
    <row r="11" spans="1:18" x14ac:dyDescent="0.25">
      <c r="A11" s="18" t="s">
        <v>36</v>
      </c>
      <c r="B11" s="160" t="s">
        <v>538</v>
      </c>
      <c r="C11" s="158">
        <f>'5'!C11</f>
        <v>2109</v>
      </c>
      <c r="D11" s="158">
        <f>'5'!D11</f>
        <v>1406</v>
      </c>
      <c r="E11" s="158">
        <f>'5'!E11</f>
        <v>3515</v>
      </c>
      <c r="F11" s="133" t="s">
        <v>696</v>
      </c>
      <c r="G11" s="133">
        <v>2</v>
      </c>
      <c r="H11" s="133">
        <v>55</v>
      </c>
      <c r="I11" s="24">
        <v>3.9118065433854911E-2</v>
      </c>
      <c r="J11" s="133">
        <v>1050</v>
      </c>
      <c r="K11" s="24">
        <v>5.2380952380952382E-2</v>
      </c>
      <c r="L11" s="5"/>
      <c r="M11" s="5"/>
      <c r="N11" s="5"/>
      <c r="O11" s="5"/>
      <c r="P11" s="5"/>
      <c r="Q11" s="5"/>
      <c r="R11" s="5"/>
    </row>
    <row r="12" spans="1:18" x14ac:dyDescent="0.25">
      <c r="A12" s="18" t="s">
        <v>37</v>
      </c>
      <c r="B12" s="160" t="s">
        <v>565</v>
      </c>
      <c r="C12" s="158">
        <f>'5'!C12</f>
        <v>850</v>
      </c>
      <c r="D12" s="158">
        <f>'5'!D12</f>
        <v>531</v>
      </c>
      <c r="E12" s="158">
        <f>'5'!E12</f>
        <v>1381</v>
      </c>
      <c r="F12" s="133" t="s">
        <v>37</v>
      </c>
      <c r="G12" s="133">
        <v>1</v>
      </c>
      <c r="H12" s="133">
        <v>20</v>
      </c>
      <c r="I12" s="24">
        <v>3.7664783427495289E-2</v>
      </c>
      <c r="J12" s="133">
        <v>331</v>
      </c>
      <c r="K12" s="24">
        <v>6.0422960725075532E-2</v>
      </c>
      <c r="L12" s="5"/>
      <c r="M12" s="5"/>
      <c r="N12" s="5"/>
      <c r="O12" s="5"/>
      <c r="P12" s="5"/>
      <c r="Q12" s="5"/>
      <c r="R12" s="5"/>
    </row>
    <row r="13" spans="1:18" x14ac:dyDescent="0.25">
      <c r="A13" s="18" t="s">
        <v>38</v>
      </c>
      <c r="B13" s="160" t="s">
        <v>548</v>
      </c>
      <c r="C13" s="158">
        <f>'5'!C13</f>
        <v>324</v>
      </c>
      <c r="D13" s="158">
        <f>'5'!D13</f>
        <v>228</v>
      </c>
      <c r="E13" s="158">
        <f>'5'!E13</f>
        <v>552</v>
      </c>
      <c r="F13" s="133"/>
      <c r="G13" s="133"/>
      <c r="H13" s="133">
        <v>0</v>
      </c>
      <c r="I13" s="24">
        <v>0</v>
      </c>
      <c r="J13" s="133">
        <v>137</v>
      </c>
      <c r="K13" s="24">
        <v>0</v>
      </c>
      <c r="L13" s="5"/>
      <c r="M13" s="5"/>
      <c r="N13" s="5"/>
      <c r="O13" s="5"/>
      <c r="P13" s="5"/>
      <c r="Q13" s="5"/>
      <c r="R13" s="5"/>
    </row>
    <row r="14" spans="1:18" x14ac:dyDescent="0.25">
      <c r="A14" s="18" t="s">
        <v>39</v>
      </c>
      <c r="B14" s="160" t="s">
        <v>552</v>
      </c>
      <c r="C14" s="158">
        <f>'5'!C14</f>
        <v>301</v>
      </c>
      <c r="D14" s="158">
        <f>'5'!D14</f>
        <v>186</v>
      </c>
      <c r="E14" s="158">
        <f>'5'!E14</f>
        <v>487</v>
      </c>
      <c r="F14" s="133"/>
      <c r="G14" s="133"/>
      <c r="H14" s="133">
        <v>0</v>
      </c>
      <c r="I14" s="24">
        <v>0</v>
      </c>
      <c r="J14" s="133">
        <v>67</v>
      </c>
      <c r="K14" s="24">
        <v>0</v>
      </c>
      <c r="L14" s="5"/>
      <c r="M14" s="5"/>
      <c r="N14" s="5"/>
      <c r="O14" s="5"/>
      <c r="P14" s="5"/>
      <c r="Q14" s="5"/>
      <c r="R14" s="5"/>
    </row>
    <row r="15" spans="1:18" x14ac:dyDescent="0.25">
      <c r="A15" s="18" t="s">
        <v>40</v>
      </c>
      <c r="B15" s="160" t="s">
        <v>567</v>
      </c>
      <c r="C15" s="158">
        <f>'5'!C15</f>
        <v>284</v>
      </c>
      <c r="D15" s="158">
        <f>'5'!D15</f>
        <v>191</v>
      </c>
      <c r="E15" s="158">
        <f>'5'!E15</f>
        <v>475</v>
      </c>
      <c r="F15" s="133"/>
      <c r="G15" s="133"/>
      <c r="H15" s="133">
        <v>0</v>
      </c>
      <c r="I15" s="24">
        <v>0</v>
      </c>
      <c r="J15" s="133">
        <v>131</v>
      </c>
      <c r="K15" s="24">
        <v>0</v>
      </c>
      <c r="L15" s="5"/>
      <c r="M15" s="5"/>
      <c r="N15" s="5"/>
      <c r="O15" s="5"/>
      <c r="P15" s="5"/>
      <c r="Q15" s="5"/>
      <c r="R15" s="5"/>
    </row>
    <row r="16" spans="1:18" x14ac:dyDescent="0.25">
      <c r="A16" s="18" t="s">
        <v>41</v>
      </c>
      <c r="B16" s="160" t="s">
        <v>567</v>
      </c>
      <c r="C16" s="158">
        <f>'5'!C16</f>
        <v>1450</v>
      </c>
      <c r="D16" s="158">
        <f>'5'!D16</f>
        <v>1022</v>
      </c>
      <c r="E16" s="158">
        <f>'5'!E16</f>
        <v>2472</v>
      </c>
      <c r="F16" s="133" t="s">
        <v>697</v>
      </c>
      <c r="G16" s="133">
        <v>1</v>
      </c>
      <c r="H16" s="133">
        <v>19</v>
      </c>
      <c r="I16" s="24">
        <v>1.8590998043052837E-2</v>
      </c>
      <c r="J16" s="133">
        <v>796</v>
      </c>
      <c r="K16" s="24">
        <v>2.3869346733668341E-2</v>
      </c>
      <c r="L16" s="5"/>
      <c r="M16" s="5"/>
      <c r="N16" s="5"/>
      <c r="O16" s="5"/>
      <c r="P16" s="5"/>
      <c r="Q16" s="5"/>
      <c r="R16" s="5"/>
    </row>
    <row r="17" spans="1:18" x14ac:dyDescent="0.25">
      <c r="A17" s="18" t="s">
        <v>42</v>
      </c>
      <c r="B17" s="160" t="s">
        <v>568</v>
      </c>
      <c r="C17" s="158">
        <f>'5'!C17</f>
        <v>528</v>
      </c>
      <c r="D17" s="158">
        <f>'5'!D17</f>
        <v>352</v>
      </c>
      <c r="E17" s="158">
        <f>'5'!E17</f>
        <v>880</v>
      </c>
      <c r="F17" s="133"/>
      <c r="G17" s="133"/>
      <c r="H17" s="133">
        <v>0</v>
      </c>
      <c r="I17" s="24">
        <v>0</v>
      </c>
      <c r="J17" s="133">
        <v>251</v>
      </c>
      <c r="K17" s="24">
        <v>0</v>
      </c>
      <c r="L17" s="5"/>
      <c r="M17" s="5"/>
      <c r="N17" s="5"/>
      <c r="O17" s="5"/>
      <c r="P17" s="5"/>
      <c r="Q17" s="5"/>
      <c r="R17" s="5"/>
    </row>
    <row r="18" spans="1:18" x14ac:dyDescent="0.25">
      <c r="A18" s="18" t="s">
        <v>43</v>
      </c>
      <c r="B18" s="160" t="s">
        <v>569</v>
      </c>
      <c r="C18" s="158">
        <f>'5'!C18</f>
        <v>40</v>
      </c>
      <c r="D18" s="158">
        <f>'5'!D18</f>
        <v>22</v>
      </c>
      <c r="E18" s="158">
        <f>'5'!E18</f>
        <v>62</v>
      </c>
      <c r="F18" s="133" t="s">
        <v>43</v>
      </c>
      <c r="G18" s="133">
        <v>1</v>
      </c>
      <c r="H18" s="133">
        <v>12</v>
      </c>
      <c r="I18" s="24">
        <v>0.54545454545454541</v>
      </c>
      <c r="J18" s="133">
        <v>15</v>
      </c>
      <c r="K18" s="24">
        <v>0.8</v>
      </c>
      <c r="L18" s="5"/>
      <c r="M18" s="5"/>
      <c r="N18" s="5"/>
      <c r="O18" s="5"/>
      <c r="P18" s="5"/>
      <c r="Q18" s="5"/>
      <c r="R18" s="5"/>
    </row>
    <row r="19" spans="1:18" x14ac:dyDescent="0.25">
      <c r="A19" s="18" t="s">
        <v>44</v>
      </c>
      <c r="B19" s="160" t="s">
        <v>570</v>
      </c>
      <c r="C19" s="158">
        <f>'5'!C19</f>
        <v>124</v>
      </c>
      <c r="D19" s="158">
        <f>'5'!D19</f>
        <v>71</v>
      </c>
      <c r="E19" s="158">
        <f>'5'!E19</f>
        <v>195</v>
      </c>
      <c r="F19" s="133"/>
      <c r="G19" s="133"/>
      <c r="H19" s="133">
        <v>0</v>
      </c>
      <c r="I19" s="24">
        <v>0</v>
      </c>
      <c r="J19" s="133">
        <v>38</v>
      </c>
      <c r="K19" s="24">
        <v>0</v>
      </c>
      <c r="L19" s="5"/>
      <c r="M19" s="5"/>
      <c r="N19" s="5"/>
      <c r="O19" s="5"/>
      <c r="P19" s="5"/>
      <c r="Q19" s="5"/>
      <c r="R19" s="5"/>
    </row>
    <row r="20" spans="1:18" x14ac:dyDescent="0.25">
      <c r="A20" s="18" t="s">
        <v>45</v>
      </c>
      <c r="B20" s="160" t="s">
        <v>541</v>
      </c>
      <c r="C20" s="158">
        <f>'5'!C20</f>
        <v>1064</v>
      </c>
      <c r="D20" s="158">
        <f>'5'!D20</f>
        <v>844</v>
      </c>
      <c r="E20" s="158">
        <f>'5'!E20</f>
        <v>1908</v>
      </c>
      <c r="F20" s="133" t="s">
        <v>768</v>
      </c>
      <c r="G20" s="133">
        <v>1</v>
      </c>
      <c r="H20" s="133">
        <v>17</v>
      </c>
      <c r="I20" s="24">
        <v>2.014218009478673E-2</v>
      </c>
      <c r="J20" s="133">
        <v>276</v>
      </c>
      <c r="K20" s="24">
        <v>6.1594202898550728E-2</v>
      </c>
      <c r="L20" s="5"/>
      <c r="M20" s="5"/>
      <c r="N20" s="5"/>
      <c r="O20" s="5"/>
      <c r="P20" s="5"/>
      <c r="Q20" s="5"/>
      <c r="R20" s="5"/>
    </row>
    <row r="21" spans="1:18" x14ac:dyDescent="0.25">
      <c r="A21" s="18" t="s">
        <v>46</v>
      </c>
      <c r="B21" s="160" t="s">
        <v>539</v>
      </c>
      <c r="C21" s="158">
        <f>'5'!C21</f>
        <v>403</v>
      </c>
      <c r="D21" s="158">
        <f>'5'!D21</f>
        <v>268</v>
      </c>
      <c r="E21" s="158">
        <f>'5'!E21</f>
        <v>671</v>
      </c>
      <c r="F21" s="133"/>
      <c r="G21" s="133"/>
      <c r="H21" s="133">
        <v>0</v>
      </c>
      <c r="I21" s="24">
        <v>0</v>
      </c>
      <c r="J21" s="133">
        <v>77</v>
      </c>
      <c r="K21" s="24">
        <v>0</v>
      </c>
      <c r="L21" s="5"/>
      <c r="M21" s="5"/>
      <c r="N21" s="5"/>
      <c r="O21" s="5"/>
      <c r="P21" s="5"/>
      <c r="Q21" s="5"/>
      <c r="R21" s="5"/>
    </row>
    <row r="22" spans="1:18" x14ac:dyDescent="0.25">
      <c r="A22" s="18" t="s">
        <v>47</v>
      </c>
      <c r="B22" s="160" t="s">
        <v>554</v>
      </c>
      <c r="C22" s="158">
        <f>'5'!C22</f>
        <v>382</v>
      </c>
      <c r="D22" s="158">
        <f>'5'!D22</f>
        <v>289</v>
      </c>
      <c r="E22" s="158">
        <f>'5'!E22</f>
        <v>671</v>
      </c>
      <c r="F22" s="133" t="s">
        <v>699</v>
      </c>
      <c r="G22" s="133">
        <v>1</v>
      </c>
      <c r="H22" s="133">
        <v>38</v>
      </c>
      <c r="I22" s="24">
        <v>0.13148788927335639</v>
      </c>
      <c r="J22" s="133">
        <v>184</v>
      </c>
      <c r="K22" s="24">
        <v>0.20652173913043478</v>
      </c>
      <c r="L22" s="5"/>
      <c r="M22" s="5"/>
      <c r="N22" s="5"/>
      <c r="O22" s="5"/>
      <c r="P22" s="5"/>
      <c r="Q22" s="5"/>
      <c r="R22" s="5"/>
    </row>
    <row r="23" spans="1:18" x14ac:dyDescent="0.25">
      <c r="A23" s="18" t="s">
        <v>48</v>
      </c>
      <c r="B23" s="160" t="s">
        <v>539</v>
      </c>
      <c r="C23" s="158">
        <f>'5'!C23</f>
        <v>1099</v>
      </c>
      <c r="D23" s="158">
        <f>'5'!D23</f>
        <v>663</v>
      </c>
      <c r="E23" s="158">
        <f>'5'!E23</f>
        <v>1762</v>
      </c>
      <c r="F23" s="133"/>
      <c r="G23" s="133"/>
      <c r="H23" s="133">
        <v>0</v>
      </c>
      <c r="I23" s="24">
        <v>0</v>
      </c>
      <c r="J23" s="133">
        <v>323</v>
      </c>
      <c r="K23" s="24">
        <v>0</v>
      </c>
      <c r="L23" s="5"/>
      <c r="M23" s="5"/>
      <c r="N23" s="5"/>
      <c r="O23" s="5"/>
      <c r="P23" s="5"/>
      <c r="Q23" s="5"/>
      <c r="R23" s="5"/>
    </row>
    <row r="24" spans="1:18" x14ac:dyDescent="0.25">
      <c r="A24" s="18" t="s">
        <v>49</v>
      </c>
      <c r="B24" s="160" t="s">
        <v>540</v>
      </c>
      <c r="C24" s="158">
        <f>'5'!C24</f>
        <v>661</v>
      </c>
      <c r="D24" s="158">
        <f>'5'!D24</f>
        <v>477</v>
      </c>
      <c r="E24" s="158">
        <f>'5'!E24</f>
        <v>1138</v>
      </c>
      <c r="F24" s="133"/>
      <c r="G24" s="133"/>
      <c r="H24" s="133">
        <v>0</v>
      </c>
      <c r="I24" s="24">
        <v>0</v>
      </c>
      <c r="J24" s="133">
        <v>252</v>
      </c>
      <c r="K24" s="24">
        <v>0</v>
      </c>
      <c r="L24" s="5"/>
      <c r="M24" s="5"/>
      <c r="N24" s="5"/>
      <c r="O24" s="5"/>
      <c r="P24" s="5"/>
      <c r="Q24" s="5"/>
      <c r="R24" s="5"/>
    </row>
    <row r="25" spans="1:18" x14ac:dyDescent="0.25">
      <c r="A25" s="18" t="s">
        <v>50</v>
      </c>
      <c r="B25" s="160" t="s">
        <v>565</v>
      </c>
      <c r="C25" s="158">
        <f>'5'!C25</f>
        <v>390</v>
      </c>
      <c r="D25" s="158">
        <f>'5'!D25</f>
        <v>262</v>
      </c>
      <c r="E25" s="158">
        <f>'5'!E25</f>
        <v>652</v>
      </c>
      <c r="F25" s="133" t="s">
        <v>700</v>
      </c>
      <c r="G25" s="133">
        <v>1</v>
      </c>
      <c r="H25" s="133">
        <v>20</v>
      </c>
      <c r="I25" s="24">
        <v>7.6335877862595422E-2</v>
      </c>
      <c r="J25" s="133">
        <v>131</v>
      </c>
      <c r="K25" s="24">
        <v>0.15267175572519084</v>
      </c>
      <c r="L25" s="5"/>
      <c r="M25" s="5"/>
      <c r="N25" s="5"/>
      <c r="O25" s="5"/>
      <c r="P25" s="5"/>
      <c r="Q25" s="5"/>
      <c r="R25" s="5"/>
    </row>
    <row r="26" spans="1:18" x14ac:dyDescent="0.25">
      <c r="A26" s="18" t="s">
        <v>51</v>
      </c>
      <c r="B26" s="160" t="s">
        <v>571</v>
      </c>
      <c r="C26" s="158">
        <f>'5'!C26</f>
        <v>445</v>
      </c>
      <c r="D26" s="158">
        <f>'5'!D26</f>
        <v>330</v>
      </c>
      <c r="E26" s="158">
        <f>'5'!E26</f>
        <v>775</v>
      </c>
      <c r="F26" s="133" t="s">
        <v>835</v>
      </c>
      <c r="G26" s="133">
        <v>1</v>
      </c>
      <c r="H26" s="133">
        <v>9</v>
      </c>
      <c r="I26" s="24">
        <v>2.7272727272727271E-2</v>
      </c>
      <c r="J26" s="133">
        <v>208</v>
      </c>
      <c r="K26" s="24">
        <v>4.3269230769230768E-2</v>
      </c>
      <c r="L26" s="5"/>
      <c r="M26" s="5"/>
      <c r="N26" s="5"/>
      <c r="O26" s="5"/>
      <c r="P26" s="5"/>
      <c r="Q26" s="5"/>
      <c r="R26" s="5"/>
    </row>
    <row r="27" spans="1:18" x14ac:dyDescent="0.25">
      <c r="A27" s="18" t="s">
        <v>52</v>
      </c>
      <c r="B27" s="160" t="s">
        <v>572</v>
      </c>
      <c r="C27" s="158">
        <f>'5'!C27</f>
        <v>515</v>
      </c>
      <c r="D27" s="158">
        <f>'5'!D27</f>
        <v>422</v>
      </c>
      <c r="E27" s="158">
        <f>'5'!E27</f>
        <v>937</v>
      </c>
      <c r="F27" s="133"/>
      <c r="G27" s="133"/>
      <c r="H27" s="133">
        <v>0</v>
      </c>
      <c r="I27" s="24">
        <v>0</v>
      </c>
      <c r="J27" s="133">
        <v>265</v>
      </c>
      <c r="K27" s="24">
        <v>0</v>
      </c>
      <c r="L27" s="5"/>
      <c r="M27" s="5"/>
      <c r="N27" s="5"/>
      <c r="O27" s="5"/>
      <c r="P27" s="5"/>
      <c r="Q27" s="5"/>
      <c r="R27" s="5"/>
    </row>
    <row r="28" spans="1:18" x14ac:dyDescent="0.25">
      <c r="A28" s="18" t="s">
        <v>53</v>
      </c>
      <c r="B28" s="160" t="s">
        <v>554</v>
      </c>
      <c r="C28" s="158">
        <f>'5'!C28</f>
        <v>850</v>
      </c>
      <c r="D28" s="158">
        <f>'5'!D28</f>
        <v>565</v>
      </c>
      <c r="E28" s="158">
        <f>'5'!E28</f>
        <v>1415</v>
      </c>
      <c r="F28" s="133" t="s">
        <v>699</v>
      </c>
      <c r="G28" s="133">
        <v>1</v>
      </c>
      <c r="H28" s="133">
        <v>18</v>
      </c>
      <c r="I28" s="24">
        <v>3.1858407079646017E-2</v>
      </c>
      <c r="J28" s="133">
        <v>304</v>
      </c>
      <c r="K28" s="24">
        <v>5.921052631578947E-2</v>
      </c>
      <c r="L28" s="5"/>
      <c r="M28" s="5"/>
      <c r="N28" s="5"/>
      <c r="O28" s="5"/>
      <c r="P28" s="5"/>
      <c r="Q28" s="5"/>
      <c r="R28" s="5"/>
    </row>
    <row r="29" spans="1:18" x14ac:dyDescent="0.25">
      <c r="A29" s="18" t="s">
        <v>54</v>
      </c>
      <c r="B29" s="160" t="s">
        <v>538</v>
      </c>
      <c r="C29" s="158">
        <f>'5'!C29</f>
        <v>264</v>
      </c>
      <c r="D29" s="158">
        <f>'5'!D29</f>
        <v>149</v>
      </c>
      <c r="E29" s="158">
        <f>'5'!E29</f>
        <v>413</v>
      </c>
      <c r="F29" s="133"/>
      <c r="G29" s="133"/>
      <c r="H29" s="133">
        <v>0</v>
      </c>
      <c r="I29" s="24">
        <v>0</v>
      </c>
      <c r="J29" s="133">
        <v>114</v>
      </c>
      <c r="K29" s="24">
        <v>0</v>
      </c>
      <c r="L29" s="5"/>
      <c r="M29" s="5"/>
      <c r="N29" s="5"/>
      <c r="O29" s="5"/>
      <c r="P29" s="5"/>
      <c r="Q29" s="5"/>
      <c r="R29" s="5"/>
    </row>
    <row r="30" spans="1:18" x14ac:dyDescent="0.25">
      <c r="A30" s="18" t="s">
        <v>55</v>
      </c>
      <c r="B30" s="160" t="s">
        <v>573</v>
      </c>
      <c r="C30" s="158">
        <f>'5'!C30</f>
        <v>2145</v>
      </c>
      <c r="D30" s="158">
        <f>'5'!D30</f>
        <v>1467</v>
      </c>
      <c r="E30" s="158">
        <f>'5'!E30</f>
        <v>3612</v>
      </c>
      <c r="F30" s="133"/>
      <c r="G30" s="133"/>
      <c r="H30" s="133">
        <v>0</v>
      </c>
      <c r="I30" s="24">
        <v>0</v>
      </c>
      <c r="J30" s="133">
        <v>677</v>
      </c>
      <c r="K30" s="24">
        <v>0</v>
      </c>
      <c r="L30" s="5"/>
      <c r="M30" s="5"/>
      <c r="N30" s="5"/>
      <c r="O30" s="5"/>
      <c r="P30" s="5"/>
      <c r="Q30" s="5"/>
      <c r="R30" s="5"/>
    </row>
    <row r="31" spans="1:18" x14ac:dyDescent="0.25">
      <c r="A31" s="18" t="s">
        <v>56</v>
      </c>
      <c r="B31" s="160" t="s">
        <v>574</v>
      </c>
      <c r="C31" s="158">
        <f>'5'!C31</f>
        <v>134</v>
      </c>
      <c r="D31" s="158">
        <f>'5'!D31</f>
        <v>109</v>
      </c>
      <c r="E31" s="158">
        <f>'5'!E31</f>
        <v>243</v>
      </c>
      <c r="F31" s="133"/>
      <c r="G31" s="133"/>
      <c r="H31" s="133">
        <v>0</v>
      </c>
      <c r="I31" s="24">
        <v>0</v>
      </c>
      <c r="J31" s="133">
        <v>84</v>
      </c>
      <c r="K31" s="24">
        <v>0</v>
      </c>
      <c r="L31" s="5"/>
      <c r="M31" s="5"/>
      <c r="N31" s="5"/>
      <c r="O31" s="5"/>
      <c r="P31" s="5"/>
      <c r="Q31" s="5"/>
      <c r="R31" s="5"/>
    </row>
    <row r="32" spans="1:18" x14ac:dyDescent="0.25">
      <c r="A32" s="18" t="s">
        <v>57</v>
      </c>
      <c r="B32" s="160" t="s">
        <v>570</v>
      </c>
      <c r="C32" s="158">
        <f>'5'!C32</f>
        <v>276</v>
      </c>
      <c r="D32" s="158">
        <f>'5'!D32</f>
        <v>175</v>
      </c>
      <c r="E32" s="158">
        <f>'5'!E32</f>
        <v>451</v>
      </c>
      <c r="F32" s="133"/>
      <c r="G32" s="133"/>
      <c r="H32" s="133">
        <v>0</v>
      </c>
      <c r="I32" s="24">
        <v>0</v>
      </c>
      <c r="J32" s="133">
        <v>111</v>
      </c>
      <c r="K32" s="24">
        <v>0</v>
      </c>
      <c r="L32" s="5"/>
      <c r="M32" s="5"/>
      <c r="N32" s="5"/>
      <c r="O32" s="5"/>
      <c r="P32" s="5"/>
      <c r="Q32" s="5"/>
      <c r="R32" s="5"/>
    </row>
    <row r="33" spans="1:18" x14ac:dyDescent="0.25">
      <c r="A33" s="18" t="s">
        <v>58</v>
      </c>
      <c r="B33" s="160" t="s">
        <v>575</v>
      </c>
      <c r="C33" s="158">
        <f>'5'!C33</f>
        <v>177</v>
      </c>
      <c r="D33" s="158">
        <f>'5'!D33</f>
        <v>102</v>
      </c>
      <c r="E33" s="158">
        <f>'5'!E33</f>
        <v>279</v>
      </c>
      <c r="F33" s="133" t="s">
        <v>701</v>
      </c>
      <c r="G33" s="133">
        <v>1</v>
      </c>
      <c r="H33" s="133">
        <v>16</v>
      </c>
      <c r="I33" s="24">
        <v>0.15686274509803921</v>
      </c>
      <c r="J33" s="133">
        <v>80</v>
      </c>
      <c r="K33" s="24">
        <v>0.2</v>
      </c>
      <c r="L33" s="5"/>
      <c r="M33" s="5"/>
      <c r="N33" s="5"/>
      <c r="O33" s="5"/>
      <c r="P33" s="5"/>
      <c r="Q33" s="5"/>
      <c r="R33" s="5"/>
    </row>
    <row r="34" spans="1:18" x14ac:dyDescent="0.25">
      <c r="A34" s="18" t="s">
        <v>59</v>
      </c>
      <c r="B34" s="160" t="s">
        <v>576</v>
      </c>
      <c r="C34" s="158">
        <f>'5'!C34</f>
        <v>481</v>
      </c>
      <c r="D34" s="158">
        <f>'5'!D34</f>
        <v>339</v>
      </c>
      <c r="E34" s="158">
        <f>'5'!E34</f>
        <v>820</v>
      </c>
      <c r="F34" s="133"/>
      <c r="G34" s="133"/>
      <c r="H34" s="133">
        <v>0</v>
      </c>
      <c r="I34" s="24">
        <v>0</v>
      </c>
      <c r="J34" s="133">
        <v>216</v>
      </c>
      <c r="K34" s="24">
        <v>0</v>
      </c>
      <c r="L34" s="5"/>
      <c r="M34" s="5"/>
      <c r="N34" s="5"/>
      <c r="O34" s="5"/>
      <c r="P34" s="5"/>
      <c r="Q34" s="5"/>
      <c r="R34" s="5"/>
    </row>
    <row r="35" spans="1:18" x14ac:dyDescent="0.25">
      <c r="A35" s="18" t="s">
        <v>60</v>
      </c>
      <c r="B35" s="160" t="s">
        <v>574</v>
      </c>
      <c r="C35" s="158">
        <f>'5'!C35</f>
        <v>712</v>
      </c>
      <c r="D35" s="158">
        <f>'5'!D35</f>
        <v>462</v>
      </c>
      <c r="E35" s="158">
        <f>'5'!E35</f>
        <v>1174</v>
      </c>
      <c r="F35" s="133"/>
      <c r="G35" s="133"/>
      <c r="H35" s="133">
        <v>0</v>
      </c>
      <c r="I35" s="24">
        <v>0</v>
      </c>
      <c r="J35" s="133">
        <v>349</v>
      </c>
      <c r="K35" s="24">
        <v>0</v>
      </c>
      <c r="L35" s="5"/>
      <c r="M35" s="5"/>
      <c r="N35" s="5"/>
      <c r="O35" s="5"/>
      <c r="P35" s="5"/>
      <c r="Q35" s="5"/>
      <c r="R35" s="5"/>
    </row>
    <row r="36" spans="1:18" x14ac:dyDescent="0.25">
      <c r="A36" s="18" t="s">
        <v>61</v>
      </c>
      <c r="B36" s="160" t="s">
        <v>539</v>
      </c>
      <c r="C36" s="158">
        <f>'5'!C36</f>
        <v>854</v>
      </c>
      <c r="D36" s="158">
        <f>'5'!D36</f>
        <v>661</v>
      </c>
      <c r="E36" s="158">
        <f>'5'!E36</f>
        <v>1515</v>
      </c>
      <c r="F36" s="133" t="s">
        <v>836</v>
      </c>
      <c r="G36" s="133">
        <v>2</v>
      </c>
      <c r="H36" s="133">
        <v>47</v>
      </c>
      <c r="I36" s="24">
        <v>7.1104387291981846E-2</v>
      </c>
      <c r="J36" s="133">
        <v>239</v>
      </c>
      <c r="K36" s="24">
        <v>0.19665271966527198</v>
      </c>
      <c r="L36" s="5"/>
      <c r="M36" s="5"/>
      <c r="N36" s="5"/>
      <c r="O36" s="5"/>
      <c r="P36" s="5"/>
      <c r="Q36" s="5"/>
      <c r="R36" s="5"/>
    </row>
    <row r="37" spans="1:18" x14ac:dyDescent="0.25">
      <c r="A37" s="18" t="s">
        <v>62</v>
      </c>
      <c r="B37" s="160" t="s">
        <v>540</v>
      </c>
      <c r="C37" s="158">
        <f>'5'!C37</f>
        <v>3669</v>
      </c>
      <c r="D37" s="158">
        <f>'5'!D37</f>
        <v>2645</v>
      </c>
      <c r="E37" s="158">
        <f>'5'!E37</f>
        <v>6314</v>
      </c>
      <c r="F37" s="133" t="s">
        <v>837</v>
      </c>
      <c r="G37" s="133">
        <v>2</v>
      </c>
      <c r="H37" s="133">
        <v>96</v>
      </c>
      <c r="I37" s="24">
        <v>3.6294896030245744E-2</v>
      </c>
      <c r="J37" s="133">
        <v>1431</v>
      </c>
      <c r="K37" s="24">
        <v>6.7085953878406712E-2</v>
      </c>
      <c r="L37" s="5"/>
      <c r="M37" s="5"/>
      <c r="N37" s="5"/>
      <c r="O37" s="5"/>
      <c r="P37" s="5"/>
      <c r="Q37" s="5"/>
      <c r="R37" s="5"/>
    </row>
    <row r="38" spans="1:18" x14ac:dyDescent="0.25">
      <c r="A38" s="18" t="s">
        <v>63</v>
      </c>
      <c r="B38" s="160" t="s">
        <v>570</v>
      </c>
      <c r="C38" s="158">
        <f>'5'!C38</f>
        <v>280</v>
      </c>
      <c r="D38" s="158">
        <f>'5'!D38</f>
        <v>172</v>
      </c>
      <c r="E38" s="158">
        <f>'5'!E38</f>
        <v>452</v>
      </c>
      <c r="F38" s="133" t="s">
        <v>703</v>
      </c>
      <c r="G38" s="133">
        <v>1</v>
      </c>
      <c r="H38" s="133">
        <v>19</v>
      </c>
      <c r="I38" s="24">
        <v>0.11046511627906977</v>
      </c>
      <c r="J38" s="133">
        <v>118</v>
      </c>
      <c r="K38" s="24">
        <v>0.16101694915254236</v>
      </c>
      <c r="L38" s="5"/>
      <c r="M38" s="5"/>
      <c r="N38" s="5"/>
      <c r="O38" s="5"/>
      <c r="P38" s="5"/>
      <c r="Q38" s="5"/>
      <c r="R38" s="5"/>
    </row>
    <row r="39" spans="1:18" x14ac:dyDescent="0.25">
      <c r="A39" s="18" t="s">
        <v>64</v>
      </c>
      <c r="B39" s="160" t="s">
        <v>565</v>
      </c>
      <c r="C39" s="158">
        <f>'5'!C39</f>
        <v>544</v>
      </c>
      <c r="D39" s="158">
        <f>'5'!D39</f>
        <v>307</v>
      </c>
      <c r="E39" s="158">
        <f>'5'!E39</f>
        <v>851</v>
      </c>
      <c r="F39" s="133" t="s">
        <v>64</v>
      </c>
      <c r="G39" s="133">
        <v>1</v>
      </c>
      <c r="H39" s="133">
        <v>20</v>
      </c>
      <c r="I39" s="24">
        <v>6.5146579804560262E-2</v>
      </c>
      <c r="J39" s="133">
        <v>273</v>
      </c>
      <c r="K39" s="24">
        <v>7.3260073260073263E-2</v>
      </c>
      <c r="L39" s="5"/>
      <c r="M39" s="5"/>
      <c r="N39" s="5"/>
      <c r="O39" s="5"/>
      <c r="P39" s="5"/>
      <c r="Q39" s="5"/>
      <c r="R39" s="5"/>
    </row>
    <row r="40" spans="1:18" x14ac:dyDescent="0.25">
      <c r="A40" s="18" t="s">
        <v>65</v>
      </c>
      <c r="B40" s="160" t="s">
        <v>577</v>
      </c>
      <c r="C40" s="158">
        <f>'5'!C40</f>
        <v>734</v>
      </c>
      <c r="D40" s="158">
        <f>'5'!D40</f>
        <v>455</v>
      </c>
      <c r="E40" s="158">
        <f>'5'!E40</f>
        <v>1189</v>
      </c>
      <c r="F40" s="133" t="s">
        <v>838</v>
      </c>
      <c r="G40" s="133">
        <v>1</v>
      </c>
      <c r="H40" s="133">
        <v>18</v>
      </c>
      <c r="I40" s="24">
        <v>3.9560439560439559E-2</v>
      </c>
      <c r="J40" s="133">
        <v>275</v>
      </c>
      <c r="K40" s="24">
        <v>6.545454545454546E-2</v>
      </c>
      <c r="L40" s="5"/>
      <c r="M40" s="5"/>
      <c r="N40" s="5"/>
      <c r="O40" s="5"/>
      <c r="P40" s="5"/>
      <c r="Q40" s="5"/>
      <c r="R40" s="5"/>
    </row>
    <row r="41" spans="1:18" x14ac:dyDescent="0.25">
      <c r="A41" s="18" t="s">
        <v>66</v>
      </c>
      <c r="B41" s="160" t="s">
        <v>565</v>
      </c>
      <c r="C41" s="158">
        <f>'5'!C41</f>
        <v>478</v>
      </c>
      <c r="D41" s="158">
        <f>'5'!D41</f>
        <v>345</v>
      </c>
      <c r="E41" s="158">
        <f>'5'!E41</f>
        <v>823</v>
      </c>
      <c r="F41" s="133"/>
      <c r="G41" s="133"/>
      <c r="H41" s="133">
        <v>0</v>
      </c>
      <c r="I41" s="24">
        <v>0</v>
      </c>
      <c r="J41" s="133">
        <v>205</v>
      </c>
      <c r="K41" s="24">
        <v>0</v>
      </c>
      <c r="L41" s="5"/>
      <c r="M41" s="5"/>
      <c r="N41" s="5"/>
      <c r="O41" s="5"/>
      <c r="P41" s="5"/>
      <c r="Q41" s="5"/>
      <c r="R41" s="5"/>
    </row>
    <row r="42" spans="1:18" x14ac:dyDescent="0.25">
      <c r="A42" s="18" t="s">
        <v>67</v>
      </c>
      <c r="B42" s="160" t="s">
        <v>546</v>
      </c>
      <c r="C42" s="158">
        <f>'5'!C42</f>
        <v>168</v>
      </c>
      <c r="D42" s="158">
        <f>'5'!D42</f>
        <v>138</v>
      </c>
      <c r="E42" s="158">
        <f>'5'!E42</f>
        <v>306</v>
      </c>
      <c r="F42" s="133"/>
      <c r="G42" s="133"/>
      <c r="H42" s="133">
        <v>0</v>
      </c>
      <c r="I42" s="24">
        <v>0</v>
      </c>
      <c r="J42" s="133">
        <v>116</v>
      </c>
      <c r="K42" s="24">
        <v>0</v>
      </c>
      <c r="L42" s="5"/>
      <c r="M42" s="5"/>
      <c r="N42" s="5"/>
      <c r="O42" s="5"/>
      <c r="P42" s="5"/>
      <c r="Q42" s="5"/>
      <c r="R42" s="5"/>
    </row>
    <row r="43" spans="1:18" x14ac:dyDescent="0.25">
      <c r="A43" s="18" t="s">
        <v>68</v>
      </c>
      <c r="B43" s="160" t="s">
        <v>578</v>
      </c>
      <c r="C43" s="158">
        <f>'5'!C43</f>
        <v>396</v>
      </c>
      <c r="D43" s="158">
        <f>'5'!D43</f>
        <v>300</v>
      </c>
      <c r="E43" s="158">
        <f>'5'!E43</f>
        <v>696</v>
      </c>
      <c r="F43" s="133" t="s">
        <v>839</v>
      </c>
      <c r="G43" s="133">
        <v>2</v>
      </c>
      <c r="H43" s="133">
        <v>59</v>
      </c>
      <c r="I43" s="24">
        <v>0.19666666666666666</v>
      </c>
      <c r="J43" s="133">
        <v>222</v>
      </c>
      <c r="K43" s="24">
        <v>0.26576576576576577</v>
      </c>
      <c r="L43" s="5"/>
      <c r="M43" s="5"/>
      <c r="N43" s="5"/>
      <c r="O43" s="5"/>
      <c r="P43" s="5"/>
      <c r="Q43" s="5"/>
      <c r="R43" s="5"/>
    </row>
    <row r="44" spans="1:18" x14ac:dyDescent="0.25">
      <c r="A44" s="18" t="s">
        <v>69</v>
      </c>
      <c r="B44" s="160" t="s">
        <v>574</v>
      </c>
      <c r="C44" s="158">
        <f>'5'!C44</f>
        <v>440</v>
      </c>
      <c r="D44" s="158">
        <f>'5'!D44</f>
        <v>315</v>
      </c>
      <c r="E44" s="158">
        <f>'5'!E44</f>
        <v>755</v>
      </c>
      <c r="F44" s="133"/>
      <c r="G44" s="133"/>
      <c r="H44" s="133">
        <v>0</v>
      </c>
      <c r="I44" s="24">
        <v>0</v>
      </c>
      <c r="J44" s="133">
        <v>216</v>
      </c>
      <c r="K44" s="24">
        <v>0</v>
      </c>
      <c r="L44" s="5"/>
      <c r="M44" s="5"/>
      <c r="N44" s="5"/>
      <c r="O44" s="5"/>
      <c r="P44" s="5"/>
      <c r="Q44" s="5"/>
      <c r="R44" s="5"/>
    </row>
    <row r="45" spans="1:18" x14ac:dyDescent="0.25">
      <c r="A45" s="18" t="s">
        <v>70</v>
      </c>
      <c r="B45" s="160" t="s">
        <v>579</v>
      </c>
      <c r="C45" s="158">
        <f>'5'!C45</f>
        <v>554</v>
      </c>
      <c r="D45" s="158">
        <f>'5'!D45</f>
        <v>466</v>
      </c>
      <c r="E45" s="158">
        <f>'5'!E45</f>
        <v>1020</v>
      </c>
      <c r="F45" s="133"/>
      <c r="G45" s="133"/>
      <c r="H45" s="133">
        <v>0</v>
      </c>
      <c r="I45" s="24">
        <v>0</v>
      </c>
      <c r="J45" s="133">
        <v>229</v>
      </c>
      <c r="K45" s="24">
        <v>0</v>
      </c>
      <c r="L45" s="5"/>
      <c r="M45" s="5"/>
      <c r="N45" s="5"/>
      <c r="O45" s="5"/>
      <c r="P45" s="5"/>
      <c r="Q45" s="5"/>
      <c r="R45" s="5"/>
    </row>
    <row r="46" spans="1:18" x14ac:dyDescent="0.25">
      <c r="A46" s="18" t="s">
        <v>71</v>
      </c>
      <c r="B46" s="160" t="s">
        <v>580</v>
      </c>
      <c r="C46" s="158">
        <f>'5'!C46</f>
        <v>248</v>
      </c>
      <c r="D46" s="158">
        <f>'5'!D46</f>
        <v>166</v>
      </c>
      <c r="E46" s="158">
        <f>'5'!E46</f>
        <v>414</v>
      </c>
      <c r="F46" s="133"/>
      <c r="G46" s="133"/>
      <c r="H46" s="133">
        <v>0</v>
      </c>
      <c r="I46" s="24">
        <v>0</v>
      </c>
      <c r="J46" s="133">
        <v>146</v>
      </c>
      <c r="K46" s="24">
        <v>0</v>
      </c>
      <c r="L46" s="5"/>
      <c r="M46" s="5"/>
      <c r="N46" s="5"/>
      <c r="O46" s="5"/>
      <c r="P46" s="5"/>
      <c r="Q46" s="5"/>
      <c r="R46" s="5"/>
    </row>
    <row r="47" spans="1:18" x14ac:dyDescent="0.25">
      <c r="A47" s="18" t="s">
        <v>72</v>
      </c>
      <c r="B47" s="160" t="s">
        <v>552</v>
      </c>
      <c r="C47" s="158">
        <f>'5'!C47</f>
        <v>1542</v>
      </c>
      <c r="D47" s="158">
        <f>'5'!D47</f>
        <v>1203</v>
      </c>
      <c r="E47" s="158">
        <f>'5'!E47</f>
        <v>2745</v>
      </c>
      <c r="F47" s="133"/>
      <c r="G47" s="133"/>
      <c r="H47" s="133">
        <v>0</v>
      </c>
      <c r="I47" s="24">
        <v>0</v>
      </c>
      <c r="J47" s="133">
        <v>468</v>
      </c>
      <c r="K47" s="24">
        <v>0</v>
      </c>
      <c r="L47" s="5"/>
      <c r="M47" s="5"/>
      <c r="N47" s="5"/>
      <c r="O47" s="5"/>
      <c r="P47" s="5"/>
      <c r="Q47" s="5"/>
      <c r="R47" s="5"/>
    </row>
    <row r="48" spans="1:18" x14ac:dyDescent="0.25">
      <c r="A48" s="18" t="s">
        <v>73</v>
      </c>
      <c r="B48" s="160" t="s">
        <v>581</v>
      </c>
      <c r="C48" s="158">
        <f>'5'!C48</f>
        <v>626</v>
      </c>
      <c r="D48" s="158">
        <f>'5'!D48</f>
        <v>457</v>
      </c>
      <c r="E48" s="158">
        <f>'5'!E48</f>
        <v>1083</v>
      </c>
      <c r="F48" s="133" t="s">
        <v>840</v>
      </c>
      <c r="G48" s="133">
        <v>2</v>
      </c>
      <c r="H48" s="133">
        <v>51</v>
      </c>
      <c r="I48" s="24">
        <v>0.11159737417943107</v>
      </c>
      <c r="J48" s="133">
        <v>300</v>
      </c>
      <c r="K48" s="24">
        <v>0.17</v>
      </c>
      <c r="L48" s="5"/>
      <c r="M48" s="5"/>
      <c r="N48" s="5"/>
      <c r="O48" s="5"/>
      <c r="P48" s="5"/>
      <c r="Q48" s="5"/>
      <c r="R48" s="5"/>
    </row>
    <row r="49" spans="1:18" x14ac:dyDescent="0.25">
      <c r="A49" s="18" t="s">
        <v>74</v>
      </c>
      <c r="B49" s="160" t="s">
        <v>552</v>
      </c>
      <c r="C49" s="158">
        <f>'5'!C49</f>
        <v>331</v>
      </c>
      <c r="D49" s="158">
        <f>'5'!D49</f>
        <v>262</v>
      </c>
      <c r="E49" s="158">
        <f>'5'!E49</f>
        <v>593</v>
      </c>
      <c r="F49" s="133"/>
      <c r="G49" s="133"/>
      <c r="H49" s="133">
        <v>0</v>
      </c>
      <c r="I49" s="24">
        <v>0</v>
      </c>
      <c r="J49" s="133">
        <v>109</v>
      </c>
      <c r="K49" s="24">
        <v>0</v>
      </c>
      <c r="L49" s="5"/>
      <c r="M49" s="5"/>
      <c r="N49" s="5"/>
      <c r="O49" s="5"/>
      <c r="P49" s="5"/>
      <c r="Q49" s="5"/>
      <c r="R49" s="5"/>
    </row>
    <row r="50" spans="1:18" x14ac:dyDescent="0.25">
      <c r="A50" s="18" t="s">
        <v>75</v>
      </c>
      <c r="B50" s="160" t="s">
        <v>539</v>
      </c>
      <c r="C50" s="158">
        <f>'5'!C50</f>
        <v>323</v>
      </c>
      <c r="D50" s="158">
        <f>'5'!D50</f>
        <v>227</v>
      </c>
      <c r="E50" s="158">
        <f>'5'!E50</f>
        <v>550</v>
      </c>
      <c r="F50" s="133"/>
      <c r="G50" s="133"/>
      <c r="H50" s="133">
        <v>0</v>
      </c>
      <c r="I50" s="24">
        <v>0</v>
      </c>
      <c r="J50" s="133">
        <v>137</v>
      </c>
      <c r="K50" s="24">
        <v>0</v>
      </c>
      <c r="L50" s="5"/>
      <c r="M50" s="5"/>
      <c r="N50" s="5"/>
      <c r="O50" s="5"/>
      <c r="P50" s="5"/>
      <c r="Q50" s="5"/>
      <c r="R50" s="5"/>
    </row>
    <row r="51" spans="1:18" x14ac:dyDescent="0.25">
      <c r="A51" s="18" t="s">
        <v>76</v>
      </c>
      <c r="B51" s="160" t="s">
        <v>573</v>
      </c>
      <c r="C51" s="158">
        <f>'5'!C51</f>
        <v>392</v>
      </c>
      <c r="D51" s="158">
        <f>'5'!D51</f>
        <v>257</v>
      </c>
      <c r="E51" s="158">
        <f>'5'!E51</f>
        <v>649</v>
      </c>
      <c r="F51" s="133" t="s">
        <v>77</v>
      </c>
      <c r="G51" s="133">
        <v>1</v>
      </c>
      <c r="H51" s="133">
        <v>20</v>
      </c>
      <c r="I51" s="24">
        <v>7.7821011673151752E-2</v>
      </c>
      <c r="J51" s="133">
        <v>167</v>
      </c>
      <c r="K51" s="24">
        <v>0.11976047904191617</v>
      </c>
      <c r="L51" s="5"/>
      <c r="M51" s="5"/>
      <c r="N51" s="5"/>
      <c r="O51" s="5"/>
      <c r="P51" s="5"/>
      <c r="Q51" s="5"/>
      <c r="R51" s="5"/>
    </row>
    <row r="52" spans="1:18" x14ac:dyDescent="0.25">
      <c r="A52" s="18" t="s">
        <v>77</v>
      </c>
      <c r="B52" s="160" t="s">
        <v>573</v>
      </c>
      <c r="C52" s="158">
        <f>'5'!C52</f>
        <v>2153</v>
      </c>
      <c r="D52" s="158">
        <f>'5'!D52</f>
        <v>1408</v>
      </c>
      <c r="E52" s="158">
        <f>'5'!E52</f>
        <v>3561</v>
      </c>
      <c r="F52" s="133"/>
      <c r="G52" s="133"/>
      <c r="H52" s="133">
        <v>0</v>
      </c>
      <c r="I52" s="24">
        <v>0</v>
      </c>
      <c r="J52" s="133">
        <v>772</v>
      </c>
      <c r="K52" s="24">
        <v>0</v>
      </c>
      <c r="L52" s="5"/>
      <c r="M52" s="5"/>
      <c r="N52" s="5"/>
      <c r="O52" s="5"/>
      <c r="P52" s="5"/>
      <c r="Q52" s="5"/>
      <c r="R52" s="5"/>
    </row>
    <row r="53" spans="1:18" x14ac:dyDescent="0.25">
      <c r="A53" s="18" t="s">
        <v>78</v>
      </c>
      <c r="B53" s="160" t="s">
        <v>582</v>
      </c>
      <c r="C53" s="158">
        <f>'5'!C53</f>
        <v>289</v>
      </c>
      <c r="D53" s="158">
        <f>'5'!D53</f>
        <v>169</v>
      </c>
      <c r="E53" s="158">
        <f>'5'!E53</f>
        <v>458</v>
      </c>
      <c r="F53" s="133"/>
      <c r="G53" s="133"/>
      <c r="H53" s="133">
        <v>0</v>
      </c>
      <c r="I53" s="24">
        <v>0</v>
      </c>
      <c r="J53" s="133">
        <v>111</v>
      </c>
      <c r="K53" s="24">
        <v>0</v>
      </c>
      <c r="L53" s="5"/>
      <c r="M53" s="5"/>
      <c r="N53" s="5"/>
      <c r="O53" s="5"/>
      <c r="P53" s="5"/>
      <c r="Q53" s="5"/>
      <c r="R53" s="5"/>
    </row>
    <row r="54" spans="1:18" x14ac:dyDescent="0.25">
      <c r="A54" s="18" t="s">
        <v>79</v>
      </c>
      <c r="B54" s="160" t="s">
        <v>582</v>
      </c>
      <c r="C54" s="158">
        <f>'5'!C54</f>
        <v>366</v>
      </c>
      <c r="D54" s="158">
        <f>'5'!D54</f>
        <v>274</v>
      </c>
      <c r="E54" s="158">
        <f>'5'!E54</f>
        <v>640</v>
      </c>
      <c r="F54" s="133" t="s">
        <v>695</v>
      </c>
      <c r="G54" s="133">
        <v>1</v>
      </c>
      <c r="H54" s="133">
        <v>18</v>
      </c>
      <c r="I54" s="24">
        <v>6.569343065693431E-2</v>
      </c>
      <c r="J54" s="133">
        <v>190</v>
      </c>
      <c r="K54" s="24">
        <v>9.4736842105263161E-2</v>
      </c>
      <c r="L54" s="5"/>
      <c r="M54" s="5"/>
      <c r="N54" s="5"/>
      <c r="O54" s="5"/>
      <c r="P54" s="5"/>
      <c r="Q54" s="5"/>
      <c r="R54" s="5"/>
    </row>
    <row r="55" spans="1:18" x14ac:dyDescent="0.25">
      <c r="A55" s="18" t="s">
        <v>80</v>
      </c>
      <c r="B55" s="160" t="s">
        <v>566</v>
      </c>
      <c r="C55" s="158">
        <f>'5'!C55</f>
        <v>413</v>
      </c>
      <c r="D55" s="158">
        <f>'5'!D55</f>
        <v>250</v>
      </c>
      <c r="E55" s="158">
        <f>'5'!E55</f>
        <v>663</v>
      </c>
      <c r="F55" s="133"/>
      <c r="G55" s="133"/>
      <c r="H55" s="133">
        <v>0</v>
      </c>
      <c r="I55" s="24">
        <v>0</v>
      </c>
      <c r="J55" s="133">
        <v>187</v>
      </c>
      <c r="K55" s="24">
        <v>0</v>
      </c>
      <c r="L55" s="5"/>
      <c r="M55" s="5"/>
      <c r="N55" s="5"/>
      <c r="O55" s="5"/>
      <c r="P55" s="5"/>
      <c r="Q55" s="5"/>
      <c r="R55" s="5"/>
    </row>
    <row r="56" spans="1:18" x14ac:dyDescent="0.25">
      <c r="A56" s="18" t="s">
        <v>81</v>
      </c>
      <c r="B56" s="160" t="s">
        <v>550</v>
      </c>
      <c r="C56" s="158">
        <f>'5'!C56</f>
        <v>33</v>
      </c>
      <c r="D56" s="158">
        <f>'5'!D56</f>
        <v>23</v>
      </c>
      <c r="E56" s="158">
        <f>'5'!E56</f>
        <v>56</v>
      </c>
      <c r="F56" s="133"/>
      <c r="G56" s="133"/>
      <c r="H56" s="133">
        <v>0</v>
      </c>
      <c r="I56" s="24">
        <v>0</v>
      </c>
      <c r="J56" s="133">
        <v>10</v>
      </c>
      <c r="K56" s="24">
        <v>0</v>
      </c>
      <c r="L56" s="5"/>
      <c r="M56" s="5"/>
      <c r="N56" s="5"/>
      <c r="O56" s="5"/>
      <c r="P56" s="5"/>
      <c r="Q56" s="5"/>
      <c r="R56" s="5"/>
    </row>
    <row r="57" spans="1:18" x14ac:dyDescent="0.25">
      <c r="A57" s="18" t="s">
        <v>82</v>
      </c>
      <c r="B57" s="160" t="s">
        <v>570</v>
      </c>
      <c r="C57" s="158">
        <f>'5'!C57</f>
        <v>249</v>
      </c>
      <c r="D57" s="158">
        <f>'5'!D57</f>
        <v>190</v>
      </c>
      <c r="E57" s="158">
        <f>'5'!E57</f>
        <v>439</v>
      </c>
      <c r="F57" s="133" t="s">
        <v>703</v>
      </c>
      <c r="G57" s="133">
        <v>1</v>
      </c>
      <c r="H57" s="133">
        <v>17</v>
      </c>
      <c r="I57" s="24">
        <v>8.9473684210526316E-2</v>
      </c>
      <c r="J57" s="133">
        <v>147</v>
      </c>
      <c r="K57" s="24">
        <v>0.11564625850340136</v>
      </c>
      <c r="L57" s="5"/>
      <c r="M57" s="5"/>
      <c r="N57" s="5"/>
      <c r="O57" s="5"/>
      <c r="P57" s="5"/>
      <c r="Q57" s="5"/>
      <c r="R57" s="5"/>
    </row>
    <row r="58" spans="1:18" x14ac:dyDescent="0.25">
      <c r="A58" s="18" t="s">
        <v>83</v>
      </c>
      <c r="B58" s="160" t="s">
        <v>572</v>
      </c>
      <c r="C58" s="158">
        <f>'5'!C58</f>
        <v>373</v>
      </c>
      <c r="D58" s="158">
        <f>'5'!D58</f>
        <v>253</v>
      </c>
      <c r="E58" s="158">
        <f>'5'!E58</f>
        <v>626</v>
      </c>
      <c r="F58" s="133"/>
      <c r="G58" s="133"/>
      <c r="H58" s="133">
        <v>0</v>
      </c>
      <c r="I58" s="24">
        <v>0</v>
      </c>
      <c r="J58" s="133">
        <v>149</v>
      </c>
      <c r="K58" s="24">
        <v>0</v>
      </c>
      <c r="L58" s="5"/>
      <c r="M58" s="5"/>
      <c r="N58" s="5"/>
      <c r="O58" s="5"/>
      <c r="P58" s="5"/>
      <c r="Q58" s="5"/>
      <c r="R58" s="5"/>
    </row>
    <row r="59" spans="1:18" x14ac:dyDescent="0.25">
      <c r="A59" s="18" t="s">
        <v>84</v>
      </c>
      <c r="B59" s="160" t="s">
        <v>583</v>
      </c>
      <c r="C59" s="158">
        <f>'5'!C59</f>
        <v>1837</v>
      </c>
      <c r="D59" s="158">
        <f>'5'!D59</f>
        <v>1255</v>
      </c>
      <c r="E59" s="158">
        <f>'5'!E59</f>
        <v>3092</v>
      </c>
      <c r="F59" s="133" t="s">
        <v>705</v>
      </c>
      <c r="G59" s="133">
        <v>2</v>
      </c>
      <c r="H59" s="133">
        <v>45</v>
      </c>
      <c r="I59" s="24">
        <v>3.5856573705179286E-2</v>
      </c>
      <c r="J59" s="133">
        <v>743</v>
      </c>
      <c r="K59" s="24">
        <v>6.0565275908479141E-2</v>
      </c>
      <c r="L59" s="5"/>
      <c r="M59" s="5"/>
      <c r="N59" s="5"/>
      <c r="O59" s="5"/>
      <c r="P59" s="5"/>
      <c r="Q59" s="5"/>
      <c r="R59" s="5"/>
    </row>
    <row r="60" spans="1:18" x14ac:dyDescent="0.25">
      <c r="A60" s="18" t="s">
        <v>85</v>
      </c>
      <c r="B60" s="160" t="s">
        <v>570</v>
      </c>
      <c r="C60" s="158">
        <f>'5'!C60</f>
        <v>170</v>
      </c>
      <c r="D60" s="158">
        <f>'5'!D60</f>
        <v>111</v>
      </c>
      <c r="E60" s="158">
        <f>'5'!E60</f>
        <v>281</v>
      </c>
      <c r="F60" s="133"/>
      <c r="G60" s="133"/>
      <c r="H60" s="133">
        <v>0</v>
      </c>
      <c r="I60" s="24">
        <v>0</v>
      </c>
      <c r="J60" s="133">
        <v>59</v>
      </c>
      <c r="K60" s="24">
        <v>0</v>
      </c>
      <c r="L60" s="5"/>
      <c r="M60" s="5"/>
      <c r="N60" s="5"/>
      <c r="O60" s="5"/>
      <c r="P60" s="5"/>
      <c r="Q60" s="5"/>
      <c r="R60" s="5"/>
    </row>
    <row r="61" spans="1:18" x14ac:dyDescent="0.25">
      <c r="A61" s="18" t="s">
        <v>86</v>
      </c>
      <c r="B61" s="160" t="s">
        <v>546</v>
      </c>
      <c r="C61" s="158">
        <f>'5'!C61</f>
        <v>291</v>
      </c>
      <c r="D61" s="158">
        <f>'5'!D61</f>
        <v>228</v>
      </c>
      <c r="E61" s="158">
        <f>'5'!E61</f>
        <v>519</v>
      </c>
      <c r="F61" s="133" t="s">
        <v>86</v>
      </c>
      <c r="G61" s="133">
        <v>1</v>
      </c>
      <c r="H61" s="133">
        <v>17</v>
      </c>
      <c r="I61" s="24">
        <v>7.4561403508771926E-2</v>
      </c>
      <c r="J61" s="133">
        <v>161</v>
      </c>
      <c r="K61" s="24">
        <v>0.10559006211180125</v>
      </c>
      <c r="L61" s="5"/>
      <c r="M61" s="5"/>
      <c r="N61" s="5"/>
      <c r="O61" s="5"/>
      <c r="P61" s="5"/>
      <c r="Q61" s="5"/>
      <c r="R61" s="5"/>
    </row>
    <row r="62" spans="1:18" x14ac:dyDescent="0.25">
      <c r="A62" s="18" t="s">
        <v>87</v>
      </c>
      <c r="B62" s="160" t="s">
        <v>584</v>
      </c>
      <c r="C62" s="158">
        <f>'5'!C62</f>
        <v>139</v>
      </c>
      <c r="D62" s="158">
        <f>'5'!D62</f>
        <v>80</v>
      </c>
      <c r="E62" s="158">
        <f>'5'!E62</f>
        <v>219</v>
      </c>
      <c r="F62" s="133" t="s">
        <v>706</v>
      </c>
      <c r="G62" s="133">
        <v>1</v>
      </c>
      <c r="H62" s="133">
        <v>15</v>
      </c>
      <c r="I62" s="24">
        <v>0.1875</v>
      </c>
      <c r="J62" s="133">
        <v>72</v>
      </c>
      <c r="K62" s="24">
        <v>0.20833333333333334</v>
      </c>
      <c r="L62" s="5"/>
      <c r="M62" s="5"/>
      <c r="N62" s="5"/>
      <c r="O62" s="5"/>
      <c r="P62" s="5"/>
      <c r="Q62" s="5"/>
      <c r="R62" s="5"/>
    </row>
    <row r="63" spans="1:18" x14ac:dyDescent="0.25">
      <c r="A63" s="18" t="s">
        <v>88</v>
      </c>
      <c r="B63" s="160" t="s">
        <v>577</v>
      </c>
      <c r="C63" s="158">
        <f>'5'!C63</f>
        <v>256</v>
      </c>
      <c r="D63" s="158">
        <f>'5'!D63</f>
        <v>180</v>
      </c>
      <c r="E63" s="158">
        <f>'5'!E63</f>
        <v>436</v>
      </c>
      <c r="F63" s="133"/>
      <c r="G63" s="133"/>
      <c r="H63" s="133">
        <v>0</v>
      </c>
      <c r="I63" s="24">
        <v>0</v>
      </c>
      <c r="J63" s="133">
        <v>53</v>
      </c>
      <c r="K63" s="24">
        <v>0</v>
      </c>
      <c r="L63" s="5"/>
      <c r="M63" s="5"/>
      <c r="N63" s="5"/>
      <c r="O63" s="5"/>
      <c r="P63" s="5"/>
      <c r="Q63" s="5"/>
      <c r="R63" s="5"/>
    </row>
    <row r="64" spans="1:18" x14ac:dyDescent="0.25">
      <c r="A64" s="18" t="s">
        <v>89</v>
      </c>
      <c r="B64" s="160" t="s">
        <v>570</v>
      </c>
      <c r="C64" s="158">
        <f>'5'!C64</f>
        <v>1218</v>
      </c>
      <c r="D64" s="158">
        <f>'5'!D64</f>
        <v>842</v>
      </c>
      <c r="E64" s="158">
        <f>'5'!E64</f>
        <v>2060</v>
      </c>
      <c r="F64" s="133"/>
      <c r="G64" s="133"/>
      <c r="H64" s="133">
        <v>0</v>
      </c>
      <c r="I64" s="24">
        <v>0</v>
      </c>
      <c r="J64" s="133">
        <v>364</v>
      </c>
      <c r="K64" s="24">
        <v>0</v>
      </c>
      <c r="L64" s="5"/>
      <c r="M64" s="5"/>
      <c r="N64" s="5"/>
      <c r="O64" s="5"/>
      <c r="P64" s="5"/>
      <c r="Q64" s="5"/>
      <c r="R64" s="5"/>
    </row>
    <row r="65" spans="1:18" x14ac:dyDescent="0.25">
      <c r="A65" s="18" t="s">
        <v>90</v>
      </c>
      <c r="B65" s="160" t="s">
        <v>568</v>
      </c>
      <c r="C65" s="158">
        <f>'5'!C65</f>
        <v>231</v>
      </c>
      <c r="D65" s="158">
        <f>'5'!D65</f>
        <v>169</v>
      </c>
      <c r="E65" s="158">
        <f>'5'!E65</f>
        <v>400</v>
      </c>
      <c r="F65" s="133"/>
      <c r="G65" s="133"/>
      <c r="H65" s="133">
        <v>0</v>
      </c>
      <c r="I65" s="24">
        <v>0</v>
      </c>
      <c r="J65" s="133">
        <v>140</v>
      </c>
      <c r="K65" s="24">
        <v>0</v>
      </c>
      <c r="L65" s="5"/>
      <c r="M65" s="5"/>
      <c r="N65" s="5"/>
      <c r="O65" s="5"/>
      <c r="P65" s="5"/>
      <c r="Q65" s="5"/>
      <c r="R65" s="5"/>
    </row>
    <row r="66" spans="1:18" ht="22.5" x14ac:dyDescent="0.25">
      <c r="A66" s="18" t="s">
        <v>91</v>
      </c>
      <c r="B66" s="160" t="s">
        <v>553</v>
      </c>
      <c r="C66" s="158">
        <f>'5'!C66</f>
        <v>416</v>
      </c>
      <c r="D66" s="158">
        <f>'5'!D66</f>
        <v>288</v>
      </c>
      <c r="E66" s="158">
        <f>'5'!E66</f>
        <v>704</v>
      </c>
      <c r="F66" s="133" t="s">
        <v>841</v>
      </c>
      <c r="G66" s="133">
        <v>2</v>
      </c>
      <c r="H66" s="133">
        <v>53</v>
      </c>
      <c r="I66" s="24">
        <v>0.18402777777777779</v>
      </c>
      <c r="J66" s="133">
        <v>263</v>
      </c>
      <c r="K66" s="24">
        <v>0.20152091254752852</v>
      </c>
      <c r="L66" s="5"/>
      <c r="M66" s="5"/>
      <c r="N66" s="5"/>
      <c r="O66" s="5"/>
      <c r="P66" s="5"/>
      <c r="Q66" s="5"/>
      <c r="R66" s="5"/>
    </row>
    <row r="67" spans="1:18" x14ac:dyDescent="0.25">
      <c r="A67" s="18" t="s">
        <v>92</v>
      </c>
      <c r="B67" s="160" t="s">
        <v>577</v>
      </c>
      <c r="C67" s="158">
        <f>'5'!C67</f>
        <v>1283</v>
      </c>
      <c r="D67" s="158">
        <f>'5'!D67</f>
        <v>911</v>
      </c>
      <c r="E67" s="158">
        <f>'5'!E67</f>
        <v>2194</v>
      </c>
      <c r="F67" s="133"/>
      <c r="G67" s="133"/>
      <c r="H67" s="133">
        <v>0</v>
      </c>
      <c r="I67" s="24">
        <v>0</v>
      </c>
      <c r="J67" s="133">
        <v>522</v>
      </c>
      <c r="K67" s="24">
        <v>0</v>
      </c>
      <c r="L67" s="5"/>
      <c r="M67" s="5"/>
      <c r="N67" s="5"/>
      <c r="O67" s="5"/>
      <c r="P67" s="5"/>
      <c r="Q67" s="5"/>
      <c r="R67" s="5"/>
    </row>
    <row r="68" spans="1:18" x14ac:dyDescent="0.25">
      <c r="A68" s="18" t="s">
        <v>93</v>
      </c>
      <c r="B68" s="160" t="s">
        <v>539</v>
      </c>
      <c r="C68" s="158">
        <f>'5'!C68</f>
        <v>536</v>
      </c>
      <c r="D68" s="158">
        <f>'5'!D68</f>
        <v>276</v>
      </c>
      <c r="E68" s="158">
        <f>'5'!E68</f>
        <v>812</v>
      </c>
      <c r="F68" s="133" t="s">
        <v>698</v>
      </c>
      <c r="G68" s="133">
        <v>1</v>
      </c>
      <c r="H68" s="133">
        <v>30</v>
      </c>
      <c r="I68" s="24">
        <v>0.10869565217391304</v>
      </c>
      <c r="J68" s="133">
        <v>153</v>
      </c>
      <c r="K68" s="24">
        <v>0.19607843137254902</v>
      </c>
      <c r="L68" s="5"/>
      <c r="M68" s="5"/>
      <c r="N68" s="5"/>
      <c r="O68" s="5"/>
      <c r="P68" s="5"/>
      <c r="Q68" s="5"/>
      <c r="R68" s="5"/>
    </row>
    <row r="69" spans="1:18" x14ac:dyDescent="0.25">
      <c r="A69" s="18" t="s">
        <v>94</v>
      </c>
      <c r="B69" s="160" t="s">
        <v>585</v>
      </c>
      <c r="C69" s="158">
        <f>'5'!C69</f>
        <v>246</v>
      </c>
      <c r="D69" s="158">
        <f>'5'!D69</f>
        <v>172</v>
      </c>
      <c r="E69" s="158">
        <f>'5'!E69</f>
        <v>418</v>
      </c>
      <c r="F69" s="133"/>
      <c r="G69" s="133"/>
      <c r="H69" s="133">
        <v>0</v>
      </c>
      <c r="I69" s="24">
        <v>0</v>
      </c>
      <c r="J69" s="133">
        <v>136</v>
      </c>
      <c r="K69" s="24">
        <v>0</v>
      </c>
      <c r="L69" s="5"/>
      <c r="M69" s="5"/>
      <c r="N69" s="5"/>
      <c r="O69" s="5"/>
      <c r="P69" s="5"/>
      <c r="Q69" s="5"/>
      <c r="R69" s="5"/>
    </row>
    <row r="70" spans="1:18" x14ac:dyDescent="0.25">
      <c r="A70" s="18" t="s">
        <v>95</v>
      </c>
      <c r="B70" s="160" t="s">
        <v>537</v>
      </c>
      <c r="C70" s="158">
        <f>'5'!C70</f>
        <v>376</v>
      </c>
      <c r="D70" s="158">
        <f>'5'!D70</f>
        <v>237</v>
      </c>
      <c r="E70" s="158">
        <f>'5'!E70</f>
        <v>613</v>
      </c>
      <c r="F70" s="133"/>
      <c r="G70" s="133"/>
      <c r="H70" s="133">
        <v>0</v>
      </c>
      <c r="I70" s="24">
        <v>0</v>
      </c>
      <c r="J70" s="133">
        <v>145</v>
      </c>
      <c r="K70" s="24">
        <v>0</v>
      </c>
      <c r="L70" s="5"/>
      <c r="M70" s="5"/>
      <c r="N70" s="5"/>
      <c r="O70" s="5"/>
      <c r="P70" s="5"/>
      <c r="Q70" s="5"/>
      <c r="R70" s="5"/>
    </row>
    <row r="71" spans="1:18" x14ac:dyDescent="0.25">
      <c r="A71" s="18" t="s">
        <v>96</v>
      </c>
      <c r="B71" s="160" t="s">
        <v>573</v>
      </c>
      <c r="C71" s="158">
        <f>'5'!C71</f>
        <v>1358</v>
      </c>
      <c r="D71" s="158">
        <f>'5'!D71</f>
        <v>1034</v>
      </c>
      <c r="E71" s="158">
        <f>'5'!E71</f>
        <v>2392</v>
      </c>
      <c r="F71" s="133" t="s">
        <v>707</v>
      </c>
      <c r="G71" s="133">
        <v>1</v>
      </c>
      <c r="H71" s="133">
        <v>22</v>
      </c>
      <c r="I71" s="24">
        <v>2.1276595744680851E-2</v>
      </c>
      <c r="J71" s="133">
        <v>445</v>
      </c>
      <c r="K71" s="24">
        <v>4.9438202247191011E-2</v>
      </c>
      <c r="L71" s="5"/>
      <c r="M71" s="5"/>
      <c r="N71" s="5"/>
      <c r="O71" s="5"/>
      <c r="P71" s="5"/>
      <c r="Q71" s="5"/>
      <c r="R71" s="5"/>
    </row>
    <row r="72" spans="1:18" x14ac:dyDescent="0.25">
      <c r="A72" s="18" t="s">
        <v>97</v>
      </c>
      <c r="B72" s="160" t="s">
        <v>565</v>
      </c>
      <c r="C72" s="158">
        <f>'5'!C72</f>
        <v>602</v>
      </c>
      <c r="D72" s="158">
        <f>'5'!D72</f>
        <v>394</v>
      </c>
      <c r="E72" s="158">
        <f>'5'!E72</f>
        <v>996</v>
      </c>
      <c r="F72" s="133"/>
      <c r="G72" s="133"/>
      <c r="H72" s="133">
        <v>0</v>
      </c>
      <c r="I72" s="24">
        <v>0</v>
      </c>
      <c r="J72" s="133">
        <v>183</v>
      </c>
      <c r="K72" s="24">
        <v>0</v>
      </c>
      <c r="L72" s="5"/>
      <c r="M72" s="5"/>
      <c r="N72" s="5"/>
      <c r="O72" s="5"/>
      <c r="P72" s="5"/>
      <c r="Q72" s="5"/>
      <c r="R72" s="5"/>
    </row>
    <row r="73" spans="1:18" x14ac:dyDescent="0.25">
      <c r="A73" s="18" t="s">
        <v>98</v>
      </c>
      <c r="B73" s="160" t="s">
        <v>573</v>
      </c>
      <c r="C73" s="158">
        <f>'5'!C73</f>
        <v>3256</v>
      </c>
      <c r="D73" s="158">
        <f>'5'!D73</f>
        <v>2630</v>
      </c>
      <c r="E73" s="158">
        <f>'5'!E73</f>
        <v>5886</v>
      </c>
      <c r="F73" s="133"/>
      <c r="G73" s="133"/>
      <c r="H73" s="133">
        <v>0</v>
      </c>
      <c r="I73" s="24">
        <v>0</v>
      </c>
      <c r="J73" s="133">
        <v>372</v>
      </c>
      <c r="K73" s="24">
        <v>0</v>
      </c>
      <c r="L73" s="5"/>
      <c r="M73" s="5"/>
      <c r="N73" s="5"/>
      <c r="O73" s="5"/>
      <c r="P73" s="5"/>
      <c r="Q73" s="5"/>
      <c r="R73" s="5"/>
    </row>
    <row r="74" spans="1:18" x14ac:dyDescent="0.25">
      <c r="A74" s="18" t="s">
        <v>99</v>
      </c>
      <c r="B74" s="160" t="s">
        <v>546</v>
      </c>
      <c r="C74" s="158">
        <f>'5'!C74</f>
        <v>391</v>
      </c>
      <c r="D74" s="158">
        <f>'5'!D74</f>
        <v>291</v>
      </c>
      <c r="E74" s="158">
        <f>'5'!E74</f>
        <v>682</v>
      </c>
      <c r="F74" s="133" t="s">
        <v>708</v>
      </c>
      <c r="G74" s="133">
        <v>1</v>
      </c>
      <c r="H74" s="133">
        <v>36</v>
      </c>
      <c r="I74" s="24">
        <v>0.12371134020618557</v>
      </c>
      <c r="J74" s="133">
        <v>185</v>
      </c>
      <c r="K74" s="24">
        <v>0.19459459459459461</v>
      </c>
      <c r="L74" s="5"/>
      <c r="M74" s="5"/>
      <c r="N74" s="5"/>
      <c r="O74" s="5"/>
      <c r="P74" s="5"/>
      <c r="Q74" s="5"/>
      <c r="R74" s="5"/>
    </row>
    <row r="75" spans="1:18" x14ac:dyDescent="0.25">
      <c r="A75" s="18" t="s">
        <v>100</v>
      </c>
      <c r="B75" s="160" t="s">
        <v>574</v>
      </c>
      <c r="C75" s="158">
        <f>'5'!C75</f>
        <v>416</v>
      </c>
      <c r="D75" s="158">
        <f>'5'!D75</f>
        <v>334</v>
      </c>
      <c r="E75" s="158">
        <f>'5'!E75</f>
        <v>750</v>
      </c>
      <c r="F75" s="133"/>
      <c r="G75" s="133"/>
      <c r="H75" s="133">
        <v>0</v>
      </c>
      <c r="I75" s="24">
        <v>0</v>
      </c>
      <c r="J75" s="133">
        <v>186</v>
      </c>
      <c r="K75" s="24">
        <v>0</v>
      </c>
      <c r="L75" s="5"/>
      <c r="M75" s="5"/>
      <c r="N75" s="5"/>
      <c r="O75" s="5"/>
      <c r="P75" s="5"/>
      <c r="Q75" s="5"/>
      <c r="R75" s="5"/>
    </row>
    <row r="76" spans="1:18" x14ac:dyDescent="0.25">
      <c r="A76" s="18" t="s">
        <v>101</v>
      </c>
      <c r="B76" s="160" t="s">
        <v>544</v>
      </c>
      <c r="C76" s="158">
        <f>'5'!C76</f>
        <v>3112</v>
      </c>
      <c r="D76" s="158">
        <f>'5'!D76</f>
        <v>2047</v>
      </c>
      <c r="E76" s="158">
        <f>'5'!E76</f>
        <v>5159</v>
      </c>
      <c r="F76" s="133"/>
      <c r="G76" s="133"/>
      <c r="H76" s="133">
        <v>0</v>
      </c>
      <c r="I76" s="24">
        <v>0</v>
      </c>
      <c r="J76" s="133">
        <v>1075</v>
      </c>
      <c r="K76" s="24">
        <v>0</v>
      </c>
      <c r="L76" s="5"/>
      <c r="M76" s="5"/>
      <c r="N76" s="5"/>
      <c r="O76" s="5"/>
      <c r="P76" s="5"/>
      <c r="Q76" s="5"/>
      <c r="R76" s="5"/>
    </row>
    <row r="77" spans="1:18" x14ac:dyDescent="0.25">
      <c r="A77" s="18" t="s">
        <v>102</v>
      </c>
      <c r="B77" s="160" t="s">
        <v>586</v>
      </c>
      <c r="C77" s="158">
        <f>'5'!C77</f>
        <v>270</v>
      </c>
      <c r="D77" s="158">
        <f>'5'!D77</f>
        <v>183</v>
      </c>
      <c r="E77" s="158">
        <f>'5'!E77</f>
        <v>453</v>
      </c>
      <c r="F77" s="133"/>
      <c r="G77" s="133"/>
      <c r="H77" s="133">
        <v>0</v>
      </c>
      <c r="I77" s="24">
        <v>0</v>
      </c>
      <c r="J77" s="133">
        <v>130</v>
      </c>
      <c r="K77" s="24">
        <v>0</v>
      </c>
      <c r="L77" s="5"/>
      <c r="M77" s="5"/>
      <c r="N77" s="5"/>
      <c r="O77" s="5"/>
      <c r="P77" s="5"/>
      <c r="Q77" s="5"/>
      <c r="R77" s="5"/>
    </row>
    <row r="78" spans="1:18" x14ac:dyDescent="0.25">
      <c r="A78" s="18" t="s">
        <v>103</v>
      </c>
      <c r="B78" s="160" t="s">
        <v>585</v>
      </c>
      <c r="C78" s="158">
        <f>'5'!C78</f>
        <v>440</v>
      </c>
      <c r="D78" s="158">
        <f>'5'!D78</f>
        <v>325</v>
      </c>
      <c r="E78" s="158">
        <f>'5'!E78</f>
        <v>765</v>
      </c>
      <c r="F78" s="133" t="s">
        <v>703</v>
      </c>
      <c r="G78" s="133">
        <v>1</v>
      </c>
      <c r="H78" s="133">
        <v>28</v>
      </c>
      <c r="I78" s="24">
        <v>8.615384615384615E-2</v>
      </c>
      <c r="J78" s="133">
        <v>255</v>
      </c>
      <c r="K78" s="24">
        <v>0.10980392156862745</v>
      </c>
      <c r="L78" s="5"/>
      <c r="M78" s="5"/>
      <c r="N78" s="5"/>
      <c r="O78" s="5"/>
      <c r="P78" s="5"/>
      <c r="Q78" s="5"/>
      <c r="R78" s="5"/>
    </row>
    <row r="79" spans="1:18" x14ac:dyDescent="0.25">
      <c r="A79" s="18" t="s">
        <v>104</v>
      </c>
      <c r="B79" s="160" t="s">
        <v>556</v>
      </c>
      <c r="C79" s="158">
        <f>'5'!C79</f>
        <v>1152</v>
      </c>
      <c r="D79" s="158">
        <f>'5'!D79</f>
        <v>860</v>
      </c>
      <c r="E79" s="158">
        <f>'5'!E79</f>
        <v>2012</v>
      </c>
      <c r="F79" s="133"/>
      <c r="G79" s="133"/>
      <c r="H79" s="133">
        <v>0</v>
      </c>
      <c r="I79" s="24">
        <v>0</v>
      </c>
      <c r="J79" s="133">
        <v>355</v>
      </c>
      <c r="K79" s="24">
        <v>0</v>
      </c>
      <c r="L79" s="5"/>
      <c r="M79" s="5"/>
      <c r="N79" s="5"/>
      <c r="O79" s="5"/>
      <c r="P79" s="5"/>
      <c r="Q79" s="5"/>
      <c r="R79" s="5"/>
    </row>
    <row r="80" spans="1:18" x14ac:dyDescent="0.25">
      <c r="A80" s="18" t="s">
        <v>105</v>
      </c>
      <c r="B80" s="160" t="s">
        <v>587</v>
      </c>
      <c r="C80" s="158">
        <f>'5'!C80</f>
        <v>2604</v>
      </c>
      <c r="D80" s="158">
        <f>'5'!D80</f>
        <v>1782</v>
      </c>
      <c r="E80" s="158">
        <f>'5'!E80</f>
        <v>4386</v>
      </c>
      <c r="F80" s="133" t="s">
        <v>105</v>
      </c>
      <c r="G80" s="133">
        <v>1</v>
      </c>
      <c r="H80" s="133">
        <v>60</v>
      </c>
      <c r="I80" s="24">
        <v>3.3670033670033669E-2</v>
      </c>
      <c r="J80" s="133">
        <v>1169</v>
      </c>
      <c r="K80" s="24">
        <v>5.1325919589392643E-2</v>
      </c>
      <c r="L80" s="5"/>
      <c r="M80" s="5"/>
      <c r="N80" s="5"/>
      <c r="O80" s="5"/>
      <c r="P80" s="5"/>
      <c r="Q80" s="5"/>
      <c r="R80" s="5"/>
    </row>
    <row r="81" spans="1:18" x14ac:dyDescent="0.25">
      <c r="A81" s="18" t="s">
        <v>106</v>
      </c>
      <c r="B81" s="160" t="s">
        <v>570</v>
      </c>
      <c r="C81" s="158">
        <f>'5'!C81</f>
        <v>348</v>
      </c>
      <c r="D81" s="158">
        <f>'5'!D81</f>
        <v>238</v>
      </c>
      <c r="E81" s="158">
        <f>'5'!E81</f>
        <v>586</v>
      </c>
      <c r="F81" s="133"/>
      <c r="G81" s="133"/>
      <c r="H81" s="133">
        <v>0</v>
      </c>
      <c r="I81" s="24">
        <v>0</v>
      </c>
      <c r="J81" s="133">
        <v>124</v>
      </c>
      <c r="K81" s="24">
        <v>0</v>
      </c>
      <c r="L81" s="5"/>
      <c r="M81" s="5"/>
      <c r="N81" s="5"/>
      <c r="O81" s="5"/>
      <c r="P81" s="5"/>
      <c r="Q81" s="5"/>
      <c r="R81" s="5"/>
    </row>
    <row r="82" spans="1:18" x14ac:dyDescent="0.25">
      <c r="A82" s="18" t="s">
        <v>107</v>
      </c>
      <c r="B82" s="160" t="s">
        <v>539</v>
      </c>
      <c r="C82" s="158">
        <f>'5'!C82</f>
        <v>926</v>
      </c>
      <c r="D82" s="158">
        <f>'5'!D82</f>
        <v>637</v>
      </c>
      <c r="E82" s="158">
        <f>'5'!E82</f>
        <v>1563</v>
      </c>
      <c r="F82" s="133"/>
      <c r="G82" s="133"/>
      <c r="H82" s="133">
        <v>0</v>
      </c>
      <c r="I82" s="24">
        <v>0</v>
      </c>
      <c r="J82" s="133">
        <v>279</v>
      </c>
      <c r="K82" s="24">
        <v>0</v>
      </c>
      <c r="L82" s="5"/>
      <c r="M82" s="5"/>
      <c r="N82" s="5"/>
      <c r="O82" s="5"/>
      <c r="P82" s="5"/>
      <c r="Q82" s="5"/>
      <c r="R82" s="5"/>
    </row>
    <row r="83" spans="1:18" x14ac:dyDescent="0.25">
      <c r="A83" s="18" t="s">
        <v>108</v>
      </c>
      <c r="B83" s="160" t="s">
        <v>570</v>
      </c>
      <c r="C83" s="158">
        <f>'5'!C83</f>
        <v>229</v>
      </c>
      <c r="D83" s="158">
        <f>'5'!D83</f>
        <v>179</v>
      </c>
      <c r="E83" s="158">
        <f>'5'!E83</f>
        <v>408</v>
      </c>
      <c r="F83" s="133"/>
      <c r="G83" s="133"/>
      <c r="H83" s="133">
        <v>0</v>
      </c>
      <c r="I83" s="24">
        <v>0</v>
      </c>
      <c r="J83" s="133">
        <v>99</v>
      </c>
      <c r="K83" s="24">
        <v>0</v>
      </c>
      <c r="L83" s="5"/>
      <c r="M83" s="5"/>
      <c r="N83" s="5"/>
      <c r="O83" s="5"/>
      <c r="P83" s="5"/>
      <c r="Q83" s="5"/>
      <c r="R83" s="5"/>
    </row>
    <row r="84" spans="1:18" x14ac:dyDescent="0.25">
      <c r="A84" s="18" t="s">
        <v>109</v>
      </c>
      <c r="B84" s="160" t="s">
        <v>550</v>
      </c>
      <c r="C84" s="158">
        <f>'5'!C84</f>
        <v>1155</v>
      </c>
      <c r="D84" s="158">
        <f>'5'!D84</f>
        <v>782</v>
      </c>
      <c r="E84" s="158">
        <f>'5'!E84</f>
        <v>1937</v>
      </c>
      <c r="F84" s="133"/>
      <c r="G84" s="133"/>
      <c r="H84" s="133">
        <v>0</v>
      </c>
      <c r="I84" s="24">
        <v>0</v>
      </c>
      <c r="J84" s="133">
        <v>333</v>
      </c>
      <c r="K84" s="24">
        <v>0</v>
      </c>
      <c r="L84" s="5"/>
      <c r="M84" s="5"/>
      <c r="N84" s="5"/>
      <c r="O84" s="5"/>
      <c r="P84" s="5"/>
      <c r="Q84" s="5"/>
      <c r="R84" s="5"/>
    </row>
    <row r="85" spans="1:18" x14ac:dyDescent="0.25">
      <c r="A85" s="18" t="s">
        <v>110</v>
      </c>
      <c r="B85" s="160" t="s">
        <v>542</v>
      </c>
      <c r="C85" s="158">
        <f>'5'!C85</f>
        <v>2039</v>
      </c>
      <c r="D85" s="158">
        <f>'5'!D85</f>
        <v>1306</v>
      </c>
      <c r="E85" s="158">
        <f>'5'!E85</f>
        <v>3345</v>
      </c>
      <c r="F85" s="133" t="s">
        <v>110</v>
      </c>
      <c r="G85" s="133">
        <v>1</v>
      </c>
      <c r="H85" s="133">
        <v>101</v>
      </c>
      <c r="I85" s="24">
        <v>7.7335375191424194E-2</v>
      </c>
      <c r="J85" s="133">
        <v>1131</v>
      </c>
      <c r="K85" s="24">
        <v>8.9301503094606549E-2</v>
      </c>
      <c r="L85" s="5"/>
      <c r="M85" s="5"/>
      <c r="N85" s="5"/>
      <c r="O85" s="5"/>
      <c r="P85" s="5"/>
      <c r="Q85" s="5"/>
      <c r="R85" s="5"/>
    </row>
    <row r="86" spans="1:18" x14ac:dyDescent="0.25">
      <c r="A86" s="18" t="s">
        <v>111</v>
      </c>
      <c r="B86" s="160" t="s">
        <v>571</v>
      </c>
      <c r="C86" s="158">
        <f>'5'!C86</f>
        <v>335</v>
      </c>
      <c r="D86" s="158">
        <f>'5'!D86</f>
        <v>232</v>
      </c>
      <c r="E86" s="158">
        <f>'5'!E86</f>
        <v>567</v>
      </c>
      <c r="F86" s="133" t="s">
        <v>111</v>
      </c>
      <c r="G86" s="133">
        <v>1</v>
      </c>
      <c r="H86" s="133">
        <v>64</v>
      </c>
      <c r="I86" s="24">
        <v>0.27586206896551724</v>
      </c>
      <c r="J86" s="133">
        <v>192</v>
      </c>
      <c r="K86" s="24">
        <v>0.33333333333333331</v>
      </c>
      <c r="L86" s="5"/>
      <c r="M86" s="5"/>
      <c r="N86" s="5"/>
      <c r="O86" s="5"/>
      <c r="P86" s="5"/>
      <c r="Q86" s="5"/>
      <c r="R86" s="5"/>
    </row>
    <row r="87" spans="1:18" ht="22.5" x14ac:dyDescent="0.25">
      <c r="A87" s="18" t="s">
        <v>112</v>
      </c>
      <c r="B87" s="160" t="s">
        <v>542</v>
      </c>
      <c r="C87" s="158">
        <f>'5'!C87</f>
        <v>986</v>
      </c>
      <c r="D87" s="158">
        <f>'5'!D87</f>
        <v>612</v>
      </c>
      <c r="E87" s="158">
        <f>'5'!E87</f>
        <v>1598</v>
      </c>
      <c r="F87" s="133" t="s">
        <v>709</v>
      </c>
      <c r="G87" s="133">
        <v>2</v>
      </c>
      <c r="H87" s="133">
        <v>41</v>
      </c>
      <c r="I87" s="24">
        <v>6.699346405228758E-2</v>
      </c>
      <c r="J87" s="133">
        <v>289</v>
      </c>
      <c r="K87" s="24">
        <v>0.14186851211072665</v>
      </c>
      <c r="L87" s="5"/>
      <c r="M87" s="5"/>
      <c r="N87" s="5"/>
      <c r="O87" s="5"/>
      <c r="P87" s="5"/>
      <c r="Q87" s="5"/>
      <c r="R87" s="5"/>
    </row>
    <row r="88" spans="1:18" x14ac:dyDescent="0.25">
      <c r="A88" s="18" t="s">
        <v>113</v>
      </c>
      <c r="B88" s="160" t="s">
        <v>539</v>
      </c>
      <c r="C88" s="158">
        <f>'5'!C88</f>
        <v>283</v>
      </c>
      <c r="D88" s="158">
        <f>'5'!D88</f>
        <v>190</v>
      </c>
      <c r="E88" s="158">
        <f>'5'!E88</f>
        <v>473</v>
      </c>
      <c r="F88" s="133" t="s">
        <v>698</v>
      </c>
      <c r="G88" s="133">
        <v>1</v>
      </c>
      <c r="H88" s="133">
        <v>17</v>
      </c>
      <c r="I88" s="24">
        <v>8.9473684210526316E-2</v>
      </c>
      <c r="J88" s="133">
        <v>165</v>
      </c>
      <c r="K88" s="24">
        <v>0.10303030303030303</v>
      </c>
      <c r="L88" s="5"/>
      <c r="M88" s="5"/>
      <c r="N88" s="5"/>
      <c r="O88" s="5"/>
      <c r="P88" s="5"/>
      <c r="Q88" s="5"/>
      <c r="R88" s="5"/>
    </row>
    <row r="89" spans="1:18" x14ac:dyDescent="0.25">
      <c r="A89" s="18" t="s">
        <v>114</v>
      </c>
      <c r="B89" s="160" t="s">
        <v>564</v>
      </c>
      <c r="C89" s="158">
        <f>'5'!C89</f>
        <v>182</v>
      </c>
      <c r="D89" s="158">
        <f>'5'!D89</f>
        <v>121</v>
      </c>
      <c r="E89" s="158">
        <f>'5'!E89</f>
        <v>303</v>
      </c>
      <c r="F89" s="133" t="s">
        <v>695</v>
      </c>
      <c r="G89" s="133">
        <v>1</v>
      </c>
      <c r="H89" s="133">
        <v>18</v>
      </c>
      <c r="I89" s="24">
        <v>0.1487603305785124</v>
      </c>
      <c r="J89" s="133">
        <v>62</v>
      </c>
      <c r="K89" s="24">
        <v>0.29032258064516131</v>
      </c>
      <c r="L89" s="5"/>
      <c r="M89" s="5"/>
      <c r="N89" s="5"/>
      <c r="O89" s="5"/>
      <c r="P89" s="5"/>
      <c r="Q89" s="5"/>
      <c r="R89" s="5"/>
    </row>
    <row r="90" spans="1:18" x14ac:dyDescent="0.25">
      <c r="A90" s="18" t="s">
        <v>115</v>
      </c>
      <c r="B90" s="160" t="s">
        <v>564</v>
      </c>
      <c r="C90" s="158">
        <f>'5'!C90</f>
        <v>239</v>
      </c>
      <c r="D90" s="158">
        <f>'5'!D90</f>
        <v>164</v>
      </c>
      <c r="E90" s="158">
        <f>'5'!E90</f>
        <v>403</v>
      </c>
      <c r="F90" s="133"/>
      <c r="G90" s="133"/>
      <c r="H90" s="133">
        <v>0</v>
      </c>
      <c r="I90" s="24">
        <v>0</v>
      </c>
      <c r="J90" s="133">
        <v>97</v>
      </c>
      <c r="K90" s="24">
        <v>0</v>
      </c>
      <c r="L90" s="5"/>
      <c r="M90" s="5"/>
      <c r="N90" s="5"/>
      <c r="O90" s="5"/>
      <c r="P90" s="5"/>
      <c r="Q90" s="5"/>
      <c r="R90" s="5"/>
    </row>
    <row r="91" spans="1:18" x14ac:dyDescent="0.25">
      <c r="A91" s="18" t="s">
        <v>116</v>
      </c>
      <c r="B91" s="160" t="s">
        <v>538</v>
      </c>
      <c r="C91" s="158">
        <f>'5'!C91</f>
        <v>217</v>
      </c>
      <c r="D91" s="158">
        <f>'5'!D91</f>
        <v>132</v>
      </c>
      <c r="E91" s="158">
        <f>'5'!E91</f>
        <v>349</v>
      </c>
      <c r="F91" s="133" t="s">
        <v>710</v>
      </c>
      <c r="G91" s="133">
        <v>1</v>
      </c>
      <c r="H91" s="133">
        <v>17</v>
      </c>
      <c r="I91" s="24">
        <v>0.12878787878787878</v>
      </c>
      <c r="J91" s="133">
        <v>102</v>
      </c>
      <c r="K91" s="24">
        <v>0.16666666666666666</v>
      </c>
      <c r="L91" s="5"/>
      <c r="M91" s="5"/>
      <c r="N91" s="5"/>
      <c r="O91" s="5"/>
      <c r="P91" s="5"/>
      <c r="Q91" s="5"/>
      <c r="R91" s="5"/>
    </row>
    <row r="92" spans="1:18" ht="22.5" x14ac:dyDescent="0.25">
      <c r="A92" s="18" t="s">
        <v>117</v>
      </c>
      <c r="B92" s="160" t="s">
        <v>588</v>
      </c>
      <c r="C92" s="158">
        <f>'5'!C92</f>
        <v>589</v>
      </c>
      <c r="D92" s="158">
        <f>'5'!D92</f>
        <v>404</v>
      </c>
      <c r="E92" s="158">
        <f>'5'!E92</f>
        <v>993</v>
      </c>
      <c r="F92" s="133" t="s">
        <v>842</v>
      </c>
      <c r="G92" s="133">
        <v>2</v>
      </c>
      <c r="H92" s="133">
        <v>35</v>
      </c>
      <c r="I92" s="24">
        <v>8.6633663366336627E-2</v>
      </c>
      <c r="J92" s="133">
        <v>281</v>
      </c>
      <c r="K92" s="24">
        <v>0.12455516014234876</v>
      </c>
      <c r="L92" s="5"/>
      <c r="M92" s="5"/>
      <c r="N92" s="5"/>
      <c r="O92" s="5"/>
      <c r="P92" s="5"/>
      <c r="Q92" s="5"/>
      <c r="R92" s="5"/>
    </row>
    <row r="93" spans="1:18" x14ac:dyDescent="0.25">
      <c r="A93" s="18" t="s">
        <v>118</v>
      </c>
      <c r="B93" s="160" t="s">
        <v>541</v>
      </c>
      <c r="C93" s="158">
        <f>'5'!C93</f>
        <v>2997</v>
      </c>
      <c r="D93" s="158">
        <f>'5'!D93</f>
        <v>1925</v>
      </c>
      <c r="E93" s="158">
        <f>'5'!E93</f>
        <v>4922</v>
      </c>
      <c r="F93" s="133"/>
      <c r="G93" s="133"/>
      <c r="H93" s="133">
        <v>0</v>
      </c>
      <c r="I93" s="24">
        <v>0</v>
      </c>
      <c r="J93" s="133">
        <v>1030</v>
      </c>
      <c r="K93" s="24">
        <v>0</v>
      </c>
      <c r="L93" s="5"/>
      <c r="M93" s="5"/>
      <c r="N93" s="5"/>
      <c r="O93" s="5"/>
      <c r="P93" s="5"/>
      <c r="Q93" s="5"/>
      <c r="R93" s="5"/>
    </row>
    <row r="94" spans="1:18" x14ac:dyDescent="0.25">
      <c r="A94" s="18" t="s">
        <v>119</v>
      </c>
      <c r="B94" s="160" t="s">
        <v>547</v>
      </c>
      <c r="C94" s="158">
        <f>'5'!C94</f>
        <v>971</v>
      </c>
      <c r="D94" s="158">
        <f>'5'!D94</f>
        <v>667</v>
      </c>
      <c r="E94" s="158">
        <f>'5'!E94</f>
        <v>1638</v>
      </c>
      <c r="F94" s="133" t="s">
        <v>843</v>
      </c>
      <c r="G94" s="133">
        <v>2</v>
      </c>
      <c r="H94" s="133">
        <v>50</v>
      </c>
      <c r="I94" s="24">
        <v>7.4962518740629688E-2</v>
      </c>
      <c r="J94" s="133">
        <v>421</v>
      </c>
      <c r="K94" s="24">
        <v>0.11876484560570071</v>
      </c>
      <c r="L94" s="5"/>
      <c r="M94" s="5"/>
      <c r="N94" s="5"/>
      <c r="O94" s="5"/>
      <c r="P94" s="5"/>
      <c r="Q94" s="5"/>
      <c r="R94" s="5"/>
    </row>
    <row r="95" spans="1:18" x14ac:dyDescent="0.25">
      <c r="A95" s="18" t="s">
        <v>120</v>
      </c>
      <c r="B95" s="160" t="s">
        <v>550</v>
      </c>
      <c r="C95" s="158">
        <f>'5'!C95</f>
        <v>1364</v>
      </c>
      <c r="D95" s="158">
        <f>'5'!D95</f>
        <v>841</v>
      </c>
      <c r="E95" s="158">
        <f>'5'!E95</f>
        <v>2205</v>
      </c>
      <c r="F95" s="133"/>
      <c r="G95" s="133"/>
      <c r="H95" s="133">
        <v>0</v>
      </c>
      <c r="I95" s="24">
        <v>0</v>
      </c>
      <c r="J95" s="133">
        <v>199</v>
      </c>
      <c r="K95" s="24">
        <v>0</v>
      </c>
      <c r="L95" s="5"/>
      <c r="M95" s="5"/>
      <c r="N95" s="5"/>
      <c r="O95" s="5"/>
      <c r="P95" s="5"/>
      <c r="Q95" s="5"/>
      <c r="R95" s="5"/>
    </row>
    <row r="96" spans="1:18" x14ac:dyDescent="0.25">
      <c r="A96" s="18" t="s">
        <v>121</v>
      </c>
      <c r="B96" s="160" t="s">
        <v>547</v>
      </c>
      <c r="C96" s="158">
        <f>'5'!C96</f>
        <v>467</v>
      </c>
      <c r="D96" s="158">
        <f>'5'!D96</f>
        <v>296</v>
      </c>
      <c r="E96" s="158">
        <f>'5'!E96</f>
        <v>763</v>
      </c>
      <c r="F96" s="133"/>
      <c r="G96" s="133"/>
      <c r="H96" s="133">
        <v>0</v>
      </c>
      <c r="I96" s="24">
        <v>0</v>
      </c>
      <c r="J96" s="133">
        <v>255</v>
      </c>
      <c r="K96" s="24">
        <v>0</v>
      </c>
      <c r="L96" s="5"/>
      <c r="M96" s="5"/>
      <c r="N96" s="5"/>
      <c r="O96" s="5"/>
      <c r="P96" s="5"/>
      <c r="Q96" s="5"/>
      <c r="R96" s="5"/>
    </row>
    <row r="97" spans="1:18" x14ac:dyDescent="0.25">
      <c r="A97" s="18" t="s">
        <v>122</v>
      </c>
      <c r="B97" s="160" t="s">
        <v>589</v>
      </c>
      <c r="C97" s="158">
        <f>'5'!C97</f>
        <v>131</v>
      </c>
      <c r="D97" s="158">
        <f>'5'!D97</f>
        <v>80</v>
      </c>
      <c r="E97" s="158">
        <f>'5'!E97</f>
        <v>211</v>
      </c>
      <c r="F97" s="133"/>
      <c r="G97" s="133"/>
      <c r="H97" s="133">
        <v>0</v>
      </c>
      <c r="I97" s="24">
        <v>0</v>
      </c>
      <c r="J97" s="133">
        <v>65</v>
      </c>
      <c r="K97" s="24">
        <v>0</v>
      </c>
      <c r="L97" s="5"/>
      <c r="M97" s="5"/>
      <c r="N97" s="5"/>
      <c r="O97" s="5"/>
      <c r="P97" s="5"/>
      <c r="Q97" s="5"/>
      <c r="R97" s="5"/>
    </row>
    <row r="98" spans="1:18" x14ac:dyDescent="0.25">
      <c r="A98" s="18" t="s">
        <v>123</v>
      </c>
      <c r="B98" s="160" t="s">
        <v>575</v>
      </c>
      <c r="C98" s="158">
        <f>'5'!C98</f>
        <v>207</v>
      </c>
      <c r="D98" s="158">
        <f>'5'!D98</f>
        <v>143</v>
      </c>
      <c r="E98" s="158">
        <f>'5'!E98</f>
        <v>350</v>
      </c>
      <c r="F98" s="133"/>
      <c r="G98" s="133"/>
      <c r="H98" s="133">
        <v>0</v>
      </c>
      <c r="I98" s="24">
        <v>0</v>
      </c>
      <c r="J98" s="133">
        <v>107</v>
      </c>
      <c r="K98" s="24">
        <v>0</v>
      </c>
      <c r="L98" s="5"/>
      <c r="M98" s="5"/>
      <c r="N98" s="5"/>
      <c r="O98" s="5"/>
      <c r="P98" s="5"/>
      <c r="Q98" s="5"/>
      <c r="R98" s="5"/>
    </row>
    <row r="99" spans="1:18" x14ac:dyDescent="0.25">
      <c r="A99" s="18" t="s">
        <v>124</v>
      </c>
      <c r="B99" s="160" t="s">
        <v>546</v>
      </c>
      <c r="C99" s="158">
        <f>'5'!C99</f>
        <v>178</v>
      </c>
      <c r="D99" s="158">
        <f>'5'!D99</f>
        <v>120</v>
      </c>
      <c r="E99" s="158">
        <f>'5'!E99</f>
        <v>298</v>
      </c>
      <c r="F99" s="133" t="s">
        <v>124</v>
      </c>
      <c r="G99" s="133">
        <v>1</v>
      </c>
      <c r="H99" s="133">
        <v>25</v>
      </c>
      <c r="I99" s="24">
        <v>0.20833333333333334</v>
      </c>
      <c r="J99" s="133">
        <v>83</v>
      </c>
      <c r="K99" s="24">
        <v>0.30120481927710846</v>
      </c>
      <c r="L99" s="5"/>
      <c r="M99" s="5"/>
      <c r="N99" s="5"/>
      <c r="O99" s="5"/>
      <c r="P99" s="5"/>
      <c r="Q99" s="5"/>
      <c r="R99" s="5"/>
    </row>
    <row r="100" spans="1:18" x14ac:dyDescent="0.25">
      <c r="A100" s="18" t="s">
        <v>125</v>
      </c>
      <c r="B100" s="160" t="s">
        <v>547</v>
      </c>
      <c r="C100" s="158">
        <f>'5'!C100</f>
        <v>1559</v>
      </c>
      <c r="D100" s="158">
        <f>'5'!D100</f>
        <v>983</v>
      </c>
      <c r="E100" s="158">
        <f>'5'!E100</f>
        <v>2542</v>
      </c>
      <c r="F100" s="133" t="s">
        <v>711</v>
      </c>
      <c r="G100" s="133">
        <v>1</v>
      </c>
      <c r="H100" s="133">
        <v>19</v>
      </c>
      <c r="I100" s="24">
        <v>1.9328585961342827E-2</v>
      </c>
      <c r="J100" s="133">
        <v>683</v>
      </c>
      <c r="K100" s="24">
        <v>2.7818448023426062E-2</v>
      </c>
      <c r="L100" s="5"/>
      <c r="M100" s="5"/>
      <c r="N100" s="5"/>
      <c r="O100" s="5"/>
      <c r="P100" s="5"/>
      <c r="Q100" s="5"/>
      <c r="R100" s="5"/>
    </row>
    <row r="101" spans="1:18" x14ac:dyDescent="0.25">
      <c r="A101" s="18" t="s">
        <v>126</v>
      </c>
      <c r="B101" s="160" t="s">
        <v>576</v>
      </c>
      <c r="C101" s="158">
        <f>'5'!C101</f>
        <v>979</v>
      </c>
      <c r="D101" s="158">
        <f>'5'!D101</f>
        <v>661</v>
      </c>
      <c r="E101" s="158">
        <f>'5'!E101</f>
        <v>1640</v>
      </c>
      <c r="F101" s="133" t="s">
        <v>712</v>
      </c>
      <c r="G101" s="133">
        <v>1</v>
      </c>
      <c r="H101" s="133">
        <v>18</v>
      </c>
      <c r="I101" s="24">
        <v>2.7231467473524961E-2</v>
      </c>
      <c r="J101" s="133">
        <v>421</v>
      </c>
      <c r="K101" s="24">
        <v>4.2755344418052253E-2</v>
      </c>
      <c r="L101" s="5"/>
      <c r="M101" s="5"/>
      <c r="N101" s="5"/>
      <c r="O101" s="5"/>
      <c r="P101" s="5"/>
      <c r="Q101" s="5"/>
      <c r="R101" s="5"/>
    </row>
    <row r="102" spans="1:18" x14ac:dyDescent="0.25">
      <c r="A102" s="18" t="s">
        <v>127</v>
      </c>
      <c r="B102" s="160" t="s">
        <v>590</v>
      </c>
      <c r="C102" s="158">
        <f>'5'!C102</f>
        <v>601</v>
      </c>
      <c r="D102" s="158">
        <f>'5'!D102</f>
        <v>432</v>
      </c>
      <c r="E102" s="158">
        <f>'5'!E102</f>
        <v>1033</v>
      </c>
      <c r="F102" s="133" t="s">
        <v>713</v>
      </c>
      <c r="G102" s="133">
        <v>1</v>
      </c>
      <c r="H102" s="133">
        <v>37</v>
      </c>
      <c r="I102" s="24">
        <v>8.5648148148148154E-2</v>
      </c>
      <c r="J102" s="133">
        <v>331</v>
      </c>
      <c r="K102" s="24">
        <v>0.11178247734138973</v>
      </c>
      <c r="L102" s="5"/>
      <c r="M102" s="5"/>
      <c r="N102" s="5"/>
      <c r="O102" s="5"/>
      <c r="P102" s="5"/>
      <c r="Q102" s="5"/>
      <c r="R102" s="5"/>
    </row>
    <row r="103" spans="1:18" x14ac:dyDescent="0.25">
      <c r="A103" s="18" t="s">
        <v>128</v>
      </c>
      <c r="B103" s="160" t="s">
        <v>566</v>
      </c>
      <c r="C103" s="158">
        <f>'5'!C103</f>
        <v>1047</v>
      </c>
      <c r="D103" s="158">
        <f>'5'!D103</f>
        <v>735</v>
      </c>
      <c r="E103" s="158">
        <f>'5'!E103</f>
        <v>1782</v>
      </c>
      <c r="F103" s="133"/>
      <c r="G103" s="133"/>
      <c r="H103" s="133">
        <v>0</v>
      </c>
      <c r="I103" s="24">
        <v>0</v>
      </c>
      <c r="J103" s="133">
        <v>611</v>
      </c>
      <c r="K103" s="24">
        <v>0</v>
      </c>
      <c r="L103" s="5"/>
      <c r="M103" s="5"/>
      <c r="N103" s="5"/>
      <c r="O103" s="5"/>
      <c r="P103" s="5"/>
      <c r="Q103" s="5"/>
      <c r="R103" s="5"/>
    </row>
    <row r="104" spans="1:18" x14ac:dyDescent="0.25">
      <c r="A104" s="18" t="s">
        <v>129</v>
      </c>
      <c r="B104" s="160" t="s">
        <v>552</v>
      </c>
      <c r="C104" s="158">
        <f>'5'!C104</f>
        <v>618</v>
      </c>
      <c r="D104" s="158">
        <f>'5'!D104</f>
        <v>430</v>
      </c>
      <c r="E104" s="158">
        <f>'5'!E104</f>
        <v>1048</v>
      </c>
      <c r="F104" s="133"/>
      <c r="G104" s="133"/>
      <c r="H104" s="133">
        <v>0</v>
      </c>
      <c r="I104" s="24">
        <v>0</v>
      </c>
      <c r="J104" s="133">
        <v>203</v>
      </c>
      <c r="K104" s="24">
        <v>0</v>
      </c>
      <c r="L104" s="5"/>
      <c r="M104" s="5"/>
      <c r="N104" s="5"/>
      <c r="O104" s="5"/>
      <c r="P104" s="5"/>
      <c r="Q104" s="5"/>
      <c r="R104" s="5"/>
    </row>
    <row r="105" spans="1:18" x14ac:dyDescent="0.25">
      <c r="A105" s="18" t="s">
        <v>130</v>
      </c>
      <c r="B105" s="160" t="s">
        <v>539</v>
      </c>
      <c r="C105" s="158">
        <f>'5'!C105</f>
        <v>234</v>
      </c>
      <c r="D105" s="158">
        <f>'5'!D105</f>
        <v>132</v>
      </c>
      <c r="E105" s="158">
        <f>'5'!E105</f>
        <v>366</v>
      </c>
      <c r="F105" s="133" t="s">
        <v>698</v>
      </c>
      <c r="G105" s="133">
        <v>1</v>
      </c>
      <c r="H105" s="133">
        <v>19</v>
      </c>
      <c r="I105" s="24">
        <v>0.14393939393939395</v>
      </c>
      <c r="J105" s="133">
        <v>106</v>
      </c>
      <c r="K105" s="24">
        <v>0.17924528301886791</v>
      </c>
      <c r="L105" s="5"/>
      <c r="M105" s="5"/>
      <c r="N105" s="5"/>
      <c r="O105" s="5"/>
      <c r="P105" s="5"/>
      <c r="Q105" s="5"/>
      <c r="R105" s="5"/>
    </row>
    <row r="106" spans="1:18" x14ac:dyDescent="0.25">
      <c r="A106" s="18" t="s">
        <v>131</v>
      </c>
      <c r="B106" s="160" t="s">
        <v>548</v>
      </c>
      <c r="C106" s="158">
        <f>'5'!C106</f>
        <v>1120</v>
      </c>
      <c r="D106" s="158">
        <f>'5'!D106</f>
        <v>770</v>
      </c>
      <c r="E106" s="158">
        <f>'5'!E106</f>
        <v>1890</v>
      </c>
      <c r="F106" s="133"/>
      <c r="G106" s="133"/>
      <c r="H106" s="133">
        <v>0</v>
      </c>
      <c r="I106" s="24">
        <v>0</v>
      </c>
      <c r="J106" s="133">
        <v>429</v>
      </c>
      <c r="K106" s="24">
        <v>0</v>
      </c>
      <c r="L106" s="5"/>
      <c r="M106" s="5"/>
      <c r="N106" s="5"/>
      <c r="O106" s="5"/>
      <c r="P106" s="5"/>
      <c r="Q106" s="5"/>
      <c r="R106" s="5"/>
    </row>
    <row r="107" spans="1:18" x14ac:dyDescent="0.25">
      <c r="A107" s="18" t="s">
        <v>132</v>
      </c>
      <c r="B107" s="160" t="s">
        <v>543</v>
      </c>
      <c r="C107" s="158">
        <f>'5'!C107</f>
        <v>640</v>
      </c>
      <c r="D107" s="158">
        <f>'5'!D107</f>
        <v>450</v>
      </c>
      <c r="E107" s="158">
        <f>'5'!E107</f>
        <v>1090</v>
      </c>
      <c r="F107" s="133" t="s">
        <v>844</v>
      </c>
      <c r="G107" s="133">
        <v>2</v>
      </c>
      <c r="H107" s="133">
        <v>55</v>
      </c>
      <c r="I107" s="24">
        <v>0.12222222222222222</v>
      </c>
      <c r="J107" s="133">
        <v>383</v>
      </c>
      <c r="K107" s="24">
        <v>0.14360313315926893</v>
      </c>
      <c r="L107" s="5"/>
      <c r="M107" s="5"/>
      <c r="N107" s="5"/>
      <c r="O107" s="5"/>
      <c r="P107" s="5"/>
      <c r="Q107" s="5"/>
      <c r="R107" s="5"/>
    </row>
    <row r="108" spans="1:18" x14ac:dyDescent="0.25">
      <c r="A108" s="18" t="s">
        <v>133</v>
      </c>
      <c r="B108" s="160" t="s">
        <v>569</v>
      </c>
      <c r="C108" s="158">
        <f>'5'!C108</f>
        <v>193</v>
      </c>
      <c r="D108" s="158">
        <f>'5'!D108</f>
        <v>148</v>
      </c>
      <c r="E108" s="158">
        <f>'5'!E108</f>
        <v>341</v>
      </c>
      <c r="F108" s="133"/>
      <c r="G108" s="133"/>
      <c r="H108" s="133">
        <v>0</v>
      </c>
      <c r="I108" s="24">
        <v>0</v>
      </c>
      <c r="J108" s="133">
        <v>98</v>
      </c>
      <c r="K108" s="24">
        <v>0</v>
      </c>
      <c r="L108" s="5"/>
      <c r="M108" s="5"/>
      <c r="N108" s="5"/>
      <c r="O108" s="5"/>
      <c r="P108" s="5"/>
      <c r="Q108" s="5"/>
      <c r="R108" s="5"/>
    </row>
    <row r="109" spans="1:18" x14ac:dyDescent="0.25">
      <c r="A109" s="18" t="s">
        <v>134</v>
      </c>
      <c r="B109" s="160" t="s">
        <v>573</v>
      </c>
      <c r="C109" s="158">
        <f>'5'!C109</f>
        <v>1931</v>
      </c>
      <c r="D109" s="158">
        <f>'5'!D109</f>
        <v>1475</v>
      </c>
      <c r="E109" s="158">
        <f>'5'!E109</f>
        <v>3406</v>
      </c>
      <c r="F109" s="133"/>
      <c r="G109" s="133"/>
      <c r="H109" s="133">
        <v>0</v>
      </c>
      <c r="I109" s="24">
        <v>0</v>
      </c>
      <c r="J109" s="133">
        <v>319</v>
      </c>
      <c r="K109" s="24">
        <v>0</v>
      </c>
      <c r="L109" s="5"/>
      <c r="M109" s="5"/>
      <c r="N109" s="5"/>
      <c r="O109" s="5"/>
      <c r="P109" s="5"/>
      <c r="Q109" s="5"/>
      <c r="R109" s="5"/>
    </row>
    <row r="110" spans="1:18" x14ac:dyDescent="0.25">
      <c r="A110" s="18" t="s">
        <v>135</v>
      </c>
      <c r="B110" s="160" t="s">
        <v>591</v>
      </c>
      <c r="C110" s="158">
        <f>'5'!C110</f>
        <v>297</v>
      </c>
      <c r="D110" s="158">
        <f>'5'!D110</f>
        <v>213</v>
      </c>
      <c r="E110" s="158">
        <f>'5'!E110</f>
        <v>510</v>
      </c>
      <c r="F110" s="133" t="s">
        <v>714</v>
      </c>
      <c r="G110" s="133">
        <v>1</v>
      </c>
      <c r="H110" s="133">
        <v>17</v>
      </c>
      <c r="I110" s="24">
        <v>7.9812206572769953E-2</v>
      </c>
      <c r="J110" s="133">
        <v>162</v>
      </c>
      <c r="K110" s="24">
        <v>0.10493827160493827</v>
      </c>
      <c r="L110" s="5"/>
      <c r="M110" s="5"/>
      <c r="N110" s="5"/>
      <c r="O110" s="5"/>
      <c r="P110" s="5"/>
      <c r="Q110" s="5"/>
      <c r="R110" s="5"/>
    </row>
    <row r="111" spans="1:18" x14ac:dyDescent="0.25">
      <c r="A111" s="18" t="s">
        <v>136</v>
      </c>
      <c r="B111" s="160" t="s">
        <v>590</v>
      </c>
      <c r="C111" s="158">
        <f>'5'!C111</f>
        <v>1014</v>
      </c>
      <c r="D111" s="158">
        <f>'5'!D111</f>
        <v>751</v>
      </c>
      <c r="E111" s="158">
        <f>'5'!E111</f>
        <v>1765</v>
      </c>
      <c r="F111" s="133" t="s">
        <v>713</v>
      </c>
      <c r="G111" s="133">
        <v>1</v>
      </c>
      <c r="H111" s="133">
        <v>25</v>
      </c>
      <c r="I111" s="24">
        <v>3.3288948069241014E-2</v>
      </c>
      <c r="J111" s="133">
        <v>522</v>
      </c>
      <c r="K111" s="24">
        <v>4.7892720306513412E-2</v>
      </c>
      <c r="L111" s="5"/>
      <c r="M111" s="5"/>
      <c r="N111" s="5"/>
      <c r="O111" s="5"/>
      <c r="P111" s="5"/>
      <c r="Q111" s="5"/>
      <c r="R111" s="5"/>
    </row>
    <row r="112" spans="1:18" x14ac:dyDescent="0.25">
      <c r="A112" s="18" t="s">
        <v>137</v>
      </c>
      <c r="B112" s="160" t="s">
        <v>545</v>
      </c>
      <c r="C112" s="158">
        <f>'5'!C112</f>
        <v>571</v>
      </c>
      <c r="D112" s="158">
        <f>'5'!D112</f>
        <v>438</v>
      </c>
      <c r="E112" s="158">
        <f>'5'!E112</f>
        <v>1009</v>
      </c>
      <c r="F112" s="133"/>
      <c r="G112" s="133"/>
      <c r="H112" s="133">
        <v>0</v>
      </c>
      <c r="I112" s="24">
        <v>0</v>
      </c>
      <c r="J112" s="133">
        <v>166</v>
      </c>
      <c r="K112" s="24">
        <v>0</v>
      </c>
      <c r="L112" s="5"/>
      <c r="M112" s="5"/>
      <c r="N112" s="5"/>
      <c r="O112" s="5"/>
      <c r="P112" s="5"/>
      <c r="Q112" s="5"/>
      <c r="R112" s="5"/>
    </row>
    <row r="113" spans="1:18" x14ac:dyDescent="0.25">
      <c r="A113" s="18" t="s">
        <v>138</v>
      </c>
      <c r="B113" s="160" t="s">
        <v>577</v>
      </c>
      <c r="C113" s="158">
        <f>'5'!C113</f>
        <v>1704</v>
      </c>
      <c r="D113" s="158">
        <f>'5'!D113</f>
        <v>1209</v>
      </c>
      <c r="E113" s="158">
        <f>'5'!E113</f>
        <v>2913</v>
      </c>
      <c r="F113" s="133"/>
      <c r="G113" s="133"/>
      <c r="H113" s="133">
        <v>0</v>
      </c>
      <c r="I113" s="24">
        <v>0</v>
      </c>
      <c r="J113" s="133">
        <v>302</v>
      </c>
      <c r="K113" s="24">
        <v>0</v>
      </c>
      <c r="L113" s="5"/>
      <c r="M113" s="5"/>
      <c r="N113" s="5"/>
      <c r="O113" s="5"/>
      <c r="P113" s="5"/>
      <c r="Q113" s="5"/>
      <c r="R113" s="5"/>
    </row>
    <row r="114" spans="1:18" x14ac:dyDescent="0.25">
      <c r="A114" s="18" t="s">
        <v>139</v>
      </c>
      <c r="B114" s="160" t="s">
        <v>588</v>
      </c>
      <c r="C114" s="158">
        <f>'5'!C114</f>
        <v>195</v>
      </c>
      <c r="D114" s="158">
        <f>'5'!D114</f>
        <v>159</v>
      </c>
      <c r="E114" s="158">
        <f>'5'!E114</f>
        <v>354</v>
      </c>
      <c r="F114" s="133" t="s">
        <v>699</v>
      </c>
      <c r="G114" s="133">
        <v>1</v>
      </c>
      <c r="H114" s="133">
        <v>16</v>
      </c>
      <c r="I114" s="24">
        <v>0.10062893081761007</v>
      </c>
      <c r="J114" s="133">
        <v>124</v>
      </c>
      <c r="K114" s="24">
        <v>0.12903225806451613</v>
      </c>
      <c r="L114" s="5"/>
      <c r="M114" s="5"/>
      <c r="N114" s="5"/>
      <c r="O114" s="5"/>
      <c r="P114" s="5"/>
      <c r="Q114" s="5"/>
      <c r="R114" s="5"/>
    </row>
    <row r="115" spans="1:18" x14ac:dyDescent="0.25">
      <c r="A115" s="18" t="s">
        <v>140</v>
      </c>
      <c r="B115" s="160" t="s">
        <v>545</v>
      </c>
      <c r="C115" s="158">
        <f>'5'!C115</f>
        <v>489</v>
      </c>
      <c r="D115" s="158">
        <f>'5'!D115</f>
        <v>409</v>
      </c>
      <c r="E115" s="158">
        <f>'5'!E115</f>
        <v>898</v>
      </c>
      <c r="F115" s="133"/>
      <c r="G115" s="133"/>
      <c r="H115" s="133">
        <v>0</v>
      </c>
      <c r="I115" s="24">
        <v>0</v>
      </c>
      <c r="J115" s="133">
        <v>157</v>
      </c>
      <c r="K115" s="24">
        <v>0</v>
      </c>
      <c r="L115" s="5"/>
      <c r="M115" s="5"/>
      <c r="N115" s="5"/>
      <c r="O115" s="5"/>
      <c r="P115" s="5"/>
      <c r="Q115" s="5"/>
      <c r="R115" s="5"/>
    </row>
    <row r="116" spans="1:18" x14ac:dyDescent="0.25">
      <c r="A116" s="18" t="s">
        <v>141</v>
      </c>
      <c r="B116" s="160" t="s">
        <v>556</v>
      </c>
      <c r="C116" s="158">
        <f>'5'!C116</f>
        <v>1336</v>
      </c>
      <c r="D116" s="158">
        <f>'5'!D116</f>
        <v>986</v>
      </c>
      <c r="E116" s="158">
        <f>'5'!E116</f>
        <v>2322</v>
      </c>
      <c r="F116" s="133"/>
      <c r="G116" s="133"/>
      <c r="H116" s="133">
        <v>0</v>
      </c>
      <c r="I116" s="24">
        <v>0</v>
      </c>
      <c r="J116" s="133">
        <v>561</v>
      </c>
      <c r="K116" s="24">
        <v>0</v>
      </c>
      <c r="L116" s="5"/>
      <c r="M116" s="5"/>
      <c r="N116" s="5"/>
      <c r="O116" s="5"/>
      <c r="P116" s="5"/>
      <c r="Q116" s="5"/>
      <c r="R116" s="5"/>
    </row>
    <row r="117" spans="1:18" x14ac:dyDescent="0.25">
      <c r="A117" s="18" t="s">
        <v>142</v>
      </c>
      <c r="B117" s="160" t="s">
        <v>552</v>
      </c>
      <c r="C117" s="158">
        <f>'5'!C117</f>
        <v>778</v>
      </c>
      <c r="D117" s="158">
        <f>'5'!D117</f>
        <v>565</v>
      </c>
      <c r="E117" s="158">
        <f>'5'!E117</f>
        <v>1343</v>
      </c>
      <c r="F117" s="133"/>
      <c r="G117" s="133"/>
      <c r="H117" s="133">
        <v>0</v>
      </c>
      <c r="I117" s="24">
        <v>0</v>
      </c>
      <c r="J117" s="133">
        <v>260</v>
      </c>
      <c r="K117" s="24">
        <v>0</v>
      </c>
      <c r="L117" s="5"/>
      <c r="M117" s="5"/>
      <c r="N117" s="5"/>
      <c r="O117" s="5"/>
      <c r="P117" s="5"/>
      <c r="Q117" s="5"/>
      <c r="R117" s="5"/>
    </row>
    <row r="118" spans="1:18" x14ac:dyDescent="0.25">
      <c r="A118" s="18" t="s">
        <v>143</v>
      </c>
      <c r="B118" s="160" t="s">
        <v>592</v>
      </c>
      <c r="C118" s="158">
        <f>'5'!C118</f>
        <v>641</v>
      </c>
      <c r="D118" s="158">
        <f>'5'!D118</f>
        <v>401</v>
      </c>
      <c r="E118" s="158">
        <f>'5'!E118</f>
        <v>1042</v>
      </c>
      <c r="F118" s="133" t="s">
        <v>143</v>
      </c>
      <c r="G118" s="133">
        <v>1</v>
      </c>
      <c r="H118" s="133">
        <v>17</v>
      </c>
      <c r="I118" s="24">
        <v>4.2394014962593519E-2</v>
      </c>
      <c r="J118" s="133">
        <v>228</v>
      </c>
      <c r="K118" s="24">
        <v>7.4561403508771926E-2</v>
      </c>
      <c r="L118" s="5"/>
      <c r="M118" s="5"/>
      <c r="N118" s="5"/>
      <c r="O118" s="5"/>
      <c r="P118" s="5"/>
      <c r="Q118" s="5"/>
      <c r="R118" s="5"/>
    </row>
    <row r="119" spans="1:18" x14ac:dyDescent="0.25">
      <c r="A119" s="18" t="s">
        <v>144</v>
      </c>
      <c r="B119" s="160" t="s">
        <v>539</v>
      </c>
      <c r="C119" s="158">
        <f>'5'!C119</f>
        <v>452</v>
      </c>
      <c r="D119" s="158">
        <f>'5'!D119</f>
        <v>323</v>
      </c>
      <c r="E119" s="158">
        <f>'5'!E119</f>
        <v>775</v>
      </c>
      <c r="F119" s="133"/>
      <c r="G119" s="133"/>
      <c r="H119" s="133">
        <v>0</v>
      </c>
      <c r="I119" s="24">
        <v>0</v>
      </c>
      <c r="J119" s="133">
        <v>143</v>
      </c>
      <c r="K119" s="24">
        <v>0</v>
      </c>
      <c r="L119" s="5"/>
      <c r="M119" s="5"/>
      <c r="N119" s="5"/>
      <c r="O119" s="5"/>
      <c r="P119" s="5"/>
      <c r="Q119" s="5"/>
      <c r="R119" s="5"/>
    </row>
    <row r="120" spans="1:18" x14ac:dyDescent="0.25">
      <c r="A120" s="18" t="s">
        <v>145</v>
      </c>
      <c r="B120" s="160" t="s">
        <v>593</v>
      </c>
      <c r="C120" s="158">
        <f>'5'!C120</f>
        <v>899</v>
      </c>
      <c r="D120" s="158">
        <f>'5'!D120</f>
        <v>658</v>
      </c>
      <c r="E120" s="158">
        <f>'5'!E120</f>
        <v>1557</v>
      </c>
      <c r="F120" s="133" t="s">
        <v>845</v>
      </c>
      <c r="G120" s="133">
        <v>2</v>
      </c>
      <c r="H120" s="133">
        <v>65</v>
      </c>
      <c r="I120" s="24">
        <v>9.878419452887538E-2</v>
      </c>
      <c r="J120" s="133">
        <v>386</v>
      </c>
      <c r="K120" s="24">
        <v>0.16839378238341968</v>
      </c>
      <c r="L120" s="5"/>
      <c r="M120" s="5"/>
      <c r="N120" s="5"/>
      <c r="O120" s="5"/>
      <c r="P120" s="5"/>
      <c r="Q120" s="5"/>
      <c r="R120" s="5"/>
    </row>
    <row r="121" spans="1:18" x14ac:dyDescent="0.25">
      <c r="A121" s="18" t="s">
        <v>146</v>
      </c>
      <c r="B121" s="160" t="s">
        <v>572</v>
      </c>
      <c r="C121" s="158">
        <f>'5'!C121</f>
        <v>503</v>
      </c>
      <c r="D121" s="158">
        <f>'5'!D121</f>
        <v>355</v>
      </c>
      <c r="E121" s="158">
        <f>'5'!E121</f>
        <v>858</v>
      </c>
      <c r="F121" s="133"/>
      <c r="G121" s="133"/>
      <c r="H121" s="133">
        <v>0</v>
      </c>
      <c r="I121" s="24">
        <v>0</v>
      </c>
      <c r="J121" s="133">
        <v>237</v>
      </c>
      <c r="K121" s="24">
        <v>0</v>
      </c>
      <c r="L121" s="5"/>
      <c r="M121" s="5"/>
      <c r="N121" s="5"/>
      <c r="O121" s="5"/>
      <c r="P121" s="5"/>
      <c r="Q121" s="5"/>
      <c r="R121" s="5"/>
    </row>
    <row r="122" spans="1:18" x14ac:dyDescent="0.25">
      <c r="A122" s="18" t="s">
        <v>147</v>
      </c>
      <c r="B122" s="160" t="s">
        <v>544</v>
      </c>
      <c r="C122" s="158">
        <f>'5'!C122</f>
        <v>677</v>
      </c>
      <c r="D122" s="158">
        <f>'5'!D122</f>
        <v>521</v>
      </c>
      <c r="E122" s="158">
        <f>'5'!E122</f>
        <v>1198</v>
      </c>
      <c r="F122" s="133"/>
      <c r="G122" s="133"/>
      <c r="H122" s="133">
        <v>0</v>
      </c>
      <c r="I122" s="24">
        <v>0</v>
      </c>
      <c r="J122" s="133">
        <v>243</v>
      </c>
      <c r="K122" s="24">
        <v>0</v>
      </c>
      <c r="L122" s="5"/>
      <c r="M122" s="5"/>
      <c r="N122" s="5"/>
      <c r="O122" s="5"/>
      <c r="P122" s="5"/>
      <c r="Q122" s="5"/>
      <c r="R122" s="5"/>
    </row>
    <row r="123" spans="1:18" x14ac:dyDescent="0.25">
      <c r="A123" s="18" t="s">
        <v>148</v>
      </c>
      <c r="B123" s="160" t="s">
        <v>547</v>
      </c>
      <c r="C123" s="158">
        <f>'5'!C123</f>
        <v>861</v>
      </c>
      <c r="D123" s="158">
        <f>'5'!D123</f>
        <v>545</v>
      </c>
      <c r="E123" s="158">
        <f>'5'!E123</f>
        <v>1406</v>
      </c>
      <c r="F123" s="133"/>
      <c r="G123" s="133"/>
      <c r="H123" s="133">
        <v>0</v>
      </c>
      <c r="I123" s="24">
        <v>0</v>
      </c>
      <c r="J123" s="133">
        <v>322</v>
      </c>
      <c r="K123" s="24">
        <v>0</v>
      </c>
      <c r="L123" s="5"/>
      <c r="M123" s="5"/>
      <c r="N123" s="5"/>
      <c r="O123" s="5"/>
      <c r="P123" s="5"/>
      <c r="Q123" s="5"/>
      <c r="R123" s="5"/>
    </row>
    <row r="124" spans="1:18" x14ac:dyDescent="0.25">
      <c r="A124" s="18" t="s">
        <v>149</v>
      </c>
      <c r="B124" s="160" t="s">
        <v>556</v>
      </c>
      <c r="C124" s="158">
        <f>'5'!C124</f>
        <v>946</v>
      </c>
      <c r="D124" s="158">
        <f>'5'!D124</f>
        <v>639</v>
      </c>
      <c r="E124" s="158">
        <f>'5'!E124</f>
        <v>1585</v>
      </c>
      <c r="F124" s="133"/>
      <c r="G124" s="133"/>
      <c r="H124" s="133">
        <v>0</v>
      </c>
      <c r="I124" s="24">
        <v>0</v>
      </c>
      <c r="J124" s="133">
        <v>404</v>
      </c>
      <c r="K124" s="24">
        <v>0</v>
      </c>
      <c r="L124" s="5"/>
      <c r="M124" s="5"/>
      <c r="N124" s="5"/>
      <c r="O124" s="5"/>
      <c r="P124" s="5"/>
      <c r="Q124" s="5"/>
      <c r="R124" s="5"/>
    </row>
    <row r="125" spans="1:18" x14ac:dyDescent="0.25">
      <c r="A125" s="18" t="s">
        <v>150</v>
      </c>
      <c r="B125" s="160" t="s">
        <v>541</v>
      </c>
      <c r="C125" s="158">
        <f>'5'!C125</f>
        <v>2656</v>
      </c>
      <c r="D125" s="158">
        <f>'5'!D125</f>
        <v>2056</v>
      </c>
      <c r="E125" s="158">
        <f>'5'!E125</f>
        <v>4712</v>
      </c>
      <c r="F125" s="133" t="s">
        <v>715</v>
      </c>
      <c r="G125" s="133">
        <v>1</v>
      </c>
      <c r="H125" s="133">
        <v>8</v>
      </c>
      <c r="I125" s="24">
        <v>3.8910505836575876E-3</v>
      </c>
      <c r="J125" s="133">
        <v>275</v>
      </c>
      <c r="K125" s="24">
        <v>2.9090909090909091E-2</v>
      </c>
      <c r="L125" s="5"/>
      <c r="M125" s="5"/>
      <c r="N125" s="5"/>
      <c r="O125" s="5"/>
      <c r="P125" s="5"/>
      <c r="Q125" s="5"/>
      <c r="R125" s="5"/>
    </row>
    <row r="126" spans="1:18" x14ac:dyDescent="0.25">
      <c r="A126" s="18" t="s">
        <v>151</v>
      </c>
      <c r="B126" s="160" t="s">
        <v>588</v>
      </c>
      <c r="C126" s="158">
        <f>'5'!C126</f>
        <v>975</v>
      </c>
      <c r="D126" s="158">
        <f>'5'!D126</f>
        <v>681</v>
      </c>
      <c r="E126" s="158">
        <f>'5'!E126</f>
        <v>1656</v>
      </c>
      <c r="F126" s="133" t="s">
        <v>846</v>
      </c>
      <c r="G126" s="133">
        <v>2</v>
      </c>
      <c r="H126" s="133">
        <v>52</v>
      </c>
      <c r="I126" s="24">
        <v>7.63582966226138E-2</v>
      </c>
      <c r="J126" s="133">
        <v>521</v>
      </c>
      <c r="K126" s="24">
        <v>9.9808061420345484E-2</v>
      </c>
      <c r="L126" s="5"/>
      <c r="M126" s="5"/>
      <c r="N126" s="5"/>
      <c r="O126" s="5"/>
      <c r="P126" s="5"/>
      <c r="Q126" s="5"/>
      <c r="R126" s="5"/>
    </row>
    <row r="127" spans="1:18" x14ac:dyDescent="0.25">
      <c r="A127" s="18" t="s">
        <v>152</v>
      </c>
      <c r="B127" s="160" t="s">
        <v>553</v>
      </c>
      <c r="C127" s="158">
        <f>'5'!C127</f>
        <v>371</v>
      </c>
      <c r="D127" s="158">
        <f>'5'!D127</f>
        <v>238</v>
      </c>
      <c r="E127" s="158">
        <f>'5'!E127</f>
        <v>609</v>
      </c>
      <c r="F127" s="133"/>
      <c r="G127" s="133"/>
      <c r="H127" s="133">
        <v>0</v>
      </c>
      <c r="I127" s="24">
        <v>0</v>
      </c>
      <c r="J127" s="133">
        <v>162</v>
      </c>
      <c r="K127" s="24">
        <v>0</v>
      </c>
      <c r="L127" s="5"/>
      <c r="M127" s="5"/>
      <c r="N127" s="5"/>
      <c r="O127" s="5"/>
      <c r="P127" s="5"/>
      <c r="Q127" s="5"/>
      <c r="R127" s="5"/>
    </row>
    <row r="128" spans="1:18" x14ac:dyDescent="0.25">
      <c r="A128" s="18" t="s">
        <v>153</v>
      </c>
      <c r="B128" s="160" t="s">
        <v>539</v>
      </c>
      <c r="C128" s="158">
        <f>'5'!C128</f>
        <v>310</v>
      </c>
      <c r="D128" s="158">
        <f>'5'!D128</f>
        <v>182</v>
      </c>
      <c r="E128" s="158">
        <f>'5'!E128</f>
        <v>492</v>
      </c>
      <c r="F128" s="133"/>
      <c r="G128" s="133"/>
      <c r="H128" s="133">
        <v>0</v>
      </c>
      <c r="I128" s="24">
        <v>0</v>
      </c>
      <c r="J128" s="133">
        <v>182</v>
      </c>
      <c r="K128" s="24">
        <v>0</v>
      </c>
      <c r="L128" s="5"/>
      <c r="M128" s="5"/>
      <c r="N128" s="5"/>
      <c r="O128" s="5"/>
      <c r="P128" s="5"/>
      <c r="Q128" s="5"/>
      <c r="R128" s="5"/>
    </row>
    <row r="129" spans="1:18" x14ac:dyDescent="0.25">
      <c r="A129" s="18" t="s">
        <v>154</v>
      </c>
      <c r="B129" s="160" t="s">
        <v>539</v>
      </c>
      <c r="C129" s="158">
        <f>'5'!C129</f>
        <v>550</v>
      </c>
      <c r="D129" s="158">
        <f>'5'!D129</f>
        <v>354</v>
      </c>
      <c r="E129" s="158">
        <f>'5'!E129</f>
        <v>904</v>
      </c>
      <c r="F129" s="133" t="s">
        <v>698</v>
      </c>
      <c r="G129" s="133">
        <v>1</v>
      </c>
      <c r="H129" s="133">
        <v>38</v>
      </c>
      <c r="I129" s="24">
        <v>0.10734463276836158</v>
      </c>
      <c r="J129" s="133">
        <v>252</v>
      </c>
      <c r="K129" s="24">
        <v>0.15079365079365079</v>
      </c>
      <c r="L129" s="5"/>
      <c r="M129" s="5"/>
      <c r="N129" s="5"/>
      <c r="O129" s="5"/>
      <c r="P129" s="5"/>
      <c r="Q129" s="5"/>
      <c r="R129" s="5"/>
    </row>
    <row r="130" spans="1:18" x14ac:dyDescent="0.25">
      <c r="A130" s="18" t="s">
        <v>155</v>
      </c>
      <c r="B130" s="160" t="s">
        <v>555</v>
      </c>
      <c r="C130" s="158">
        <f>'5'!C130</f>
        <v>340</v>
      </c>
      <c r="D130" s="158">
        <f>'5'!D130</f>
        <v>239</v>
      </c>
      <c r="E130" s="158">
        <f>'5'!E130</f>
        <v>579</v>
      </c>
      <c r="F130" s="133" t="s">
        <v>155</v>
      </c>
      <c r="G130" s="133">
        <v>1</v>
      </c>
      <c r="H130" s="133">
        <v>50</v>
      </c>
      <c r="I130" s="24">
        <v>0.20920502092050208</v>
      </c>
      <c r="J130" s="133">
        <v>164</v>
      </c>
      <c r="K130" s="24">
        <v>0.3048780487804878</v>
      </c>
      <c r="L130" s="5"/>
      <c r="M130" s="5"/>
      <c r="N130" s="5"/>
      <c r="O130" s="5"/>
      <c r="P130" s="5"/>
      <c r="Q130" s="5"/>
      <c r="R130" s="5"/>
    </row>
    <row r="131" spans="1:18" x14ac:dyDescent="0.25">
      <c r="A131" s="18" t="s">
        <v>156</v>
      </c>
      <c r="B131" s="160" t="s">
        <v>537</v>
      </c>
      <c r="C131" s="158">
        <f>'5'!C131</f>
        <v>1825</v>
      </c>
      <c r="D131" s="158">
        <f>'5'!D131</f>
        <v>1366</v>
      </c>
      <c r="E131" s="158">
        <f>'5'!E131</f>
        <v>3191</v>
      </c>
      <c r="F131" s="133" t="s">
        <v>847</v>
      </c>
      <c r="G131" s="133">
        <v>1</v>
      </c>
      <c r="H131" s="133">
        <v>10</v>
      </c>
      <c r="I131" s="24">
        <v>7.320644216691069E-3</v>
      </c>
      <c r="J131" s="133">
        <v>447</v>
      </c>
      <c r="K131" s="24">
        <v>2.2371364653243849E-2</v>
      </c>
      <c r="L131" s="5"/>
      <c r="M131" s="5"/>
      <c r="N131" s="5"/>
      <c r="O131" s="5"/>
      <c r="P131" s="5"/>
      <c r="Q131" s="5"/>
      <c r="R131" s="5"/>
    </row>
    <row r="132" spans="1:18" x14ac:dyDescent="0.25">
      <c r="A132" s="18" t="s">
        <v>157</v>
      </c>
      <c r="B132" s="160" t="s">
        <v>577</v>
      </c>
      <c r="C132" s="158">
        <f>'5'!C132</f>
        <v>685</v>
      </c>
      <c r="D132" s="158">
        <f>'5'!D132</f>
        <v>464</v>
      </c>
      <c r="E132" s="158">
        <f>'5'!E132</f>
        <v>1149</v>
      </c>
      <c r="F132" s="133" t="s">
        <v>711</v>
      </c>
      <c r="G132" s="133">
        <v>1</v>
      </c>
      <c r="H132" s="133">
        <v>13</v>
      </c>
      <c r="I132" s="24">
        <v>2.8017241379310345E-2</v>
      </c>
      <c r="J132" s="133">
        <v>211</v>
      </c>
      <c r="K132" s="24">
        <v>6.1611374407582936E-2</v>
      </c>
      <c r="L132" s="5"/>
      <c r="M132" s="5"/>
      <c r="N132" s="5"/>
      <c r="O132" s="5"/>
      <c r="P132" s="5"/>
      <c r="Q132" s="5"/>
      <c r="R132" s="5"/>
    </row>
    <row r="133" spans="1:18" x14ac:dyDescent="0.25">
      <c r="A133" s="18" t="s">
        <v>158</v>
      </c>
      <c r="B133" s="160" t="s">
        <v>594</v>
      </c>
      <c r="C133" s="158">
        <f>'5'!C133</f>
        <v>1500</v>
      </c>
      <c r="D133" s="158">
        <f>'5'!D133</f>
        <v>1002</v>
      </c>
      <c r="E133" s="158">
        <f>'5'!E133</f>
        <v>2502</v>
      </c>
      <c r="F133" s="133"/>
      <c r="G133" s="133"/>
      <c r="H133" s="133">
        <v>0</v>
      </c>
      <c r="I133" s="24">
        <v>0</v>
      </c>
      <c r="J133" s="133">
        <v>528</v>
      </c>
      <c r="K133" s="24">
        <v>0</v>
      </c>
      <c r="L133" s="5"/>
      <c r="M133" s="5"/>
      <c r="N133" s="5"/>
      <c r="O133" s="5"/>
      <c r="P133" s="5"/>
      <c r="Q133" s="5"/>
      <c r="R133" s="5"/>
    </row>
    <row r="134" spans="1:18" x14ac:dyDescent="0.25">
      <c r="A134" s="18" t="s">
        <v>159</v>
      </c>
      <c r="B134" s="160" t="s">
        <v>547</v>
      </c>
      <c r="C134" s="158">
        <f>'5'!C134</f>
        <v>1498</v>
      </c>
      <c r="D134" s="158">
        <f>'5'!D134</f>
        <v>979</v>
      </c>
      <c r="E134" s="158">
        <f>'5'!E134</f>
        <v>2477</v>
      </c>
      <c r="F134" s="133"/>
      <c r="G134" s="133"/>
      <c r="H134" s="133">
        <v>0</v>
      </c>
      <c r="I134" s="24">
        <v>0</v>
      </c>
      <c r="J134" s="133">
        <v>719</v>
      </c>
      <c r="K134" s="24">
        <v>0</v>
      </c>
      <c r="L134" s="5"/>
      <c r="M134" s="5"/>
      <c r="N134" s="5"/>
      <c r="O134" s="5"/>
      <c r="P134" s="5"/>
      <c r="Q134" s="5"/>
      <c r="R134" s="5"/>
    </row>
    <row r="135" spans="1:18" x14ac:dyDescent="0.25">
      <c r="A135" s="18" t="s">
        <v>160</v>
      </c>
      <c r="B135" s="160" t="s">
        <v>548</v>
      </c>
      <c r="C135" s="158">
        <f>'5'!C135</f>
        <v>907</v>
      </c>
      <c r="D135" s="158">
        <f>'5'!D135</f>
        <v>652</v>
      </c>
      <c r="E135" s="158">
        <f>'5'!E135</f>
        <v>1559</v>
      </c>
      <c r="F135" s="133"/>
      <c r="G135" s="133"/>
      <c r="H135" s="133">
        <v>0</v>
      </c>
      <c r="I135" s="24">
        <v>0</v>
      </c>
      <c r="J135" s="133">
        <v>462</v>
      </c>
      <c r="K135" s="24">
        <v>0</v>
      </c>
      <c r="L135" s="5"/>
      <c r="M135" s="5"/>
      <c r="N135" s="5"/>
      <c r="O135" s="5"/>
      <c r="P135" s="5"/>
      <c r="Q135" s="5"/>
      <c r="R135" s="5"/>
    </row>
    <row r="136" spans="1:18" x14ac:dyDescent="0.25">
      <c r="A136" s="18" t="s">
        <v>161</v>
      </c>
      <c r="B136" s="160" t="s">
        <v>556</v>
      </c>
      <c r="C136" s="158">
        <f>'5'!C136</f>
        <v>683</v>
      </c>
      <c r="D136" s="158">
        <f>'5'!D136</f>
        <v>422</v>
      </c>
      <c r="E136" s="158">
        <f>'5'!E136</f>
        <v>1105</v>
      </c>
      <c r="F136" s="133"/>
      <c r="G136" s="133"/>
      <c r="H136" s="133">
        <v>0</v>
      </c>
      <c r="I136" s="24">
        <v>0</v>
      </c>
      <c r="J136" s="133">
        <v>255</v>
      </c>
      <c r="K136" s="24">
        <v>0</v>
      </c>
      <c r="L136" s="5"/>
      <c r="M136" s="5"/>
      <c r="N136" s="5"/>
      <c r="O136" s="5"/>
      <c r="P136" s="5"/>
      <c r="Q136" s="5"/>
      <c r="R136" s="5"/>
    </row>
    <row r="137" spans="1:18" ht="22.5" x14ac:dyDescent="0.25">
      <c r="A137" s="18" t="s">
        <v>162</v>
      </c>
      <c r="B137" s="160" t="s">
        <v>540</v>
      </c>
      <c r="C137" s="158">
        <f>'5'!C137</f>
        <v>2312</v>
      </c>
      <c r="D137" s="158">
        <f>'5'!D137</f>
        <v>1693</v>
      </c>
      <c r="E137" s="158">
        <f>'5'!E137</f>
        <v>4005</v>
      </c>
      <c r="F137" s="133" t="s">
        <v>848</v>
      </c>
      <c r="G137" s="133">
        <v>2</v>
      </c>
      <c r="H137" s="133">
        <v>96</v>
      </c>
      <c r="I137" s="24">
        <v>5.670407560543414E-2</v>
      </c>
      <c r="J137" s="133">
        <v>753</v>
      </c>
      <c r="K137" s="24">
        <v>0.12749003984063745</v>
      </c>
      <c r="L137" s="5"/>
      <c r="M137" s="5"/>
      <c r="N137" s="5"/>
      <c r="O137" s="5"/>
      <c r="P137" s="5"/>
      <c r="Q137" s="5"/>
      <c r="R137" s="5"/>
    </row>
    <row r="138" spans="1:18" x14ac:dyDescent="0.25">
      <c r="A138" s="18" t="s">
        <v>163</v>
      </c>
      <c r="B138" s="160" t="s">
        <v>539</v>
      </c>
      <c r="C138" s="158">
        <f>'5'!C138</f>
        <v>475</v>
      </c>
      <c r="D138" s="158">
        <f>'5'!D138</f>
        <v>313</v>
      </c>
      <c r="E138" s="158">
        <f>'5'!E138</f>
        <v>788</v>
      </c>
      <c r="F138" s="133" t="s">
        <v>698</v>
      </c>
      <c r="G138" s="133">
        <v>1</v>
      </c>
      <c r="H138" s="133">
        <v>19</v>
      </c>
      <c r="I138" s="24">
        <v>6.070287539936102E-2</v>
      </c>
      <c r="J138" s="133">
        <v>186</v>
      </c>
      <c r="K138" s="24">
        <v>0.10215053763440861</v>
      </c>
      <c r="L138" s="5"/>
      <c r="M138" s="5"/>
      <c r="N138" s="5"/>
      <c r="O138" s="5"/>
      <c r="P138" s="5"/>
      <c r="Q138" s="5"/>
      <c r="R138" s="5"/>
    </row>
    <row r="139" spans="1:18" x14ac:dyDescent="0.25">
      <c r="A139" s="18" t="s">
        <v>164</v>
      </c>
      <c r="B139" s="160" t="s">
        <v>547</v>
      </c>
      <c r="C139" s="158">
        <f>'5'!C139</f>
        <v>1038</v>
      </c>
      <c r="D139" s="158">
        <f>'5'!D139</f>
        <v>710</v>
      </c>
      <c r="E139" s="158">
        <f>'5'!E139</f>
        <v>1748</v>
      </c>
      <c r="F139" s="133"/>
      <c r="G139" s="133"/>
      <c r="H139" s="133">
        <v>0</v>
      </c>
      <c r="I139" s="24">
        <v>0</v>
      </c>
      <c r="J139" s="133">
        <v>326</v>
      </c>
      <c r="K139" s="24">
        <v>0</v>
      </c>
      <c r="L139" s="5"/>
      <c r="M139" s="5"/>
      <c r="N139" s="5"/>
      <c r="O139" s="5"/>
      <c r="P139" s="5"/>
      <c r="Q139" s="5"/>
      <c r="R139" s="5"/>
    </row>
    <row r="140" spans="1:18" x14ac:dyDescent="0.25">
      <c r="A140" s="18" t="s">
        <v>165</v>
      </c>
      <c r="B140" s="160" t="s">
        <v>580</v>
      </c>
      <c r="C140" s="158">
        <f>'5'!C140</f>
        <v>308</v>
      </c>
      <c r="D140" s="158">
        <f>'5'!D140</f>
        <v>211</v>
      </c>
      <c r="E140" s="158">
        <f>'5'!E140</f>
        <v>519</v>
      </c>
      <c r="F140" s="133"/>
      <c r="G140" s="133"/>
      <c r="H140" s="133">
        <v>0</v>
      </c>
      <c r="I140" s="24">
        <v>0</v>
      </c>
      <c r="J140" s="133">
        <v>184</v>
      </c>
      <c r="K140" s="24">
        <v>0</v>
      </c>
      <c r="L140" s="5"/>
      <c r="M140" s="5"/>
      <c r="N140" s="5"/>
      <c r="O140" s="5"/>
      <c r="P140" s="5"/>
      <c r="Q140" s="5"/>
      <c r="R140" s="5"/>
    </row>
    <row r="141" spans="1:18" x14ac:dyDescent="0.25">
      <c r="A141" s="18" t="s">
        <v>166</v>
      </c>
      <c r="B141" s="160" t="s">
        <v>549</v>
      </c>
      <c r="C141" s="158">
        <f>'5'!C141</f>
        <v>449</v>
      </c>
      <c r="D141" s="158">
        <f>'5'!D141</f>
        <v>311</v>
      </c>
      <c r="E141" s="158">
        <f>'5'!E141</f>
        <v>760</v>
      </c>
      <c r="F141" s="133" t="s">
        <v>717</v>
      </c>
      <c r="G141" s="133">
        <v>1</v>
      </c>
      <c r="H141" s="133">
        <v>39</v>
      </c>
      <c r="I141" s="24">
        <v>0.12540192926045016</v>
      </c>
      <c r="J141" s="133">
        <v>193</v>
      </c>
      <c r="K141" s="24">
        <v>0.20207253886010362</v>
      </c>
      <c r="L141" s="5"/>
      <c r="M141" s="5"/>
      <c r="N141" s="5"/>
      <c r="O141" s="5"/>
      <c r="P141" s="5"/>
      <c r="Q141" s="5"/>
      <c r="R141" s="5"/>
    </row>
    <row r="142" spans="1:18" x14ac:dyDescent="0.25">
      <c r="A142" s="18" t="s">
        <v>167</v>
      </c>
      <c r="B142" s="160" t="s">
        <v>547</v>
      </c>
      <c r="C142" s="158">
        <f>'5'!C142</f>
        <v>1508</v>
      </c>
      <c r="D142" s="158">
        <f>'5'!D142</f>
        <v>946</v>
      </c>
      <c r="E142" s="158">
        <f>'5'!E142</f>
        <v>2454</v>
      </c>
      <c r="F142" s="133"/>
      <c r="G142" s="133"/>
      <c r="H142" s="133">
        <v>0</v>
      </c>
      <c r="I142" s="24">
        <v>0</v>
      </c>
      <c r="J142" s="133">
        <v>598</v>
      </c>
      <c r="K142" s="24">
        <v>0</v>
      </c>
      <c r="L142" s="5"/>
      <c r="M142" s="5"/>
      <c r="N142" s="5"/>
      <c r="O142" s="5"/>
      <c r="P142" s="5"/>
      <c r="Q142" s="5"/>
      <c r="R142" s="5"/>
    </row>
    <row r="143" spans="1:18" ht="22.5" x14ac:dyDescent="0.25">
      <c r="A143" s="18" t="s">
        <v>168</v>
      </c>
      <c r="B143" s="160" t="s">
        <v>543</v>
      </c>
      <c r="C143" s="158">
        <f>'5'!C143</f>
        <v>4646</v>
      </c>
      <c r="D143" s="158">
        <f>'5'!D143</f>
        <v>3008</v>
      </c>
      <c r="E143" s="158">
        <f>'5'!E143</f>
        <v>7654</v>
      </c>
      <c r="F143" s="133" t="s">
        <v>849</v>
      </c>
      <c r="G143" s="133">
        <v>4</v>
      </c>
      <c r="H143" s="133">
        <v>308</v>
      </c>
      <c r="I143" s="24">
        <v>0.1023936170212766</v>
      </c>
      <c r="J143" s="133">
        <v>2451</v>
      </c>
      <c r="K143" s="24">
        <v>0.12566299469604242</v>
      </c>
      <c r="L143" s="5"/>
      <c r="M143" s="5"/>
      <c r="N143" s="5"/>
      <c r="O143" s="5"/>
      <c r="P143" s="5"/>
      <c r="Q143" s="5"/>
      <c r="R143" s="5"/>
    </row>
    <row r="144" spans="1:18" x14ac:dyDescent="0.25">
      <c r="A144" s="18" t="s">
        <v>169</v>
      </c>
      <c r="B144" s="160" t="s">
        <v>571</v>
      </c>
      <c r="C144" s="158">
        <f>'5'!C144</f>
        <v>323</v>
      </c>
      <c r="D144" s="158">
        <f>'5'!D144</f>
        <v>203</v>
      </c>
      <c r="E144" s="158">
        <f>'5'!E144</f>
        <v>526</v>
      </c>
      <c r="F144" s="133"/>
      <c r="G144" s="133"/>
      <c r="H144" s="133">
        <v>0</v>
      </c>
      <c r="I144" s="24">
        <v>0</v>
      </c>
      <c r="J144" s="133">
        <v>151</v>
      </c>
      <c r="K144" s="24">
        <v>0</v>
      </c>
      <c r="L144" s="5"/>
      <c r="M144" s="5"/>
      <c r="N144" s="5"/>
      <c r="O144" s="5"/>
      <c r="P144" s="5"/>
      <c r="Q144" s="5"/>
      <c r="R144" s="5"/>
    </row>
    <row r="145" spans="1:18" x14ac:dyDescent="0.25">
      <c r="A145" s="18" t="s">
        <v>170</v>
      </c>
      <c r="B145" s="160" t="s">
        <v>552</v>
      </c>
      <c r="C145" s="158">
        <f>'5'!C145</f>
        <v>864</v>
      </c>
      <c r="D145" s="158">
        <f>'5'!D145</f>
        <v>625</v>
      </c>
      <c r="E145" s="158">
        <f>'5'!E145</f>
        <v>1489</v>
      </c>
      <c r="F145" s="133"/>
      <c r="G145" s="133"/>
      <c r="H145" s="133">
        <v>0</v>
      </c>
      <c r="I145" s="24">
        <v>0</v>
      </c>
      <c r="J145" s="133">
        <v>250</v>
      </c>
      <c r="K145" s="24">
        <v>0</v>
      </c>
      <c r="L145" s="5"/>
      <c r="M145" s="5"/>
      <c r="N145" s="5"/>
      <c r="O145" s="5"/>
      <c r="P145" s="5"/>
      <c r="Q145" s="5"/>
      <c r="R145" s="5"/>
    </row>
    <row r="146" spans="1:18" x14ac:dyDescent="0.25">
      <c r="A146" s="18" t="s">
        <v>171</v>
      </c>
      <c r="B146" s="160" t="s">
        <v>576</v>
      </c>
      <c r="C146" s="158">
        <f>'5'!C146</f>
        <v>212</v>
      </c>
      <c r="D146" s="158">
        <f>'5'!D146</f>
        <v>153</v>
      </c>
      <c r="E146" s="158">
        <f>'5'!E146</f>
        <v>365</v>
      </c>
      <c r="F146" s="133"/>
      <c r="G146" s="133"/>
      <c r="H146" s="133">
        <v>0</v>
      </c>
      <c r="I146" s="24">
        <v>0</v>
      </c>
      <c r="J146" s="133">
        <v>75</v>
      </c>
      <c r="K146" s="24">
        <v>0</v>
      </c>
      <c r="L146" s="5"/>
      <c r="M146" s="5"/>
      <c r="N146" s="5"/>
      <c r="O146" s="5"/>
      <c r="P146" s="5"/>
      <c r="Q146" s="5"/>
      <c r="R146" s="5"/>
    </row>
    <row r="147" spans="1:18" x14ac:dyDescent="0.25">
      <c r="A147" s="18" t="s">
        <v>172</v>
      </c>
      <c r="B147" s="160" t="s">
        <v>543</v>
      </c>
      <c r="C147" s="158">
        <f>'5'!C147</f>
        <v>228</v>
      </c>
      <c r="D147" s="158">
        <f>'5'!D147</f>
        <v>201</v>
      </c>
      <c r="E147" s="158">
        <f>'5'!E147</f>
        <v>429</v>
      </c>
      <c r="F147" s="133" t="s">
        <v>718</v>
      </c>
      <c r="G147" s="133">
        <v>1</v>
      </c>
      <c r="H147" s="133">
        <v>10</v>
      </c>
      <c r="I147" s="24">
        <v>4.975124378109453E-2</v>
      </c>
      <c r="J147" s="133">
        <v>81</v>
      </c>
      <c r="K147" s="24">
        <v>0.12345679012345678</v>
      </c>
      <c r="L147" s="5"/>
      <c r="M147" s="5"/>
      <c r="N147" s="5"/>
      <c r="O147" s="5"/>
      <c r="P147" s="5"/>
      <c r="Q147" s="5"/>
      <c r="R147" s="5"/>
    </row>
    <row r="148" spans="1:18" x14ac:dyDescent="0.25">
      <c r="A148" s="18" t="s">
        <v>173</v>
      </c>
      <c r="B148" s="160" t="s">
        <v>587</v>
      </c>
      <c r="C148" s="158">
        <f>'5'!C148</f>
        <v>209</v>
      </c>
      <c r="D148" s="158">
        <f>'5'!D148</f>
        <v>138</v>
      </c>
      <c r="E148" s="158">
        <f>'5'!E148</f>
        <v>347</v>
      </c>
      <c r="F148" s="133" t="s">
        <v>173</v>
      </c>
      <c r="G148" s="133">
        <v>1</v>
      </c>
      <c r="H148" s="133">
        <v>19</v>
      </c>
      <c r="I148" s="24">
        <v>0.13768115942028986</v>
      </c>
      <c r="J148" s="133">
        <v>107</v>
      </c>
      <c r="K148" s="24">
        <v>0.17757009345794392</v>
      </c>
      <c r="L148" s="5"/>
      <c r="M148" s="5"/>
      <c r="N148" s="5"/>
      <c r="O148" s="5"/>
      <c r="P148" s="5"/>
      <c r="Q148" s="5"/>
      <c r="R148" s="5"/>
    </row>
    <row r="149" spans="1:18" x14ac:dyDescent="0.25">
      <c r="A149" s="18" t="s">
        <v>174</v>
      </c>
      <c r="B149" s="160" t="s">
        <v>589</v>
      </c>
      <c r="C149" s="158">
        <f>'5'!C149</f>
        <v>195</v>
      </c>
      <c r="D149" s="158">
        <f>'5'!D149</f>
        <v>151</v>
      </c>
      <c r="E149" s="158">
        <f>'5'!E149</f>
        <v>346</v>
      </c>
      <c r="F149" s="133"/>
      <c r="G149" s="133"/>
      <c r="H149" s="133">
        <v>0</v>
      </c>
      <c r="I149" s="24">
        <v>0</v>
      </c>
      <c r="J149" s="133">
        <v>134</v>
      </c>
      <c r="K149" s="24">
        <v>0</v>
      </c>
      <c r="L149" s="5"/>
      <c r="M149" s="5"/>
      <c r="N149" s="5"/>
      <c r="O149" s="5"/>
      <c r="P149" s="5"/>
      <c r="Q149" s="5"/>
      <c r="R149" s="5"/>
    </row>
    <row r="150" spans="1:18" x14ac:dyDescent="0.25">
      <c r="A150" s="18" t="s">
        <v>175</v>
      </c>
      <c r="B150" s="160" t="s">
        <v>546</v>
      </c>
      <c r="C150" s="158">
        <f>'5'!C150</f>
        <v>163</v>
      </c>
      <c r="D150" s="158">
        <f>'5'!D150</f>
        <v>118</v>
      </c>
      <c r="E150" s="158">
        <f>'5'!E150</f>
        <v>281</v>
      </c>
      <c r="F150" s="133"/>
      <c r="G150" s="133"/>
      <c r="H150" s="133">
        <v>0</v>
      </c>
      <c r="I150" s="24">
        <v>0</v>
      </c>
      <c r="J150" s="133">
        <v>102</v>
      </c>
      <c r="K150" s="24">
        <v>0</v>
      </c>
      <c r="L150" s="5"/>
      <c r="M150" s="5"/>
      <c r="N150" s="5"/>
      <c r="O150" s="5"/>
      <c r="P150" s="5"/>
      <c r="Q150" s="5"/>
      <c r="R150" s="5"/>
    </row>
    <row r="151" spans="1:18" x14ac:dyDescent="0.25">
      <c r="A151" s="18" t="s">
        <v>176</v>
      </c>
      <c r="B151" s="160" t="s">
        <v>552</v>
      </c>
      <c r="C151" s="158">
        <f>'5'!C151</f>
        <v>572</v>
      </c>
      <c r="D151" s="158">
        <f>'5'!D151</f>
        <v>429</v>
      </c>
      <c r="E151" s="158">
        <f>'5'!E151</f>
        <v>1001</v>
      </c>
      <c r="F151" s="133" t="s">
        <v>720</v>
      </c>
      <c r="G151" s="133">
        <v>1</v>
      </c>
      <c r="H151" s="133">
        <v>26</v>
      </c>
      <c r="I151" s="24">
        <v>6.0606060606060608E-2</v>
      </c>
      <c r="J151" s="133">
        <v>204</v>
      </c>
      <c r="K151" s="24">
        <v>0.12745098039215685</v>
      </c>
      <c r="L151" s="5"/>
      <c r="M151" s="5"/>
      <c r="N151" s="5"/>
      <c r="O151" s="5"/>
      <c r="P151" s="5"/>
      <c r="Q151" s="5"/>
      <c r="R151" s="5"/>
    </row>
    <row r="152" spans="1:18" x14ac:dyDescent="0.25">
      <c r="A152" s="18" t="s">
        <v>177</v>
      </c>
      <c r="B152" s="160" t="s">
        <v>586</v>
      </c>
      <c r="C152" s="158">
        <f>'5'!C152</f>
        <v>99</v>
      </c>
      <c r="D152" s="158">
        <f>'5'!D152</f>
        <v>61</v>
      </c>
      <c r="E152" s="158">
        <f>'5'!E152</f>
        <v>160</v>
      </c>
      <c r="F152" s="133"/>
      <c r="G152" s="133"/>
      <c r="H152" s="133">
        <v>0</v>
      </c>
      <c r="I152" s="24">
        <v>0</v>
      </c>
      <c r="J152" s="133">
        <v>52</v>
      </c>
      <c r="K152" s="24">
        <v>0</v>
      </c>
      <c r="L152" s="5"/>
      <c r="M152" s="5"/>
      <c r="N152" s="5"/>
      <c r="O152" s="5"/>
      <c r="P152" s="5"/>
      <c r="Q152" s="5"/>
      <c r="R152" s="5"/>
    </row>
    <row r="153" spans="1:18" x14ac:dyDescent="0.25">
      <c r="A153" s="18" t="s">
        <v>178</v>
      </c>
      <c r="B153" s="160" t="s">
        <v>595</v>
      </c>
      <c r="C153" s="158">
        <f>'5'!C153</f>
        <v>121</v>
      </c>
      <c r="D153" s="158">
        <f>'5'!D153</f>
        <v>80</v>
      </c>
      <c r="E153" s="158">
        <f>'5'!E153</f>
        <v>201</v>
      </c>
      <c r="F153" s="133"/>
      <c r="G153" s="133"/>
      <c r="H153" s="133">
        <v>0</v>
      </c>
      <c r="I153" s="24">
        <v>0</v>
      </c>
      <c r="J153" s="133">
        <v>69</v>
      </c>
      <c r="K153" s="24">
        <v>0</v>
      </c>
      <c r="L153" s="5"/>
      <c r="M153" s="5"/>
      <c r="N153" s="5"/>
      <c r="O153" s="5"/>
      <c r="P153" s="5"/>
      <c r="Q153" s="5"/>
      <c r="R153" s="5"/>
    </row>
    <row r="154" spans="1:18" x14ac:dyDescent="0.25">
      <c r="A154" s="18" t="s">
        <v>179</v>
      </c>
      <c r="B154" s="160" t="s">
        <v>580</v>
      </c>
      <c r="C154" s="158">
        <f>'5'!C154</f>
        <v>154</v>
      </c>
      <c r="D154" s="158">
        <f>'5'!D154</f>
        <v>113</v>
      </c>
      <c r="E154" s="158">
        <f>'5'!E154</f>
        <v>267</v>
      </c>
      <c r="F154" s="133" t="s">
        <v>179</v>
      </c>
      <c r="G154" s="133">
        <v>1</v>
      </c>
      <c r="H154" s="133">
        <v>31</v>
      </c>
      <c r="I154" s="24">
        <v>0.27433628318584069</v>
      </c>
      <c r="J154" s="133">
        <v>67</v>
      </c>
      <c r="K154" s="24">
        <v>0.46268656716417911</v>
      </c>
      <c r="L154" s="5"/>
      <c r="M154" s="5"/>
      <c r="N154" s="5"/>
      <c r="O154" s="5"/>
      <c r="P154" s="5"/>
      <c r="Q154" s="5"/>
      <c r="R154" s="5"/>
    </row>
    <row r="155" spans="1:18" x14ac:dyDescent="0.25">
      <c r="A155" s="18" t="s">
        <v>180</v>
      </c>
      <c r="B155" s="160" t="s">
        <v>546</v>
      </c>
      <c r="C155" s="158">
        <f>'5'!C155</f>
        <v>363</v>
      </c>
      <c r="D155" s="158">
        <f>'5'!D155</f>
        <v>275</v>
      </c>
      <c r="E155" s="158">
        <f>'5'!E155</f>
        <v>638</v>
      </c>
      <c r="F155" s="133"/>
      <c r="G155" s="133"/>
      <c r="H155" s="133">
        <v>0</v>
      </c>
      <c r="I155" s="24">
        <v>0</v>
      </c>
      <c r="J155" s="133">
        <v>175</v>
      </c>
      <c r="K155" s="24">
        <v>0</v>
      </c>
      <c r="L155" s="5"/>
      <c r="M155" s="5"/>
      <c r="N155" s="5"/>
      <c r="O155" s="5"/>
      <c r="P155" s="5"/>
      <c r="Q155" s="5"/>
      <c r="R155" s="5"/>
    </row>
    <row r="156" spans="1:18" x14ac:dyDescent="0.25">
      <c r="A156" s="18" t="s">
        <v>181</v>
      </c>
      <c r="B156" s="160" t="s">
        <v>570</v>
      </c>
      <c r="C156" s="158">
        <f>'5'!C156</f>
        <v>240</v>
      </c>
      <c r="D156" s="158">
        <f>'5'!D156</f>
        <v>193</v>
      </c>
      <c r="E156" s="158">
        <f>'5'!E156</f>
        <v>433</v>
      </c>
      <c r="F156" s="133"/>
      <c r="G156" s="133"/>
      <c r="H156" s="133">
        <v>0</v>
      </c>
      <c r="I156" s="24">
        <v>0</v>
      </c>
      <c r="J156" s="133">
        <v>74</v>
      </c>
      <c r="K156" s="24">
        <v>0</v>
      </c>
      <c r="L156" s="5"/>
      <c r="M156" s="5"/>
      <c r="N156" s="5"/>
      <c r="O156" s="5"/>
      <c r="P156" s="5"/>
      <c r="Q156" s="5"/>
      <c r="R156" s="5"/>
    </row>
    <row r="157" spans="1:18" x14ac:dyDescent="0.25">
      <c r="A157" s="18" t="s">
        <v>182</v>
      </c>
      <c r="B157" s="160" t="s">
        <v>543</v>
      </c>
      <c r="C157" s="158">
        <f>'5'!C157</f>
        <v>430</v>
      </c>
      <c r="D157" s="158">
        <f>'5'!D157</f>
        <v>294</v>
      </c>
      <c r="E157" s="158">
        <f>'5'!E157</f>
        <v>724</v>
      </c>
      <c r="F157" s="133" t="s">
        <v>718</v>
      </c>
      <c r="G157" s="133">
        <v>1</v>
      </c>
      <c r="H157" s="133">
        <v>16</v>
      </c>
      <c r="I157" s="24">
        <v>5.4421768707482991E-2</v>
      </c>
      <c r="J157" s="133">
        <v>205</v>
      </c>
      <c r="K157" s="24">
        <v>7.8048780487804878E-2</v>
      </c>
      <c r="L157" s="5"/>
      <c r="M157" s="5"/>
      <c r="N157" s="5"/>
      <c r="O157" s="5"/>
      <c r="P157" s="5"/>
      <c r="Q157" s="5"/>
      <c r="R157" s="5"/>
    </row>
    <row r="158" spans="1:18" x14ac:dyDescent="0.25">
      <c r="A158" s="18" t="s">
        <v>183</v>
      </c>
      <c r="B158" s="160" t="s">
        <v>539</v>
      </c>
      <c r="C158" s="158">
        <f>'5'!C158</f>
        <v>756</v>
      </c>
      <c r="D158" s="158">
        <f>'5'!D158</f>
        <v>599</v>
      </c>
      <c r="E158" s="158">
        <f>'5'!E158</f>
        <v>1355</v>
      </c>
      <c r="F158" s="133"/>
      <c r="G158" s="133"/>
      <c r="H158" s="133">
        <v>0</v>
      </c>
      <c r="I158" s="24">
        <v>0</v>
      </c>
      <c r="J158" s="133">
        <v>217</v>
      </c>
      <c r="K158" s="24">
        <v>0</v>
      </c>
      <c r="L158" s="5"/>
      <c r="M158" s="5"/>
      <c r="N158" s="5"/>
      <c r="O158" s="5"/>
      <c r="P158" s="5"/>
      <c r="Q158" s="5"/>
      <c r="R158" s="5"/>
    </row>
    <row r="159" spans="1:18" x14ac:dyDescent="0.25">
      <c r="A159" s="18" t="s">
        <v>184</v>
      </c>
      <c r="B159" s="160" t="s">
        <v>591</v>
      </c>
      <c r="C159" s="158">
        <f>'5'!C159</f>
        <v>576</v>
      </c>
      <c r="D159" s="158">
        <f>'5'!D159</f>
        <v>373</v>
      </c>
      <c r="E159" s="158">
        <f>'5'!E159</f>
        <v>949</v>
      </c>
      <c r="F159" s="133" t="s">
        <v>714</v>
      </c>
      <c r="G159" s="133">
        <v>1</v>
      </c>
      <c r="H159" s="133">
        <v>66</v>
      </c>
      <c r="I159" s="24">
        <v>0.17694369973190349</v>
      </c>
      <c r="J159" s="133">
        <v>269</v>
      </c>
      <c r="K159" s="24">
        <v>0.24535315985130113</v>
      </c>
      <c r="L159" s="5"/>
      <c r="M159" s="5"/>
      <c r="N159" s="5"/>
      <c r="O159" s="5"/>
      <c r="P159" s="5"/>
      <c r="Q159" s="5"/>
      <c r="R159" s="5"/>
    </row>
    <row r="160" spans="1:18" x14ac:dyDescent="0.25">
      <c r="A160" s="18" t="s">
        <v>185</v>
      </c>
      <c r="B160" s="160" t="s">
        <v>572</v>
      </c>
      <c r="C160" s="158">
        <f>'5'!C160</f>
        <v>590</v>
      </c>
      <c r="D160" s="158">
        <f>'5'!D160</f>
        <v>476</v>
      </c>
      <c r="E160" s="158">
        <f>'5'!E160</f>
        <v>1066</v>
      </c>
      <c r="F160" s="133"/>
      <c r="G160" s="133"/>
      <c r="H160" s="133">
        <v>0</v>
      </c>
      <c r="I160" s="24">
        <v>0</v>
      </c>
      <c r="J160" s="133">
        <v>93</v>
      </c>
      <c r="K160" s="24">
        <v>0</v>
      </c>
      <c r="L160" s="5"/>
      <c r="M160" s="5"/>
      <c r="N160" s="5"/>
      <c r="O160" s="5"/>
      <c r="P160" s="5"/>
      <c r="Q160" s="5"/>
      <c r="R160" s="5"/>
    </row>
    <row r="161" spans="1:18" x14ac:dyDescent="0.25">
      <c r="A161" s="18" t="s">
        <v>186</v>
      </c>
      <c r="B161" s="160" t="s">
        <v>566</v>
      </c>
      <c r="C161" s="158">
        <f>'5'!C161</f>
        <v>211</v>
      </c>
      <c r="D161" s="158">
        <f>'5'!D161</f>
        <v>156</v>
      </c>
      <c r="E161" s="158">
        <f>'5'!E161</f>
        <v>367</v>
      </c>
      <c r="F161" s="133" t="s">
        <v>186</v>
      </c>
      <c r="G161" s="133">
        <v>1</v>
      </c>
      <c r="H161" s="133">
        <v>43</v>
      </c>
      <c r="I161" s="24">
        <v>0.27564102564102566</v>
      </c>
      <c r="J161" s="133">
        <v>112</v>
      </c>
      <c r="K161" s="24">
        <v>0.38392857142857145</v>
      </c>
      <c r="L161" s="5"/>
      <c r="M161" s="5"/>
      <c r="N161" s="5"/>
      <c r="O161" s="5"/>
      <c r="P161" s="5"/>
      <c r="Q161" s="5"/>
      <c r="R161" s="5"/>
    </row>
    <row r="162" spans="1:18" x14ac:dyDescent="0.25">
      <c r="A162" s="18" t="s">
        <v>187</v>
      </c>
      <c r="B162" s="160" t="s">
        <v>565</v>
      </c>
      <c r="C162" s="158">
        <f>'5'!C162</f>
        <v>317</v>
      </c>
      <c r="D162" s="158">
        <f>'5'!D162</f>
        <v>202</v>
      </c>
      <c r="E162" s="158">
        <f>'5'!E162</f>
        <v>519</v>
      </c>
      <c r="F162" s="133"/>
      <c r="G162" s="133"/>
      <c r="H162" s="133">
        <v>0</v>
      </c>
      <c r="I162" s="24">
        <v>0</v>
      </c>
      <c r="J162" s="133">
        <v>129</v>
      </c>
      <c r="K162" s="24">
        <v>0</v>
      </c>
      <c r="L162" s="5"/>
      <c r="M162" s="5"/>
      <c r="N162" s="5"/>
      <c r="O162" s="5"/>
      <c r="P162" s="5"/>
      <c r="Q162" s="5"/>
      <c r="R162" s="5"/>
    </row>
    <row r="163" spans="1:18" x14ac:dyDescent="0.25">
      <c r="A163" s="18" t="s">
        <v>188</v>
      </c>
      <c r="B163" s="160" t="s">
        <v>567</v>
      </c>
      <c r="C163" s="158">
        <f>'5'!C163</f>
        <v>366</v>
      </c>
      <c r="D163" s="158">
        <f>'5'!D163</f>
        <v>265</v>
      </c>
      <c r="E163" s="158">
        <f>'5'!E163</f>
        <v>631</v>
      </c>
      <c r="F163" s="133"/>
      <c r="G163" s="133"/>
      <c r="H163" s="133">
        <v>0</v>
      </c>
      <c r="I163" s="24">
        <v>0</v>
      </c>
      <c r="J163" s="133">
        <v>101</v>
      </c>
      <c r="K163" s="24">
        <v>0</v>
      </c>
      <c r="L163" s="5"/>
      <c r="M163" s="5"/>
      <c r="N163" s="5"/>
      <c r="O163" s="5"/>
      <c r="P163" s="5"/>
      <c r="Q163" s="5"/>
      <c r="R163" s="5"/>
    </row>
    <row r="164" spans="1:18" x14ac:dyDescent="0.25">
      <c r="A164" s="18" t="s">
        <v>189</v>
      </c>
      <c r="B164" s="160" t="s">
        <v>569</v>
      </c>
      <c r="C164" s="158">
        <f>'5'!C164</f>
        <v>101</v>
      </c>
      <c r="D164" s="158">
        <f>'5'!D164</f>
        <v>64</v>
      </c>
      <c r="E164" s="158">
        <f>'5'!E164</f>
        <v>165</v>
      </c>
      <c r="F164" s="133" t="s">
        <v>43</v>
      </c>
      <c r="G164" s="133">
        <v>1</v>
      </c>
      <c r="H164" s="133">
        <v>20</v>
      </c>
      <c r="I164" s="24">
        <v>0.3125</v>
      </c>
      <c r="J164" s="133">
        <v>52</v>
      </c>
      <c r="K164" s="24">
        <v>0.38461538461538464</v>
      </c>
      <c r="L164" s="5"/>
      <c r="M164" s="5"/>
      <c r="N164" s="5"/>
      <c r="O164" s="5"/>
      <c r="P164" s="5"/>
      <c r="Q164" s="5"/>
      <c r="R164" s="5"/>
    </row>
    <row r="165" spans="1:18" x14ac:dyDescent="0.25">
      <c r="A165" s="18" t="s">
        <v>190</v>
      </c>
      <c r="B165" s="160" t="s">
        <v>542</v>
      </c>
      <c r="C165" s="158">
        <f>'5'!C165</f>
        <v>696</v>
      </c>
      <c r="D165" s="158">
        <f>'5'!D165</f>
        <v>594</v>
      </c>
      <c r="E165" s="158">
        <f>'5'!E165</f>
        <v>1290</v>
      </c>
      <c r="F165" s="133"/>
      <c r="G165" s="133"/>
      <c r="H165" s="133">
        <v>0</v>
      </c>
      <c r="I165" s="24">
        <v>0</v>
      </c>
      <c r="J165" s="133">
        <v>84</v>
      </c>
      <c r="K165" s="24">
        <v>0</v>
      </c>
      <c r="L165" s="5"/>
      <c r="M165" s="5"/>
      <c r="N165" s="5"/>
      <c r="O165" s="5"/>
      <c r="P165" s="5"/>
      <c r="Q165" s="5"/>
      <c r="R165" s="5"/>
    </row>
    <row r="166" spans="1:18" x14ac:dyDescent="0.25">
      <c r="A166" s="18" t="s">
        <v>191</v>
      </c>
      <c r="B166" s="160" t="s">
        <v>539</v>
      </c>
      <c r="C166" s="158">
        <f>'5'!C166</f>
        <v>957</v>
      </c>
      <c r="D166" s="158">
        <f>'5'!D166</f>
        <v>614</v>
      </c>
      <c r="E166" s="158">
        <f>'5'!E166</f>
        <v>1571</v>
      </c>
      <c r="F166" s="133"/>
      <c r="G166" s="133"/>
      <c r="H166" s="133">
        <v>0</v>
      </c>
      <c r="I166" s="24">
        <v>0</v>
      </c>
      <c r="J166" s="133">
        <v>256</v>
      </c>
      <c r="K166" s="24">
        <v>0</v>
      </c>
      <c r="L166" s="5"/>
      <c r="M166" s="5"/>
      <c r="N166" s="5"/>
      <c r="O166" s="5"/>
      <c r="P166" s="5"/>
      <c r="Q166" s="5"/>
      <c r="R166" s="5"/>
    </row>
    <row r="167" spans="1:18" x14ac:dyDescent="0.25">
      <c r="A167" s="18" t="s">
        <v>192</v>
      </c>
      <c r="B167" s="160" t="s">
        <v>543</v>
      </c>
      <c r="C167" s="158">
        <f>'5'!C167</f>
        <v>423</v>
      </c>
      <c r="D167" s="158">
        <f>'5'!D167</f>
        <v>286</v>
      </c>
      <c r="E167" s="158">
        <f>'5'!E167</f>
        <v>709</v>
      </c>
      <c r="F167" s="133"/>
      <c r="G167" s="133"/>
      <c r="H167" s="133">
        <v>0</v>
      </c>
      <c r="I167" s="24">
        <v>0</v>
      </c>
      <c r="J167" s="133">
        <v>179</v>
      </c>
      <c r="K167" s="24">
        <v>0</v>
      </c>
      <c r="L167" s="5"/>
      <c r="M167" s="5"/>
      <c r="N167" s="5"/>
      <c r="O167" s="5"/>
      <c r="P167" s="5"/>
      <c r="Q167" s="5"/>
      <c r="R167" s="5"/>
    </row>
    <row r="168" spans="1:18" x14ac:dyDescent="0.25">
      <c r="A168" s="18" t="s">
        <v>193</v>
      </c>
      <c r="B168" s="160" t="s">
        <v>576</v>
      </c>
      <c r="C168" s="158">
        <f>'5'!C168</f>
        <v>730</v>
      </c>
      <c r="D168" s="158">
        <f>'5'!D168</f>
        <v>523</v>
      </c>
      <c r="E168" s="158">
        <f>'5'!E168</f>
        <v>1253</v>
      </c>
      <c r="F168" s="133"/>
      <c r="G168" s="133"/>
      <c r="H168" s="133">
        <v>0</v>
      </c>
      <c r="I168" s="24">
        <v>0</v>
      </c>
      <c r="J168" s="133">
        <v>331</v>
      </c>
      <c r="K168" s="24">
        <v>0</v>
      </c>
      <c r="L168" s="5"/>
      <c r="M168" s="5"/>
      <c r="N168" s="5"/>
      <c r="O168" s="5"/>
      <c r="P168" s="5"/>
      <c r="Q168" s="5"/>
      <c r="R168" s="5"/>
    </row>
    <row r="169" spans="1:18" x14ac:dyDescent="0.25">
      <c r="A169" s="18" t="s">
        <v>194</v>
      </c>
      <c r="B169" s="160" t="s">
        <v>543</v>
      </c>
      <c r="C169" s="158">
        <f>'5'!C169</f>
        <v>387</v>
      </c>
      <c r="D169" s="158">
        <f>'5'!D169</f>
        <v>282</v>
      </c>
      <c r="E169" s="158">
        <f>'5'!E169</f>
        <v>669</v>
      </c>
      <c r="F169" s="133" t="s">
        <v>721</v>
      </c>
      <c r="G169" s="133">
        <v>1</v>
      </c>
      <c r="H169" s="133">
        <v>18</v>
      </c>
      <c r="I169" s="24">
        <v>6.3829787234042548E-2</v>
      </c>
      <c r="J169" s="133">
        <v>190</v>
      </c>
      <c r="K169" s="24">
        <v>9.4736842105263161E-2</v>
      </c>
      <c r="L169" s="5"/>
      <c r="M169" s="5"/>
      <c r="N169" s="5"/>
      <c r="O169" s="5"/>
      <c r="P169" s="5"/>
      <c r="Q169" s="5"/>
      <c r="R169" s="5"/>
    </row>
    <row r="170" spans="1:18" x14ac:dyDescent="0.25">
      <c r="A170" s="18" t="s">
        <v>195</v>
      </c>
      <c r="B170" s="160" t="s">
        <v>588</v>
      </c>
      <c r="C170" s="158">
        <f>'5'!C170</f>
        <v>156</v>
      </c>
      <c r="D170" s="158">
        <f>'5'!D170</f>
        <v>109</v>
      </c>
      <c r="E170" s="158">
        <f>'5'!E170</f>
        <v>265</v>
      </c>
      <c r="F170" s="133"/>
      <c r="G170" s="133"/>
      <c r="H170" s="133">
        <v>0</v>
      </c>
      <c r="I170" s="24">
        <v>0</v>
      </c>
      <c r="J170" s="133">
        <v>81</v>
      </c>
      <c r="K170" s="24">
        <v>0</v>
      </c>
      <c r="L170" s="5"/>
      <c r="M170" s="5"/>
      <c r="N170" s="5"/>
      <c r="O170" s="5"/>
      <c r="P170" s="5"/>
      <c r="Q170" s="5"/>
      <c r="R170" s="5"/>
    </row>
    <row r="171" spans="1:18" x14ac:dyDescent="0.25">
      <c r="A171" s="18" t="s">
        <v>196</v>
      </c>
      <c r="B171" s="160" t="s">
        <v>552</v>
      </c>
      <c r="C171" s="158">
        <f>'5'!C171</f>
        <v>890</v>
      </c>
      <c r="D171" s="158">
        <f>'5'!D171</f>
        <v>675</v>
      </c>
      <c r="E171" s="158">
        <f>'5'!E171</f>
        <v>1565</v>
      </c>
      <c r="F171" s="133"/>
      <c r="G171" s="133"/>
      <c r="H171" s="133">
        <v>0</v>
      </c>
      <c r="I171" s="24">
        <v>0</v>
      </c>
      <c r="J171" s="133">
        <v>376</v>
      </c>
      <c r="K171" s="24">
        <v>0</v>
      </c>
      <c r="L171" s="5"/>
      <c r="M171" s="5"/>
      <c r="N171" s="5"/>
      <c r="O171" s="5"/>
      <c r="P171" s="5"/>
      <c r="Q171" s="5"/>
      <c r="R171" s="5"/>
    </row>
    <row r="172" spans="1:18" x14ac:dyDescent="0.25">
      <c r="A172" s="18" t="s">
        <v>197</v>
      </c>
      <c r="B172" s="160" t="s">
        <v>541</v>
      </c>
      <c r="C172" s="158">
        <f>'5'!C172</f>
        <v>871</v>
      </c>
      <c r="D172" s="158">
        <f>'5'!D172</f>
        <v>683</v>
      </c>
      <c r="E172" s="158">
        <f>'5'!E172</f>
        <v>1554</v>
      </c>
      <c r="F172" s="133" t="s">
        <v>715</v>
      </c>
      <c r="G172" s="133">
        <v>1</v>
      </c>
      <c r="H172" s="133">
        <v>8</v>
      </c>
      <c r="I172" s="24">
        <v>1.171303074670571E-2</v>
      </c>
      <c r="J172" s="133">
        <v>169</v>
      </c>
      <c r="K172" s="24">
        <v>4.7337278106508875E-2</v>
      </c>
      <c r="L172" s="5"/>
      <c r="M172" s="5"/>
      <c r="N172" s="5"/>
      <c r="O172" s="5"/>
      <c r="P172" s="5"/>
      <c r="Q172" s="5"/>
      <c r="R172" s="5"/>
    </row>
    <row r="173" spans="1:18" x14ac:dyDescent="0.25">
      <c r="A173" s="18" t="s">
        <v>198</v>
      </c>
      <c r="B173" s="160" t="s">
        <v>546</v>
      </c>
      <c r="C173" s="158">
        <f>'5'!C173</f>
        <v>1018</v>
      </c>
      <c r="D173" s="158">
        <f>'5'!D173</f>
        <v>648</v>
      </c>
      <c r="E173" s="158">
        <f>'5'!E173</f>
        <v>1666</v>
      </c>
      <c r="F173" s="133" t="s">
        <v>708</v>
      </c>
      <c r="G173" s="133">
        <v>1</v>
      </c>
      <c r="H173" s="133">
        <v>51</v>
      </c>
      <c r="I173" s="24">
        <v>7.8703703703703706E-2</v>
      </c>
      <c r="J173" s="133">
        <v>556</v>
      </c>
      <c r="K173" s="24">
        <v>9.172661870503597E-2</v>
      </c>
      <c r="L173" s="5"/>
      <c r="M173" s="5"/>
      <c r="N173" s="5"/>
      <c r="O173" s="5"/>
      <c r="P173" s="5"/>
      <c r="Q173" s="5"/>
      <c r="R173" s="5"/>
    </row>
    <row r="174" spans="1:18" x14ac:dyDescent="0.25">
      <c r="A174" s="18" t="s">
        <v>199</v>
      </c>
      <c r="B174" s="160" t="s">
        <v>572</v>
      </c>
      <c r="C174" s="158">
        <f>'5'!C174</f>
        <v>749</v>
      </c>
      <c r="D174" s="158">
        <f>'5'!D174</f>
        <v>604</v>
      </c>
      <c r="E174" s="158">
        <f>'5'!E174</f>
        <v>1353</v>
      </c>
      <c r="F174" s="133" t="s">
        <v>722</v>
      </c>
      <c r="G174" s="133">
        <v>1</v>
      </c>
      <c r="H174" s="133">
        <v>39</v>
      </c>
      <c r="I174" s="24">
        <v>6.4569536423841056E-2</v>
      </c>
      <c r="J174" s="133">
        <v>368</v>
      </c>
      <c r="K174" s="24">
        <v>0.10597826086956522</v>
      </c>
      <c r="L174" s="5"/>
      <c r="M174" s="5"/>
      <c r="N174" s="5"/>
      <c r="O174" s="5"/>
      <c r="P174" s="5"/>
      <c r="Q174" s="5"/>
      <c r="R174" s="5"/>
    </row>
    <row r="175" spans="1:18" x14ac:dyDescent="0.25">
      <c r="A175" s="18" t="s">
        <v>200</v>
      </c>
      <c r="B175" s="160" t="s">
        <v>545</v>
      </c>
      <c r="C175" s="158">
        <f>'5'!C175</f>
        <v>546</v>
      </c>
      <c r="D175" s="158">
        <f>'5'!D175</f>
        <v>343</v>
      </c>
      <c r="E175" s="158">
        <f>'5'!E175</f>
        <v>889</v>
      </c>
      <c r="F175" s="133" t="s">
        <v>200</v>
      </c>
      <c r="G175" s="133">
        <v>1</v>
      </c>
      <c r="H175" s="133">
        <v>38</v>
      </c>
      <c r="I175" s="24">
        <v>0.11078717201166181</v>
      </c>
      <c r="J175" s="133">
        <v>251</v>
      </c>
      <c r="K175" s="24">
        <v>0.15139442231075698</v>
      </c>
      <c r="L175" s="5"/>
      <c r="M175" s="5"/>
      <c r="N175" s="5"/>
      <c r="O175" s="5"/>
      <c r="P175" s="5"/>
      <c r="Q175" s="5"/>
      <c r="R175" s="5"/>
    </row>
    <row r="176" spans="1:18" x14ac:dyDescent="0.25">
      <c r="A176" s="18" t="s">
        <v>201</v>
      </c>
      <c r="B176" s="160" t="s">
        <v>587</v>
      </c>
      <c r="C176" s="158">
        <f>'5'!C176</f>
        <v>736</v>
      </c>
      <c r="D176" s="158">
        <f>'5'!D176</f>
        <v>518</v>
      </c>
      <c r="E176" s="158">
        <f>'5'!E176</f>
        <v>1254</v>
      </c>
      <c r="F176" s="133"/>
      <c r="G176" s="133"/>
      <c r="H176" s="133">
        <v>0</v>
      </c>
      <c r="I176" s="24">
        <v>0</v>
      </c>
      <c r="J176" s="133">
        <v>293</v>
      </c>
      <c r="K176" s="24">
        <v>0</v>
      </c>
      <c r="L176" s="5"/>
      <c r="M176" s="5"/>
      <c r="N176" s="5"/>
      <c r="O176" s="5"/>
      <c r="P176" s="5"/>
      <c r="Q176" s="5"/>
      <c r="R176" s="5"/>
    </row>
    <row r="177" spans="1:18" x14ac:dyDescent="0.25">
      <c r="A177" s="18" t="s">
        <v>202</v>
      </c>
      <c r="B177" s="160" t="s">
        <v>572</v>
      </c>
      <c r="C177" s="158">
        <f>'5'!C177</f>
        <v>763</v>
      </c>
      <c r="D177" s="158">
        <f>'5'!D177</f>
        <v>500</v>
      </c>
      <c r="E177" s="158">
        <f>'5'!E177</f>
        <v>1263</v>
      </c>
      <c r="F177" s="133" t="s">
        <v>850</v>
      </c>
      <c r="G177" s="133">
        <v>2</v>
      </c>
      <c r="H177" s="133">
        <v>74</v>
      </c>
      <c r="I177" s="24">
        <v>0.14799999999999999</v>
      </c>
      <c r="J177" s="133">
        <v>278</v>
      </c>
      <c r="K177" s="24">
        <v>0.26618705035971224</v>
      </c>
      <c r="L177" s="5"/>
      <c r="M177" s="5"/>
      <c r="N177" s="5"/>
      <c r="O177" s="5"/>
      <c r="P177" s="5"/>
      <c r="Q177" s="5"/>
      <c r="R177" s="5"/>
    </row>
    <row r="178" spans="1:18" x14ac:dyDescent="0.25">
      <c r="A178" s="18" t="s">
        <v>203</v>
      </c>
      <c r="B178" s="160" t="s">
        <v>589</v>
      </c>
      <c r="C178" s="158">
        <f>'5'!C178</f>
        <v>300</v>
      </c>
      <c r="D178" s="158">
        <f>'5'!D178</f>
        <v>195</v>
      </c>
      <c r="E178" s="158">
        <f>'5'!E178</f>
        <v>495</v>
      </c>
      <c r="F178" s="133" t="s">
        <v>719</v>
      </c>
      <c r="G178" s="133">
        <v>1</v>
      </c>
      <c r="H178" s="133">
        <v>10</v>
      </c>
      <c r="I178" s="24">
        <v>5.128205128205128E-2</v>
      </c>
      <c r="J178" s="133">
        <v>117</v>
      </c>
      <c r="K178" s="24">
        <v>8.5470085470085472E-2</v>
      </c>
      <c r="L178" s="5"/>
      <c r="M178" s="5"/>
      <c r="N178" s="5"/>
      <c r="O178" s="5"/>
      <c r="P178" s="5"/>
      <c r="Q178" s="5"/>
      <c r="R178" s="5"/>
    </row>
    <row r="179" spans="1:18" x14ac:dyDescent="0.25">
      <c r="A179" s="18" t="s">
        <v>204</v>
      </c>
      <c r="B179" s="160" t="s">
        <v>596</v>
      </c>
      <c r="C179" s="158">
        <f>'5'!C179</f>
        <v>187</v>
      </c>
      <c r="D179" s="158">
        <f>'5'!D179</f>
        <v>121</v>
      </c>
      <c r="E179" s="158">
        <f>'5'!E179</f>
        <v>308</v>
      </c>
      <c r="F179" s="133"/>
      <c r="G179" s="133"/>
      <c r="H179" s="133">
        <v>0</v>
      </c>
      <c r="I179" s="24">
        <v>0</v>
      </c>
      <c r="J179" s="133">
        <v>88</v>
      </c>
      <c r="K179" s="24">
        <v>0</v>
      </c>
      <c r="L179" s="5"/>
      <c r="M179" s="5"/>
      <c r="N179" s="5"/>
      <c r="O179" s="5"/>
      <c r="P179" s="5"/>
      <c r="Q179" s="5"/>
      <c r="R179" s="5"/>
    </row>
    <row r="180" spans="1:18" x14ac:dyDescent="0.25">
      <c r="A180" s="18" t="s">
        <v>205</v>
      </c>
      <c r="B180" s="160" t="s">
        <v>589</v>
      </c>
      <c r="C180" s="158">
        <f>'5'!C180</f>
        <v>450</v>
      </c>
      <c r="D180" s="158">
        <f>'5'!D180</f>
        <v>337</v>
      </c>
      <c r="E180" s="158">
        <f>'5'!E180</f>
        <v>787</v>
      </c>
      <c r="F180" s="133" t="s">
        <v>719</v>
      </c>
      <c r="G180" s="133">
        <v>1</v>
      </c>
      <c r="H180" s="133">
        <v>14</v>
      </c>
      <c r="I180" s="24">
        <v>4.1543026706231452E-2</v>
      </c>
      <c r="J180" s="133">
        <v>206</v>
      </c>
      <c r="K180" s="24">
        <v>6.7961165048543687E-2</v>
      </c>
      <c r="L180" s="5"/>
      <c r="M180" s="5"/>
      <c r="N180" s="5"/>
      <c r="O180" s="5"/>
      <c r="P180" s="5"/>
      <c r="Q180" s="5"/>
      <c r="R180" s="5"/>
    </row>
    <row r="181" spans="1:18" x14ac:dyDescent="0.25">
      <c r="A181" s="18" t="s">
        <v>206</v>
      </c>
      <c r="B181" s="160" t="s">
        <v>544</v>
      </c>
      <c r="C181" s="158">
        <f>'5'!C181</f>
        <v>246</v>
      </c>
      <c r="D181" s="158">
        <f>'5'!D181</f>
        <v>186</v>
      </c>
      <c r="E181" s="158">
        <f>'5'!E181</f>
        <v>432</v>
      </c>
      <c r="F181" s="133" t="s">
        <v>206</v>
      </c>
      <c r="G181" s="133">
        <v>1</v>
      </c>
      <c r="H181" s="133">
        <v>31</v>
      </c>
      <c r="I181" s="24">
        <v>0.16666666666666666</v>
      </c>
      <c r="J181" s="133">
        <v>109</v>
      </c>
      <c r="K181" s="24">
        <v>0.28440366972477066</v>
      </c>
      <c r="L181" s="5"/>
      <c r="M181" s="5"/>
      <c r="N181" s="5"/>
      <c r="O181" s="5"/>
      <c r="P181" s="5"/>
      <c r="Q181" s="5"/>
      <c r="R181" s="5"/>
    </row>
    <row r="182" spans="1:18" x14ac:dyDescent="0.25">
      <c r="A182" s="18" t="s">
        <v>207</v>
      </c>
      <c r="B182" s="160" t="s">
        <v>552</v>
      </c>
      <c r="C182" s="158">
        <f>'5'!C182</f>
        <v>501</v>
      </c>
      <c r="D182" s="158">
        <f>'5'!D182</f>
        <v>362</v>
      </c>
      <c r="E182" s="158">
        <f>'5'!E182</f>
        <v>863</v>
      </c>
      <c r="F182" s="133"/>
      <c r="G182" s="133"/>
      <c r="H182" s="133">
        <v>0</v>
      </c>
      <c r="I182" s="24">
        <v>0</v>
      </c>
      <c r="J182" s="133">
        <v>224</v>
      </c>
      <c r="K182" s="24">
        <v>0</v>
      </c>
      <c r="L182" s="5"/>
      <c r="M182" s="5"/>
      <c r="N182" s="5"/>
      <c r="O182" s="5"/>
      <c r="P182" s="5"/>
      <c r="Q182" s="5"/>
      <c r="R182" s="5"/>
    </row>
    <row r="183" spans="1:18" x14ac:dyDescent="0.25">
      <c r="A183" s="18" t="s">
        <v>208</v>
      </c>
      <c r="B183" s="160" t="s">
        <v>539</v>
      </c>
      <c r="C183" s="158">
        <f>'5'!C183</f>
        <v>475</v>
      </c>
      <c r="D183" s="158">
        <f>'5'!D183</f>
        <v>373</v>
      </c>
      <c r="E183" s="158">
        <f>'5'!E183</f>
        <v>848</v>
      </c>
      <c r="F183" s="133"/>
      <c r="G183" s="133"/>
      <c r="H183" s="133">
        <v>0</v>
      </c>
      <c r="I183" s="24">
        <v>0</v>
      </c>
      <c r="J183" s="133">
        <v>119</v>
      </c>
      <c r="K183" s="24">
        <v>0</v>
      </c>
      <c r="L183" s="5"/>
      <c r="M183" s="5"/>
      <c r="N183" s="5"/>
      <c r="O183" s="5"/>
      <c r="P183" s="5"/>
      <c r="Q183" s="5"/>
      <c r="R183" s="5"/>
    </row>
    <row r="184" spans="1:18" x14ac:dyDescent="0.25">
      <c r="A184" s="18" t="s">
        <v>209</v>
      </c>
      <c r="B184" s="160" t="s">
        <v>545</v>
      </c>
      <c r="C184" s="158">
        <f>'5'!C184</f>
        <v>547</v>
      </c>
      <c r="D184" s="158">
        <f>'5'!D184</f>
        <v>359</v>
      </c>
      <c r="E184" s="158">
        <f>'5'!E184</f>
        <v>906</v>
      </c>
      <c r="F184" s="133" t="s">
        <v>851</v>
      </c>
      <c r="G184" s="133">
        <v>2</v>
      </c>
      <c r="H184" s="133">
        <v>38</v>
      </c>
      <c r="I184" s="24">
        <v>0.10584958217270195</v>
      </c>
      <c r="J184" s="133">
        <v>252</v>
      </c>
      <c r="K184" s="24">
        <v>0.15079365079365079</v>
      </c>
      <c r="L184" s="5"/>
      <c r="M184" s="5"/>
      <c r="N184" s="5"/>
      <c r="O184" s="5"/>
      <c r="P184" s="5"/>
      <c r="Q184" s="5"/>
      <c r="R184" s="5"/>
    </row>
    <row r="185" spans="1:18" x14ac:dyDescent="0.25">
      <c r="A185" s="18" t="s">
        <v>210</v>
      </c>
      <c r="B185" s="160" t="s">
        <v>556</v>
      </c>
      <c r="C185" s="158">
        <f>'5'!C185</f>
        <v>641</v>
      </c>
      <c r="D185" s="158">
        <f>'5'!D185</f>
        <v>403</v>
      </c>
      <c r="E185" s="158">
        <f>'5'!E185</f>
        <v>1044</v>
      </c>
      <c r="F185" s="133"/>
      <c r="G185" s="133"/>
      <c r="H185" s="133">
        <v>0</v>
      </c>
      <c r="I185" s="24">
        <v>0</v>
      </c>
      <c r="J185" s="133">
        <v>285</v>
      </c>
      <c r="K185" s="24">
        <v>0</v>
      </c>
      <c r="L185" s="5"/>
      <c r="M185" s="5"/>
      <c r="N185" s="5"/>
      <c r="O185" s="5"/>
      <c r="P185" s="5"/>
      <c r="Q185" s="5"/>
      <c r="R185" s="5"/>
    </row>
    <row r="186" spans="1:18" x14ac:dyDescent="0.25">
      <c r="A186" s="18" t="s">
        <v>211</v>
      </c>
      <c r="B186" s="160" t="s">
        <v>543</v>
      </c>
      <c r="C186" s="158">
        <f>'5'!C186</f>
        <v>382</v>
      </c>
      <c r="D186" s="158">
        <f>'5'!D186</f>
        <v>299</v>
      </c>
      <c r="E186" s="158">
        <f>'5'!E186</f>
        <v>681</v>
      </c>
      <c r="F186" s="133" t="s">
        <v>718</v>
      </c>
      <c r="G186" s="133">
        <v>1</v>
      </c>
      <c r="H186" s="133">
        <v>35</v>
      </c>
      <c r="I186" s="24">
        <v>0.11705685618729098</v>
      </c>
      <c r="J186" s="133">
        <v>63</v>
      </c>
      <c r="K186" s="24">
        <v>0.55555555555555558</v>
      </c>
      <c r="L186" s="5"/>
      <c r="M186" s="5"/>
      <c r="N186" s="5"/>
      <c r="O186" s="5"/>
      <c r="P186" s="5"/>
      <c r="Q186" s="5"/>
      <c r="R186" s="5"/>
    </row>
    <row r="187" spans="1:18" x14ac:dyDescent="0.25">
      <c r="A187" s="18" t="s">
        <v>212</v>
      </c>
      <c r="B187" s="160" t="s">
        <v>588</v>
      </c>
      <c r="C187" s="158">
        <f>'5'!C187</f>
        <v>74</v>
      </c>
      <c r="D187" s="158">
        <f>'5'!D187</f>
        <v>48</v>
      </c>
      <c r="E187" s="158">
        <f>'5'!E187</f>
        <v>122</v>
      </c>
      <c r="F187" s="133" t="s">
        <v>212</v>
      </c>
      <c r="G187" s="133">
        <v>1</v>
      </c>
      <c r="H187" s="133">
        <v>14</v>
      </c>
      <c r="I187" s="24">
        <v>0.29166666666666669</v>
      </c>
      <c r="J187" s="133">
        <v>34</v>
      </c>
      <c r="K187" s="24">
        <v>0.41176470588235292</v>
      </c>
      <c r="L187" s="5"/>
      <c r="M187" s="5"/>
      <c r="N187" s="5"/>
      <c r="O187" s="5"/>
      <c r="P187" s="5"/>
      <c r="Q187" s="5"/>
      <c r="R187" s="5"/>
    </row>
    <row r="188" spans="1:18" x14ac:dyDescent="0.25">
      <c r="A188" s="18" t="s">
        <v>213</v>
      </c>
      <c r="B188" s="160" t="s">
        <v>544</v>
      </c>
      <c r="C188" s="158">
        <f>'5'!C188</f>
        <v>2673</v>
      </c>
      <c r="D188" s="158">
        <f>'5'!D188</f>
        <v>1719</v>
      </c>
      <c r="E188" s="158">
        <f>'5'!E188</f>
        <v>4392</v>
      </c>
      <c r="F188" s="133" t="s">
        <v>724</v>
      </c>
      <c r="G188" s="133">
        <v>1</v>
      </c>
      <c r="H188" s="133">
        <v>332</v>
      </c>
      <c r="I188" s="24">
        <v>0.19313554392088422</v>
      </c>
      <c r="J188" s="133">
        <v>1529</v>
      </c>
      <c r="K188" s="24">
        <v>0.21713538260300849</v>
      </c>
      <c r="L188" s="5"/>
      <c r="M188" s="5"/>
      <c r="N188" s="5"/>
      <c r="O188" s="5"/>
      <c r="P188" s="5"/>
      <c r="Q188" s="5"/>
      <c r="R188" s="5"/>
    </row>
    <row r="189" spans="1:18" x14ac:dyDescent="0.25">
      <c r="A189" s="18" t="s">
        <v>214</v>
      </c>
      <c r="B189" s="160" t="s">
        <v>550</v>
      </c>
      <c r="C189" s="158">
        <f>'5'!C189</f>
        <v>1092</v>
      </c>
      <c r="D189" s="158">
        <f>'5'!D189</f>
        <v>676</v>
      </c>
      <c r="E189" s="158">
        <f>'5'!E189</f>
        <v>1768</v>
      </c>
      <c r="F189" s="133" t="s">
        <v>852</v>
      </c>
      <c r="G189" s="133">
        <v>1</v>
      </c>
      <c r="H189" s="133">
        <v>15</v>
      </c>
      <c r="I189" s="24">
        <v>2.2189349112426034E-2</v>
      </c>
      <c r="J189" s="133">
        <v>277</v>
      </c>
      <c r="K189" s="24">
        <v>5.4151624548736461E-2</v>
      </c>
      <c r="L189" s="5"/>
      <c r="M189" s="5"/>
      <c r="N189" s="5"/>
      <c r="O189" s="5"/>
      <c r="P189" s="5"/>
      <c r="Q189" s="5"/>
      <c r="R189" s="5"/>
    </row>
    <row r="190" spans="1:18" x14ac:dyDescent="0.25">
      <c r="A190" s="18" t="s">
        <v>215</v>
      </c>
      <c r="B190" s="160" t="s">
        <v>542</v>
      </c>
      <c r="C190" s="158">
        <f>'5'!C190</f>
        <v>1871</v>
      </c>
      <c r="D190" s="158">
        <f>'5'!D190</f>
        <v>1321</v>
      </c>
      <c r="E190" s="158">
        <f>'5'!E190</f>
        <v>3192</v>
      </c>
      <c r="F190" s="133"/>
      <c r="G190" s="133"/>
      <c r="H190" s="133">
        <v>0</v>
      </c>
      <c r="I190" s="24">
        <v>0</v>
      </c>
      <c r="J190" s="133">
        <v>197</v>
      </c>
      <c r="K190" s="24">
        <v>0</v>
      </c>
      <c r="L190" s="5"/>
      <c r="M190" s="5"/>
      <c r="N190" s="5"/>
      <c r="O190" s="5"/>
      <c r="P190" s="5"/>
      <c r="Q190" s="5"/>
      <c r="R190" s="5"/>
    </row>
    <row r="191" spans="1:18" x14ac:dyDescent="0.25">
      <c r="A191" s="18" t="s">
        <v>216</v>
      </c>
      <c r="B191" s="160" t="s">
        <v>545</v>
      </c>
      <c r="C191" s="158">
        <f>'5'!C191</f>
        <v>2502</v>
      </c>
      <c r="D191" s="158">
        <f>'5'!D191</f>
        <v>1761</v>
      </c>
      <c r="E191" s="158">
        <f>'5'!E191</f>
        <v>4263</v>
      </c>
      <c r="F191" s="133" t="s">
        <v>723</v>
      </c>
      <c r="G191" s="133">
        <v>1</v>
      </c>
      <c r="H191" s="133">
        <v>125</v>
      </c>
      <c r="I191" s="24">
        <v>7.0982396365701306E-2</v>
      </c>
      <c r="J191" s="133">
        <v>1294</v>
      </c>
      <c r="K191" s="24">
        <v>9.6599690880989186E-2</v>
      </c>
      <c r="L191" s="5"/>
      <c r="M191" s="5"/>
      <c r="N191" s="5"/>
      <c r="O191" s="5"/>
      <c r="P191" s="5"/>
      <c r="Q191" s="5"/>
      <c r="R191" s="5"/>
    </row>
    <row r="192" spans="1:18" x14ac:dyDescent="0.25">
      <c r="A192" s="18" t="s">
        <v>217</v>
      </c>
      <c r="B192" s="160" t="s">
        <v>572</v>
      </c>
      <c r="C192" s="158">
        <f>'5'!C192</f>
        <v>1365</v>
      </c>
      <c r="D192" s="158">
        <f>'5'!D192</f>
        <v>914</v>
      </c>
      <c r="E192" s="158">
        <f>'5'!E192</f>
        <v>2279</v>
      </c>
      <c r="F192" s="133" t="s">
        <v>722</v>
      </c>
      <c r="G192" s="133">
        <v>1</v>
      </c>
      <c r="H192" s="133">
        <v>20</v>
      </c>
      <c r="I192" s="24">
        <v>2.1881838074398249E-2</v>
      </c>
      <c r="J192" s="133">
        <v>534</v>
      </c>
      <c r="K192" s="24">
        <v>3.7453183520599252E-2</v>
      </c>
      <c r="L192" s="5"/>
      <c r="M192" s="5"/>
      <c r="N192" s="5"/>
      <c r="O192" s="5"/>
      <c r="P192" s="5"/>
      <c r="Q192" s="5"/>
      <c r="R192" s="5"/>
    </row>
    <row r="193" spans="1:18" x14ac:dyDescent="0.25">
      <c r="A193" s="18" t="s">
        <v>218</v>
      </c>
      <c r="B193" s="160" t="s">
        <v>547</v>
      </c>
      <c r="C193" s="158">
        <f>'5'!C193</f>
        <v>1556</v>
      </c>
      <c r="D193" s="158">
        <f>'5'!D193</f>
        <v>1144</v>
      </c>
      <c r="E193" s="158">
        <f>'5'!E193</f>
        <v>2700</v>
      </c>
      <c r="F193" s="133" t="s">
        <v>725</v>
      </c>
      <c r="G193" s="133">
        <v>1</v>
      </c>
      <c r="H193" s="133">
        <v>20</v>
      </c>
      <c r="I193" s="24">
        <v>1.7482517482517484E-2</v>
      </c>
      <c r="J193" s="133">
        <v>445</v>
      </c>
      <c r="K193" s="24">
        <v>4.49438202247191E-2</v>
      </c>
      <c r="L193" s="5"/>
      <c r="M193" s="5"/>
      <c r="N193" s="5"/>
      <c r="O193" s="5"/>
      <c r="P193" s="5"/>
      <c r="Q193" s="5"/>
      <c r="R193" s="5"/>
    </row>
    <row r="194" spans="1:18" x14ac:dyDescent="0.25">
      <c r="A194" s="18" t="s">
        <v>219</v>
      </c>
      <c r="B194" s="160" t="s">
        <v>589</v>
      </c>
      <c r="C194" s="158">
        <f>'5'!C194</f>
        <v>429</v>
      </c>
      <c r="D194" s="158">
        <f>'5'!D194</f>
        <v>315</v>
      </c>
      <c r="E194" s="158">
        <f>'5'!E194</f>
        <v>744</v>
      </c>
      <c r="F194" s="133" t="s">
        <v>719</v>
      </c>
      <c r="G194" s="133">
        <v>1</v>
      </c>
      <c r="H194" s="133">
        <v>15</v>
      </c>
      <c r="I194" s="24">
        <v>4.7619047619047616E-2</v>
      </c>
      <c r="J194" s="133">
        <v>158</v>
      </c>
      <c r="K194" s="24">
        <v>9.49367088607595E-2</v>
      </c>
      <c r="L194" s="5"/>
      <c r="M194" s="5"/>
      <c r="N194" s="5"/>
      <c r="O194" s="5"/>
      <c r="P194" s="5"/>
      <c r="Q194" s="5"/>
      <c r="R194" s="5"/>
    </row>
    <row r="195" spans="1:18" x14ac:dyDescent="0.25">
      <c r="A195" s="18" t="s">
        <v>220</v>
      </c>
      <c r="B195" s="160" t="s">
        <v>539</v>
      </c>
      <c r="C195" s="158">
        <f>'5'!C195</f>
        <v>702</v>
      </c>
      <c r="D195" s="158">
        <f>'5'!D195</f>
        <v>452</v>
      </c>
      <c r="E195" s="158">
        <f>'5'!E195</f>
        <v>1154</v>
      </c>
      <c r="F195" s="133" t="s">
        <v>220</v>
      </c>
      <c r="G195" s="133">
        <v>1</v>
      </c>
      <c r="H195" s="133">
        <v>34</v>
      </c>
      <c r="I195" s="24">
        <v>7.5221238938053103E-2</v>
      </c>
      <c r="J195" s="133">
        <v>297</v>
      </c>
      <c r="K195" s="24">
        <v>0.11447811447811448</v>
      </c>
      <c r="L195" s="5"/>
      <c r="M195" s="5"/>
      <c r="N195" s="5"/>
      <c r="O195" s="5"/>
      <c r="P195" s="5"/>
      <c r="Q195" s="5"/>
      <c r="R195" s="5"/>
    </row>
    <row r="196" spans="1:18" x14ac:dyDescent="0.25">
      <c r="A196" s="18" t="s">
        <v>221</v>
      </c>
      <c r="B196" s="160" t="s">
        <v>538</v>
      </c>
      <c r="C196" s="158">
        <f>'5'!C196</f>
        <v>799</v>
      </c>
      <c r="D196" s="158">
        <f>'5'!D196</f>
        <v>553</v>
      </c>
      <c r="E196" s="158">
        <f>'5'!E196</f>
        <v>1352</v>
      </c>
      <c r="F196" s="133"/>
      <c r="G196" s="133"/>
      <c r="H196" s="133">
        <v>0</v>
      </c>
      <c r="I196" s="24">
        <v>0</v>
      </c>
      <c r="J196" s="133">
        <v>335</v>
      </c>
      <c r="K196" s="24">
        <v>0</v>
      </c>
      <c r="L196" s="5"/>
      <c r="M196" s="5"/>
      <c r="N196" s="5"/>
      <c r="O196" s="5"/>
      <c r="P196" s="5"/>
      <c r="Q196" s="5"/>
      <c r="R196" s="5"/>
    </row>
    <row r="197" spans="1:18" x14ac:dyDescent="0.25">
      <c r="A197" s="18" t="s">
        <v>222</v>
      </c>
      <c r="B197" s="160" t="s">
        <v>578</v>
      </c>
      <c r="C197" s="158">
        <f>'5'!C197</f>
        <v>181</v>
      </c>
      <c r="D197" s="158">
        <f>'5'!D197</f>
        <v>146</v>
      </c>
      <c r="E197" s="158">
        <f>'5'!E197</f>
        <v>327</v>
      </c>
      <c r="F197" s="133" t="s">
        <v>726</v>
      </c>
      <c r="G197" s="133">
        <v>1</v>
      </c>
      <c r="H197" s="133">
        <v>15</v>
      </c>
      <c r="I197" s="24">
        <v>0.10273972602739725</v>
      </c>
      <c r="J197" s="133">
        <v>64</v>
      </c>
      <c r="K197" s="24">
        <v>0.234375</v>
      </c>
      <c r="L197" s="5"/>
      <c r="M197" s="5"/>
      <c r="N197" s="5"/>
      <c r="O197" s="5"/>
      <c r="P197" s="5"/>
      <c r="Q197" s="5"/>
      <c r="R197" s="5"/>
    </row>
    <row r="198" spans="1:18" x14ac:dyDescent="0.25">
      <c r="A198" s="18" t="s">
        <v>223</v>
      </c>
      <c r="B198" s="160" t="s">
        <v>565</v>
      </c>
      <c r="C198" s="158">
        <f>'5'!C198</f>
        <v>504</v>
      </c>
      <c r="D198" s="158">
        <f>'5'!D198</f>
        <v>344</v>
      </c>
      <c r="E198" s="158">
        <f>'5'!E198</f>
        <v>848</v>
      </c>
      <c r="F198" s="133"/>
      <c r="G198" s="133"/>
      <c r="H198" s="133">
        <v>0</v>
      </c>
      <c r="I198" s="24">
        <v>0</v>
      </c>
      <c r="J198" s="133">
        <v>198</v>
      </c>
      <c r="K198" s="24">
        <v>0</v>
      </c>
      <c r="L198" s="5"/>
      <c r="M198" s="5"/>
      <c r="N198" s="5"/>
      <c r="O198" s="5"/>
      <c r="P198" s="5"/>
      <c r="Q198" s="5"/>
      <c r="R198" s="5"/>
    </row>
    <row r="199" spans="1:18" x14ac:dyDescent="0.25">
      <c r="A199" s="18" t="s">
        <v>224</v>
      </c>
      <c r="B199" s="160" t="s">
        <v>597</v>
      </c>
      <c r="C199" s="158">
        <f>'5'!C199</f>
        <v>554</v>
      </c>
      <c r="D199" s="158">
        <f>'5'!D199</f>
        <v>379</v>
      </c>
      <c r="E199" s="158">
        <f>'5'!E199</f>
        <v>933</v>
      </c>
      <c r="F199" s="133" t="s">
        <v>727</v>
      </c>
      <c r="G199" s="133">
        <v>1</v>
      </c>
      <c r="H199" s="133">
        <v>19</v>
      </c>
      <c r="I199" s="24">
        <v>5.0131926121372031E-2</v>
      </c>
      <c r="J199" s="133">
        <v>302</v>
      </c>
      <c r="K199" s="24">
        <v>6.2913907284768214E-2</v>
      </c>
      <c r="L199" s="5"/>
      <c r="M199" s="5"/>
      <c r="N199" s="5"/>
      <c r="O199" s="5"/>
      <c r="P199" s="5"/>
      <c r="Q199" s="5"/>
      <c r="R199" s="5"/>
    </row>
    <row r="200" spans="1:18" ht="22.5" x14ac:dyDescent="0.25">
      <c r="A200" s="18" t="s">
        <v>225</v>
      </c>
      <c r="B200" s="160" t="s">
        <v>578</v>
      </c>
      <c r="C200" s="158">
        <f>'5'!C200</f>
        <v>718</v>
      </c>
      <c r="D200" s="158">
        <f>'5'!D200</f>
        <v>496</v>
      </c>
      <c r="E200" s="158">
        <f>'5'!E200</f>
        <v>1214</v>
      </c>
      <c r="F200" s="133" t="s">
        <v>853</v>
      </c>
      <c r="G200" s="133">
        <v>3</v>
      </c>
      <c r="H200" s="133">
        <v>69</v>
      </c>
      <c r="I200" s="24">
        <v>0.13911290322580644</v>
      </c>
      <c r="J200" s="133">
        <v>380</v>
      </c>
      <c r="K200" s="24">
        <v>0.18157894736842106</v>
      </c>
      <c r="L200" s="5"/>
      <c r="M200" s="5"/>
      <c r="N200" s="5"/>
      <c r="O200" s="5"/>
      <c r="P200" s="5"/>
      <c r="Q200" s="5"/>
      <c r="R200" s="5"/>
    </row>
    <row r="201" spans="1:18" x14ac:dyDescent="0.25">
      <c r="A201" s="18" t="s">
        <v>226</v>
      </c>
      <c r="B201" s="160" t="s">
        <v>542</v>
      </c>
      <c r="C201" s="158">
        <f>'5'!C201</f>
        <v>763</v>
      </c>
      <c r="D201" s="158">
        <f>'5'!D201</f>
        <v>500</v>
      </c>
      <c r="E201" s="158">
        <f>'5'!E201</f>
        <v>1263</v>
      </c>
      <c r="F201" s="133"/>
      <c r="G201" s="133"/>
      <c r="H201" s="133">
        <v>0</v>
      </c>
      <c r="I201" s="24">
        <v>0</v>
      </c>
      <c r="J201" s="133">
        <v>238</v>
      </c>
      <c r="K201" s="24">
        <v>0</v>
      </c>
      <c r="L201" s="5"/>
      <c r="M201" s="5"/>
      <c r="N201" s="5"/>
      <c r="O201" s="5"/>
      <c r="P201" s="5"/>
      <c r="Q201" s="5"/>
      <c r="R201" s="5"/>
    </row>
    <row r="202" spans="1:18" x14ac:dyDescent="0.25">
      <c r="A202" s="18" t="s">
        <v>227</v>
      </c>
      <c r="B202" s="160" t="s">
        <v>543</v>
      </c>
      <c r="C202" s="158">
        <f>'5'!C202</f>
        <v>254</v>
      </c>
      <c r="D202" s="158">
        <f>'5'!D202</f>
        <v>184</v>
      </c>
      <c r="E202" s="158">
        <f>'5'!E202</f>
        <v>438</v>
      </c>
      <c r="F202" s="133" t="s">
        <v>718</v>
      </c>
      <c r="G202" s="133">
        <v>1</v>
      </c>
      <c r="H202" s="133">
        <v>16</v>
      </c>
      <c r="I202" s="24">
        <v>8.6956521739130432E-2</v>
      </c>
      <c r="J202" s="133">
        <v>130</v>
      </c>
      <c r="K202" s="24">
        <v>0.12307692307692308</v>
      </c>
      <c r="L202" s="5"/>
      <c r="M202" s="5"/>
      <c r="N202" s="5"/>
      <c r="O202" s="5"/>
      <c r="P202" s="5"/>
      <c r="Q202" s="5"/>
      <c r="R202" s="5"/>
    </row>
    <row r="203" spans="1:18" x14ac:dyDescent="0.25">
      <c r="A203" s="18" t="s">
        <v>228</v>
      </c>
      <c r="B203" s="160" t="s">
        <v>589</v>
      </c>
      <c r="C203" s="158">
        <f>'5'!C203</f>
        <v>98</v>
      </c>
      <c r="D203" s="158">
        <f>'5'!D203</f>
        <v>91</v>
      </c>
      <c r="E203" s="158">
        <f>'5'!E203</f>
        <v>189</v>
      </c>
      <c r="F203" s="133"/>
      <c r="G203" s="133"/>
      <c r="H203" s="133">
        <v>0</v>
      </c>
      <c r="I203" s="24">
        <v>0</v>
      </c>
      <c r="J203" s="133">
        <v>72</v>
      </c>
      <c r="K203" s="24">
        <v>0</v>
      </c>
      <c r="L203" s="5"/>
      <c r="M203" s="5"/>
      <c r="N203" s="5"/>
      <c r="O203" s="5"/>
      <c r="P203" s="5"/>
      <c r="Q203" s="5"/>
      <c r="R203" s="5"/>
    </row>
    <row r="204" spans="1:18" x14ac:dyDescent="0.25">
      <c r="A204" s="18" t="s">
        <v>229</v>
      </c>
      <c r="B204" s="160" t="s">
        <v>572</v>
      </c>
      <c r="C204" s="158">
        <f>'5'!C204</f>
        <v>372</v>
      </c>
      <c r="D204" s="158">
        <f>'5'!D204</f>
        <v>249</v>
      </c>
      <c r="E204" s="158">
        <f>'5'!E204</f>
        <v>621</v>
      </c>
      <c r="F204" s="133" t="s">
        <v>722</v>
      </c>
      <c r="G204" s="133">
        <v>1</v>
      </c>
      <c r="H204" s="133">
        <v>18</v>
      </c>
      <c r="I204" s="24">
        <v>7.2289156626506021E-2</v>
      </c>
      <c r="J204" s="133">
        <v>179</v>
      </c>
      <c r="K204" s="24">
        <v>0.1005586592178771</v>
      </c>
      <c r="L204" s="5"/>
      <c r="M204" s="5"/>
      <c r="N204" s="5"/>
      <c r="O204" s="5"/>
      <c r="P204" s="5"/>
      <c r="Q204" s="5"/>
      <c r="R204" s="5"/>
    </row>
    <row r="205" spans="1:18" x14ac:dyDescent="0.25">
      <c r="A205" s="18" t="s">
        <v>230</v>
      </c>
      <c r="B205" s="160" t="s">
        <v>585</v>
      </c>
      <c r="C205" s="158">
        <f>'5'!C205</f>
        <v>163</v>
      </c>
      <c r="D205" s="158">
        <f>'5'!D205</f>
        <v>107</v>
      </c>
      <c r="E205" s="158">
        <f>'5'!E205</f>
        <v>270</v>
      </c>
      <c r="F205" s="133" t="s">
        <v>703</v>
      </c>
      <c r="G205" s="133">
        <v>1</v>
      </c>
      <c r="H205" s="133">
        <v>17</v>
      </c>
      <c r="I205" s="24">
        <v>0.15887850467289719</v>
      </c>
      <c r="J205" s="133">
        <v>67</v>
      </c>
      <c r="K205" s="24">
        <v>0.2537313432835821</v>
      </c>
      <c r="L205" s="5"/>
      <c r="M205" s="5"/>
      <c r="N205" s="5"/>
      <c r="O205" s="5"/>
      <c r="P205" s="5"/>
      <c r="Q205" s="5"/>
      <c r="R205" s="5"/>
    </row>
    <row r="206" spans="1:18" x14ac:dyDescent="0.25">
      <c r="A206" s="18" t="s">
        <v>231</v>
      </c>
      <c r="B206" s="160" t="s">
        <v>550</v>
      </c>
      <c r="C206" s="158">
        <f>'5'!C206</f>
        <v>123</v>
      </c>
      <c r="D206" s="158">
        <f>'5'!D206</f>
        <v>84</v>
      </c>
      <c r="E206" s="158">
        <f>'5'!E206</f>
        <v>207</v>
      </c>
      <c r="F206" s="133"/>
      <c r="G206" s="133"/>
      <c r="H206" s="133">
        <v>0</v>
      </c>
      <c r="I206" s="24">
        <v>0</v>
      </c>
      <c r="J206" s="133">
        <v>20</v>
      </c>
      <c r="K206" s="24">
        <v>0</v>
      </c>
      <c r="L206" s="5"/>
      <c r="M206" s="5"/>
      <c r="N206" s="5"/>
      <c r="O206" s="5"/>
      <c r="P206" s="5"/>
      <c r="Q206" s="5"/>
      <c r="R206" s="5"/>
    </row>
    <row r="207" spans="1:18" x14ac:dyDescent="0.25">
      <c r="A207" s="18" t="s">
        <v>232</v>
      </c>
      <c r="B207" s="160" t="s">
        <v>555</v>
      </c>
      <c r="C207" s="158">
        <f>'5'!C207</f>
        <v>583</v>
      </c>
      <c r="D207" s="158">
        <f>'5'!D207</f>
        <v>471</v>
      </c>
      <c r="E207" s="158">
        <f>'5'!E207</f>
        <v>1054</v>
      </c>
      <c r="F207" s="133" t="s">
        <v>232</v>
      </c>
      <c r="G207" s="133">
        <v>1</v>
      </c>
      <c r="H207" s="133">
        <v>20</v>
      </c>
      <c r="I207" s="24">
        <v>4.2462845010615709E-2</v>
      </c>
      <c r="J207" s="133">
        <v>348</v>
      </c>
      <c r="K207" s="24">
        <v>5.7471264367816091E-2</v>
      </c>
      <c r="L207" s="5"/>
      <c r="M207" s="5"/>
      <c r="N207" s="5"/>
      <c r="O207" s="5"/>
      <c r="P207" s="5"/>
      <c r="Q207" s="5"/>
      <c r="R207" s="5"/>
    </row>
    <row r="208" spans="1:18" x14ac:dyDescent="0.25">
      <c r="A208" s="18" t="s">
        <v>233</v>
      </c>
      <c r="B208" s="160" t="s">
        <v>598</v>
      </c>
      <c r="C208" s="158">
        <f>'5'!C208</f>
        <v>481</v>
      </c>
      <c r="D208" s="158">
        <f>'5'!D208</f>
        <v>325</v>
      </c>
      <c r="E208" s="158">
        <f>'5'!E208</f>
        <v>806</v>
      </c>
      <c r="F208" s="133" t="s">
        <v>233</v>
      </c>
      <c r="G208" s="133">
        <v>1</v>
      </c>
      <c r="H208" s="133">
        <v>40</v>
      </c>
      <c r="I208" s="24">
        <v>0.12307692307692308</v>
      </c>
      <c r="J208" s="133">
        <v>181</v>
      </c>
      <c r="K208" s="24">
        <v>0.22099447513812154</v>
      </c>
      <c r="L208" s="5"/>
      <c r="M208" s="5"/>
      <c r="N208" s="5"/>
      <c r="O208" s="5"/>
      <c r="P208" s="5"/>
      <c r="Q208" s="5"/>
      <c r="R208" s="5"/>
    </row>
    <row r="209" spans="1:18" x14ac:dyDescent="0.25">
      <c r="A209" s="18" t="s">
        <v>234</v>
      </c>
      <c r="B209" s="160" t="s">
        <v>563</v>
      </c>
      <c r="C209" s="158">
        <f>'5'!C209</f>
        <v>142</v>
      </c>
      <c r="D209" s="158">
        <f>'5'!D209</f>
        <v>105</v>
      </c>
      <c r="E209" s="158">
        <f>'5'!E209</f>
        <v>247</v>
      </c>
      <c r="F209" s="133" t="s">
        <v>234</v>
      </c>
      <c r="G209" s="133">
        <v>1</v>
      </c>
      <c r="H209" s="133">
        <v>14</v>
      </c>
      <c r="I209" s="24">
        <v>0.13333333333333333</v>
      </c>
      <c r="J209" s="133">
        <v>83</v>
      </c>
      <c r="K209" s="24">
        <v>0.16867469879518071</v>
      </c>
      <c r="L209" s="5"/>
      <c r="M209" s="5"/>
      <c r="N209" s="5"/>
      <c r="O209" s="5"/>
      <c r="P209" s="5"/>
      <c r="Q209" s="5"/>
      <c r="R209" s="5"/>
    </row>
    <row r="210" spans="1:18" x14ac:dyDescent="0.25">
      <c r="A210" s="18" t="s">
        <v>235</v>
      </c>
      <c r="B210" s="160" t="s">
        <v>599</v>
      </c>
      <c r="C210" s="158">
        <f>'5'!C210</f>
        <v>896</v>
      </c>
      <c r="D210" s="158">
        <f>'5'!D210</f>
        <v>625</v>
      </c>
      <c r="E210" s="158">
        <f>'5'!E210</f>
        <v>1521</v>
      </c>
      <c r="F210" s="133" t="s">
        <v>790</v>
      </c>
      <c r="G210" s="133">
        <v>1</v>
      </c>
      <c r="H210" s="133">
        <v>34</v>
      </c>
      <c r="I210" s="24">
        <v>5.4399999999999997E-2</v>
      </c>
      <c r="J210" s="133">
        <v>476</v>
      </c>
      <c r="K210" s="24">
        <v>7.1428571428571425E-2</v>
      </c>
      <c r="L210" s="5"/>
      <c r="M210" s="5"/>
      <c r="N210" s="5"/>
      <c r="O210" s="5"/>
      <c r="P210" s="5"/>
      <c r="Q210" s="5"/>
      <c r="R210" s="5"/>
    </row>
    <row r="211" spans="1:18" x14ac:dyDescent="0.25">
      <c r="A211" s="18" t="s">
        <v>236</v>
      </c>
      <c r="B211" s="160" t="s">
        <v>597</v>
      </c>
      <c r="C211" s="158">
        <f>'5'!C211</f>
        <v>159</v>
      </c>
      <c r="D211" s="158">
        <f>'5'!D211</f>
        <v>115</v>
      </c>
      <c r="E211" s="158">
        <f>'5'!E211</f>
        <v>274</v>
      </c>
      <c r="F211" s="133"/>
      <c r="G211" s="133"/>
      <c r="H211" s="133">
        <v>0</v>
      </c>
      <c r="I211" s="24">
        <v>0</v>
      </c>
      <c r="J211" s="133">
        <v>90</v>
      </c>
      <c r="K211" s="24">
        <v>0</v>
      </c>
      <c r="L211" s="5"/>
      <c r="M211" s="5"/>
      <c r="N211" s="5"/>
      <c r="O211" s="5"/>
      <c r="P211" s="5"/>
      <c r="Q211" s="5"/>
      <c r="R211" s="5"/>
    </row>
    <row r="212" spans="1:18" x14ac:dyDescent="0.25">
      <c r="A212" s="18" t="s">
        <v>237</v>
      </c>
      <c r="B212" s="160" t="s">
        <v>581</v>
      </c>
      <c r="C212" s="158">
        <f>'5'!C212</f>
        <v>234</v>
      </c>
      <c r="D212" s="158">
        <f>'5'!D212</f>
        <v>185</v>
      </c>
      <c r="E212" s="158">
        <f>'5'!E212</f>
        <v>419</v>
      </c>
      <c r="F212" s="133"/>
      <c r="G212" s="133"/>
      <c r="H212" s="133">
        <v>0</v>
      </c>
      <c r="I212" s="24">
        <v>0</v>
      </c>
      <c r="J212" s="133">
        <v>135</v>
      </c>
      <c r="K212" s="24">
        <v>0</v>
      </c>
      <c r="L212" s="5"/>
      <c r="M212" s="5"/>
      <c r="N212" s="5"/>
      <c r="O212" s="5"/>
      <c r="P212" s="5"/>
      <c r="Q212" s="5"/>
      <c r="R212" s="5"/>
    </row>
    <row r="213" spans="1:18" x14ac:dyDescent="0.25">
      <c r="A213" s="18" t="s">
        <v>238</v>
      </c>
      <c r="B213" s="160" t="s">
        <v>583</v>
      </c>
      <c r="C213" s="158">
        <f>'5'!C213</f>
        <v>293</v>
      </c>
      <c r="D213" s="158">
        <f>'5'!D213</f>
        <v>243</v>
      </c>
      <c r="E213" s="158">
        <f>'5'!E213</f>
        <v>536</v>
      </c>
      <c r="F213" s="133" t="s">
        <v>728</v>
      </c>
      <c r="G213" s="133">
        <v>1</v>
      </c>
      <c r="H213" s="133">
        <v>19</v>
      </c>
      <c r="I213" s="24">
        <v>7.8189300411522639E-2</v>
      </c>
      <c r="J213" s="133">
        <v>160</v>
      </c>
      <c r="K213" s="24">
        <v>0.11874999999999999</v>
      </c>
      <c r="L213" s="5"/>
      <c r="M213" s="5"/>
      <c r="N213" s="5"/>
      <c r="O213" s="5"/>
      <c r="P213" s="5"/>
      <c r="Q213" s="5"/>
      <c r="R213" s="5"/>
    </row>
    <row r="214" spans="1:18" x14ac:dyDescent="0.25">
      <c r="A214" s="18" t="s">
        <v>239</v>
      </c>
      <c r="B214" s="160" t="s">
        <v>541</v>
      </c>
      <c r="C214" s="158">
        <f>'5'!C214</f>
        <v>1068</v>
      </c>
      <c r="D214" s="158">
        <f>'5'!D214</f>
        <v>776</v>
      </c>
      <c r="E214" s="158">
        <f>'5'!E214</f>
        <v>1844</v>
      </c>
      <c r="F214" s="133" t="s">
        <v>729</v>
      </c>
      <c r="G214" s="133">
        <v>1</v>
      </c>
      <c r="H214" s="133">
        <v>15</v>
      </c>
      <c r="I214" s="24">
        <v>1.9329896907216496E-2</v>
      </c>
      <c r="J214" s="133">
        <v>245</v>
      </c>
      <c r="K214" s="24">
        <v>6.1224489795918366E-2</v>
      </c>
      <c r="L214" s="5"/>
      <c r="M214" s="5"/>
      <c r="N214" s="5"/>
      <c r="O214" s="5"/>
      <c r="P214" s="5"/>
      <c r="Q214" s="5"/>
      <c r="R214" s="5"/>
    </row>
    <row r="215" spans="1:18" ht="22.5" x14ac:dyDescent="0.25">
      <c r="A215" s="18" t="s">
        <v>240</v>
      </c>
      <c r="B215" s="160" t="s">
        <v>600</v>
      </c>
      <c r="C215" s="158">
        <f>'5'!C215</f>
        <v>1228</v>
      </c>
      <c r="D215" s="158">
        <f>'5'!D215</f>
        <v>850</v>
      </c>
      <c r="E215" s="158">
        <f>'5'!E215</f>
        <v>2078</v>
      </c>
      <c r="F215" s="133" t="s">
        <v>730</v>
      </c>
      <c r="G215" s="133">
        <v>1</v>
      </c>
      <c r="H215" s="133">
        <v>71</v>
      </c>
      <c r="I215" s="24">
        <v>8.352941176470588E-2</v>
      </c>
      <c r="J215" s="133">
        <v>608</v>
      </c>
      <c r="K215" s="24">
        <v>0.11677631578947369</v>
      </c>
      <c r="L215" s="5"/>
      <c r="M215" s="5"/>
      <c r="N215" s="5"/>
      <c r="O215" s="5"/>
      <c r="P215" s="5"/>
      <c r="Q215" s="5"/>
      <c r="R215" s="5"/>
    </row>
    <row r="216" spans="1:18" x14ac:dyDescent="0.25">
      <c r="A216" s="18" t="s">
        <v>241</v>
      </c>
      <c r="B216" s="160" t="s">
        <v>539</v>
      </c>
      <c r="C216" s="158">
        <f>'5'!C216</f>
        <v>616</v>
      </c>
      <c r="D216" s="158">
        <f>'5'!D216</f>
        <v>405</v>
      </c>
      <c r="E216" s="158">
        <f>'5'!E216</f>
        <v>1021</v>
      </c>
      <c r="F216" s="133" t="s">
        <v>731</v>
      </c>
      <c r="G216" s="133">
        <v>1</v>
      </c>
      <c r="H216" s="133">
        <v>7</v>
      </c>
      <c r="I216" s="24">
        <v>1.7283950617283949E-2</v>
      </c>
      <c r="J216" s="133">
        <v>240</v>
      </c>
      <c r="K216" s="24">
        <v>2.9166666666666667E-2</v>
      </c>
      <c r="L216" s="5"/>
      <c r="M216" s="5"/>
      <c r="N216" s="5"/>
      <c r="O216" s="5"/>
      <c r="P216" s="5"/>
      <c r="Q216" s="5"/>
      <c r="R216" s="5"/>
    </row>
    <row r="217" spans="1:18" x14ac:dyDescent="0.25">
      <c r="A217" s="18" t="s">
        <v>242</v>
      </c>
      <c r="B217" s="160" t="s">
        <v>564</v>
      </c>
      <c r="C217" s="158">
        <f>'5'!C217</f>
        <v>265</v>
      </c>
      <c r="D217" s="158">
        <f>'5'!D217</f>
        <v>179</v>
      </c>
      <c r="E217" s="158">
        <f>'5'!E217</f>
        <v>444</v>
      </c>
      <c r="F217" s="133" t="s">
        <v>695</v>
      </c>
      <c r="G217" s="133">
        <v>1</v>
      </c>
      <c r="H217" s="133">
        <v>36</v>
      </c>
      <c r="I217" s="24">
        <v>0.2011173184357542</v>
      </c>
      <c r="J217" s="133">
        <v>130</v>
      </c>
      <c r="K217" s="24">
        <v>0.27692307692307694</v>
      </c>
      <c r="L217" s="5"/>
      <c r="M217" s="5"/>
      <c r="N217" s="5"/>
      <c r="O217" s="5"/>
      <c r="P217" s="5"/>
      <c r="Q217" s="5"/>
      <c r="R217" s="5"/>
    </row>
    <row r="218" spans="1:18" x14ac:dyDescent="0.25">
      <c r="A218" s="18" t="s">
        <v>243</v>
      </c>
      <c r="B218" s="160" t="s">
        <v>572</v>
      </c>
      <c r="C218" s="158">
        <f>'5'!C218</f>
        <v>798</v>
      </c>
      <c r="D218" s="158">
        <f>'5'!D218</f>
        <v>602</v>
      </c>
      <c r="E218" s="158">
        <f>'5'!E218</f>
        <v>1400</v>
      </c>
      <c r="F218" s="133" t="s">
        <v>854</v>
      </c>
      <c r="G218" s="133">
        <v>1</v>
      </c>
      <c r="H218" s="133">
        <v>17</v>
      </c>
      <c r="I218" s="24">
        <v>2.823920265780731E-2</v>
      </c>
      <c r="J218" s="133">
        <v>319</v>
      </c>
      <c r="K218" s="24">
        <v>5.329153605015674E-2</v>
      </c>
      <c r="L218" s="5"/>
      <c r="M218" s="5"/>
      <c r="N218" s="5"/>
      <c r="O218" s="5"/>
      <c r="P218" s="5"/>
      <c r="Q218" s="5"/>
      <c r="R218" s="5"/>
    </row>
    <row r="219" spans="1:18" x14ac:dyDescent="0.25">
      <c r="A219" s="18" t="s">
        <v>244</v>
      </c>
      <c r="B219" s="160" t="s">
        <v>552</v>
      </c>
      <c r="C219" s="158">
        <f>'5'!C219</f>
        <v>395</v>
      </c>
      <c r="D219" s="158">
        <f>'5'!D219</f>
        <v>261</v>
      </c>
      <c r="E219" s="158">
        <f>'5'!E219</f>
        <v>656</v>
      </c>
      <c r="F219" s="133" t="s">
        <v>720</v>
      </c>
      <c r="G219" s="133">
        <v>1</v>
      </c>
      <c r="H219" s="133">
        <v>33</v>
      </c>
      <c r="I219" s="24">
        <v>0.12643678160919541</v>
      </c>
      <c r="J219" s="133">
        <v>123</v>
      </c>
      <c r="K219" s="24">
        <v>0.26829268292682928</v>
      </c>
      <c r="L219" s="5"/>
      <c r="M219" s="5"/>
      <c r="N219" s="5"/>
      <c r="O219" s="5"/>
      <c r="P219" s="5"/>
      <c r="Q219" s="5"/>
      <c r="R219" s="5"/>
    </row>
    <row r="220" spans="1:18" x14ac:dyDescent="0.25">
      <c r="A220" s="18" t="s">
        <v>245</v>
      </c>
      <c r="B220" s="160" t="s">
        <v>601</v>
      </c>
      <c r="C220" s="158">
        <f>'5'!C220</f>
        <v>247</v>
      </c>
      <c r="D220" s="158">
        <f>'5'!D220</f>
        <v>178</v>
      </c>
      <c r="E220" s="158">
        <f>'5'!E220</f>
        <v>425</v>
      </c>
      <c r="F220" s="133"/>
      <c r="G220" s="133"/>
      <c r="H220" s="133">
        <v>0</v>
      </c>
      <c r="I220" s="24">
        <v>0</v>
      </c>
      <c r="J220" s="133">
        <v>125</v>
      </c>
      <c r="K220" s="24">
        <v>0</v>
      </c>
      <c r="L220" s="5"/>
      <c r="M220" s="5"/>
      <c r="N220" s="5"/>
      <c r="O220" s="5"/>
      <c r="P220" s="5"/>
      <c r="Q220" s="5"/>
      <c r="R220" s="5"/>
    </row>
    <row r="221" spans="1:18" x14ac:dyDescent="0.25">
      <c r="A221" s="18" t="s">
        <v>246</v>
      </c>
      <c r="B221" s="160" t="s">
        <v>553</v>
      </c>
      <c r="C221" s="158">
        <f>'5'!C221</f>
        <v>322</v>
      </c>
      <c r="D221" s="158">
        <f>'5'!D221</f>
        <v>261</v>
      </c>
      <c r="E221" s="158">
        <f>'5'!E221</f>
        <v>583</v>
      </c>
      <c r="F221" s="133"/>
      <c r="G221" s="133"/>
      <c r="H221" s="133">
        <v>0</v>
      </c>
      <c r="I221" s="24">
        <v>0</v>
      </c>
      <c r="J221" s="133">
        <v>123</v>
      </c>
      <c r="K221" s="24">
        <v>0</v>
      </c>
      <c r="L221" s="5"/>
      <c r="M221" s="5"/>
      <c r="N221" s="5"/>
      <c r="O221" s="5"/>
      <c r="P221" s="5"/>
      <c r="Q221" s="5"/>
      <c r="R221" s="5"/>
    </row>
    <row r="222" spans="1:18" x14ac:dyDescent="0.25">
      <c r="A222" s="18" t="s">
        <v>247</v>
      </c>
      <c r="B222" s="160" t="s">
        <v>545</v>
      </c>
      <c r="C222" s="158">
        <f>'5'!C222</f>
        <v>395</v>
      </c>
      <c r="D222" s="158">
        <f>'5'!D222</f>
        <v>286</v>
      </c>
      <c r="E222" s="158">
        <f>'5'!E222</f>
        <v>681</v>
      </c>
      <c r="F222" s="133"/>
      <c r="G222" s="133"/>
      <c r="H222" s="133">
        <v>0</v>
      </c>
      <c r="I222" s="24">
        <v>0</v>
      </c>
      <c r="J222" s="133">
        <v>145</v>
      </c>
      <c r="K222" s="24">
        <v>0</v>
      </c>
      <c r="L222" s="5"/>
      <c r="M222" s="5"/>
      <c r="N222" s="5"/>
      <c r="O222" s="5"/>
      <c r="P222" s="5"/>
      <c r="Q222" s="5"/>
      <c r="R222" s="5"/>
    </row>
    <row r="223" spans="1:18" x14ac:dyDescent="0.25">
      <c r="A223" s="18" t="s">
        <v>248</v>
      </c>
      <c r="B223" s="160" t="s">
        <v>589</v>
      </c>
      <c r="C223" s="158">
        <f>'5'!C223</f>
        <v>284</v>
      </c>
      <c r="D223" s="158">
        <f>'5'!D223</f>
        <v>203</v>
      </c>
      <c r="E223" s="158">
        <f>'5'!E223</f>
        <v>487</v>
      </c>
      <c r="F223" s="133"/>
      <c r="G223" s="133"/>
      <c r="H223" s="133">
        <v>0</v>
      </c>
      <c r="I223" s="24">
        <v>0</v>
      </c>
      <c r="J223" s="133">
        <v>121</v>
      </c>
      <c r="K223" s="24">
        <v>0</v>
      </c>
      <c r="L223" s="5"/>
      <c r="M223" s="5"/>
      <c r="N223" s="5"/>
      <c r="O223" s="5"/>
      <c r="P223" s="5"/>
      <c r="Q223" s="5"/>
      <c r="R223" s="5"/>
    </row>
    <row r="224" spans="1:18" x14ac:dyDescent="0.25">
      <c r="A224" s="18" t="s">
        <v>249</v>
      </c>
      <c r="B224" s="160" t="s">
        <v>547</v>
      </c>
      <c r="C224" s="158">
        <f>'5'!C224</f>
        <v>722</v>
      </c>
      <c r="D224" s="158">
        <f>'5'!D224</f>
        <v>517</v>
      </c>
      <c r="E224" s="158">
        <f>'5'!E224</f>
        <v>1239</v>
      </c>
      <c r="F224" s="133"/>
      <c r="G224" s="133"/>
      <c r="H224" s="133">
        <v>0</v>
      </c>
      <c r="I224" s="24">
        <v>0</v>
      </c>
      <c r="J224" s="133">
        <v>212</v>
      </c>
      <c r="K224" s="24">
        <v>0</v>
      </c>
      <c r="L224" s="5"/>
      <c r="M224" s="5"/>
      <c r="N224" s="5"/>
      <c r="O224" s="5"/>
      <c r="P224" s="5"/>
      <c r="Q224" s="5"/>
      <c r="R224" s="5"/>
    </row>
    <row r="225" spans="1:18" x14ac:dyDescent="0.25">
      <c r="A225" s="18" t="s">
        <v>250</v>
      </c>
      <c r="B225" s="160" t="s">
        <v>547</v>
      </c>
      <c r="C225" s="158">
        <f>'5'!C225</f>
        <v>3510</v>
      </c>
      <c r="D225" s="158">
        <f>'5'!D225</f>
        <v>2201</v>
      </c>
      <c r="E225" s="158">
        <f>'5'!E225</f>
        <v>5711</v>
      </c>
      <c r="F225" s="133" t="s">
        <v>250</v>
      </c>
      <c r="G225" s="133">
        <v>1</v>
      </c>
      <c r="H225" s="133">
        <v>167</v>
      </c>
      <c r="I225" s="24">
        <v>7.5874602453430265E-2</v>
      </c>
      <c r="J225" s="133">
        <v>1902</v>
      </c>
      <c r="K225" s="24">
        <v>8.7802313354363823E-2</v>
      </c>
      <c r="L225" s="5"/>
      <c r="M225" s="5"/>
      <c r="N225" s="5"/>
      <c r="O225" s="5"/>
      <c r="P225" s="5"/>
      <c r="Q225" s="5"/>
      <c r="R225" s="5"/>
    </row>
    <row r="226" spans="1:18" x14ac:dyDescent="0.25">
      <c r="A226" s="18" t="s">
        <v>251</v>
      </c>
      <c r="B226" s="160" t="s">
        <v>566</v>
      </c>
      <c r="C226" s="158">
        <f>'5'!C226</f>
        <v>578</v>
      </c>
      <c r="D226" s="158">
        <f>'5'!D226</f>
        <v>502</v>
      </c>
      <c r="E226" s="158">
        <f>'5'!E226</f>
        <v>1080</v>
      </c>
      <c r="F226" s="133" t="s">
        <v>694</v>
      </c>
      <c r="G226" s="133">
        <v>1</v>
      </c>
      <c r="H226" s="133">
        <v>22</v>
      </c>
      <c r="I226" s="24">
        <v>4.3824701195219126E-2</v>
      </c>
      <c r="J226" s="133">
        <v>323</v>
      </c>
      <c r="K226" s="24">
        <v>6.8111455108359129E-2</v>
      </c>
      <c r="L226" s="5"/>
      <c r="M226" s="5"/>
      <c r="N226" s="5"/>
      <c r="O226" s="5"/>
      <c r="P226" s="5"/>
      <c r="Q226" s="5"/>
      <c r="R226" s="5"/>
    </row>
    <row r="227" spans="1:18" x14ac:dyDescent="0.25">
      <c r="A227" s="18" t="s">
        <v>252</v>
      </c>
      <c r="B227" s="160" t="s">
        <v>549</v>
      </c>
      <c r="C227" s="158">
        <f>'5'!C227</f>
        <v>231</v>
      </c>
      <c r="D227" s="158">
        <f>'5'!D227</f>
        <v>157</v>
      </c>
      <c r="E227" s="158">
        <f>'5'!E227</f>
        <v>388</v>
      </c>
      <c r="F227" s="133"/>
      <c r="G227" s="133"/>
      <c r="H227" s="133">
        <v>0</v>
      </c>
      <c r="I227" s="24">
        <v>0</v>
      </c>
      <c r="J227" s="133">
        <v>125</v>
      </c>
      <c r="K227" s="24">
        <v>0</v>
      </c>
      <c r="L227" s="5"/>
      <c r="M227" s="5"/>
      <c r="N227" s="5"/>
      <c r="O227" s="5"/>
      <c r="P227" s="5"/>
      <c r="Q227" s="5"/>
      <c r="R227" s="5"/>
    </row>
    <row r="228" spans="1:18" x14ac:dyDescent="0.25">
      <c r="A228" s="18" t="s">
        <v>253</v>
      </c>
      <c r="B228" s="160" t="s">
        <v>548</v>
      </c>
      <c r="C228" s="158">
        <f>'5'!C228</f>
        <v>1245</v>
      </c>
      <c r="D228" s="158">
        <f>'5'!D228</f>
        <v>838</v>
      </c>
      <c r="E228" s="158">
        <f>'5'!E228</f>
        <v>2083</v>
      </c>
      <c r="F228" s="133" t="s">
        <v>732</v>
      </c>
      <c r="G228" s="133">
        <v>1</v>
      </c>
      <c r="H228" s="133">
        <v>179</v>
      </c>
      <c r="I228" s="24">
        <v>0.21360381861575178</v>
      </c>
      <c r="J228" s="133">
        <v>770</v>
      </c>
      <c r="K228" s="24">
        <v>0.23246753246753246</v>
      </c>
      <c r="L228" s="5"/>
      <c r="M228" s="5"/>
      <c r="N228" s="5"/>
      <c r="O228" s="5"/>
      <c r="P228" s="5"/>
      <c r="Q228" s="5"/>
      <c r="R228" s="5"/>
    </row>
    <row r="229" spans="1:18" x14ac:dyDescent="0.25">
      <c r="A229" s="18" t="s">
        <v>254</v>
      </c>
      <c r="B229" s="160" t="s">
        <v>567</v>
      </c>
      <c r="C229" s="158">
        <f>'5'!C229</f>
        <v>179</v>
      </c>
      <c r="D229" s="158">
        <f>'5'!D229</f>
        <v>119</v>
      </c>
      <c r="E229" s="158">
        <f>'5'!E229</f>
        <v>298</v>
      </c>
      <c r="F229" s="133"/>
      <c r="G229" s="133"/>
      <c r="H229" s="133">
        <v>0</v>
      </c>
      <c r="I229" s="24">
        <v>0</v>
      </c>
      <c r="J229" s="133">
        <v>68</v>
      </c>
      <c r="K229" s="24">
        <v>0</v>
      </c>
      <c r="L229" s="5"/>
      <c r="M229" s="5"/>
      <c r="N229" s="5"/>
      <c r="O229" s="5"/>
      <c r="P229" s="5"/>
      <c r="Q229" s="5"/>
      <c r="R229" s="5"/>
    </row>
    <row r="230" spans="1:18" x14ac:dyDescent="0.25">
      <c r="A230" s="18" t="s">
        <v>255</v>
      </c>
      <c r="B230" s="160" t="s">
        <v>598</v>
      </c>
      <c r="C230" s="158">
        <f>'5'!C230</f>
        <v>550</v>
      </c>
      <c r="D230" s="158">
        <f>'5'!D230</f>
        <v>413</v>
      </c>
      <c r="E230" s="158">
        <f>'5'!E230</f>
        <v>963</v>
      </c>
      <c r="F230" s="133" t="s">
        <v>744</v>
      </c>
      <c r="G230" s="133">
        <v>1</v>
      </c>
      <c r="H230" s="133">
        <v>15</v>
      </c>
      <c r="I230" s="24">
        <v>3.6319612590799029E-2</v>
      </c>
      <c r="J230" s="133">
        <v>251</v>
      </c>
      <c r="K230" s="24">
        <v>5.9760956175298807E-2</v>
      </c>
      <c r="L230" s="5"/>
      <c r="M230" s="5"/>
      <c r="N230" s="5"/>
      <c r="O230" s="5"/>
      <c r="P230" s="5"/>
      <c r="Q230" s="5"/>
      <c r="R230" s="5"/>
    </row>
    <row r="231" spans="1:18" x14ac:dyDescent="0.25">
      <c r="A231" s="18" t="s">
        <v>256</v>
      </c>
      <c r="B231" s="160" t="s">
        <v>602</v>
      </c>
      <c r="C231" s="158">
        <f>'5'!C231</f>
        <v>396</v>
      </c>
      <c r="D231" s="158">
        <f>'5'!D231</f>
        <v>301</v>
      </c>
      <c r="E231" s="158">
        <f>'5'!E231</f>
        <v>697</v>
      </c>
      <c r="F231" s="133" t="s">
        <v>256</v>
      </c>
      <c r="G231" s="133">
        <v>1</v>
      </c>
      <c r="H231" s="133">
        <v>20</v>
      </c>
      <c r="I231" s="24">
        <v>6.6445182724252497E-2</v>
      </c>
      <c r="J231" s="133">
        <v>144</v>
      </c>
      <c r="K231" s="24">
        <v>0.1388888888888889</v>
      </c>
      <c r="L231" s="5"/>
      <c r="M231" s="5"/>
      <c r="N231" s="5"/>
      <c r="O231" s="5"/>
      <c r="P231" s="5"/>
      <c r="Q231" s="5"/>
      <c r="R231" s="5"/>
    </row>
    <row r="232" spans="1:18" x14ac:dyDescent="0.25">
      <c r="A232" s="18" t="s">
        <v>257</v>
      </c>
      <c r="B232" s="160" t="s">
        <v>572</v>
      </c>
      <c r="C232" s="158">
        <f>'5'!C232</f>
        <v>389</v>
      </c>
      <c r="D232" s="158">
        <f>'5'!D232</f>
        <v>286</v>
      </c>
      <c r="E232" s="158">
        <f>'5'!E232</f>
        <v>675</v>
      </c>
      <c r="F232" s="133" t="s">
        <v>722</v>
      </c>
      <c r="G232" s="133">
        <v>1</v>
      </c>
      <c r="H232" s="133">
        <v>27</v>
      </c>
      <c r="I232" s="24">
        <v>9.4405594405594401E-2</v>
      </c>
      <c r="J232" s="133">
        <v>188</v>
      </c>
      <c r="K232" s="24">
        <v>0.14361702127659576</v>
      </c>
      <c r="L232" s="5"/>
      <c r="M232" s="5"/>
      <c r="N232" s="5"/>
      <c r="O232" s="5"/>
      <c r="P232" s="5"/>
      <c r="Q232" s="5"/>
      <c r="R232" s="5"/>
    </row>
    <row r="233" spans="1:18" x14ac:dyDescent="0.25">
      <c r="A233" s="18" t="s">
        <v>258</v>
      </c>
      <c r="B233" s="160" t="s">
        <v>603</v>
      </c>
      <c r="C233" s="158">
        <f>'5'!C233</f>
        <v>309</v>
      </c>
      <c r="D233" s="158">
        <f>'5'!D233</f>
        <v>208</v>
      </c>
      <c r="E233" s="158">
        <f>'5'!E233</f>
        <v>517</v>
      </c>
      <c r="F233" s="133" t="s">
        <v>733</v>
      </c>
      <c r="G233" s="133">
        <v>1</v>
      </c>
      <c r="H233" s="133">
        <v>17</v>
      </c>
      <c r="I233" s="24">
        <v>8.1730769230769232E-2</v>
      </c>
      <c r="J233" s="133">
        <v>143</v>
      </c>
      <c r="K233" s="24">
        <v>0.11888111888111888</v>
      </c>
      <c r="L233" s="5"/>
      <c r="M233" s="5"/>
      <c r="N233" s="5"/>
      <c r="O233" s="5"/>
      <c r="P233" s="5"/>
      <c r="Q233" s="5"/>
      <c r="R233" s="5"/>
    </row>
    <row r="234" spans="1:18" x14ac:dyDescent="0.25">
      <c r="A234" s="18" t="s">
        <v>259</v>
      </c>
      <c r="B234" s="160" t="s">
        <v>576</v>
      </c>
      <c r="C234" s="158">
        <f>'5'!C234</f>
        <v>504</v>
      </c>
      <c r="D234" s="158">
        <f>'5'!D234</f>
        <v>368</v>
      </c>
      <c r="E234" s="158">
        <f>'5'!E234</f>
        <v>872</v>
      </c>
      <c r="F234" s="133"/>
      <c r="G234" s="133"/>
      <c r="H234" s="133">
        <v>0</v>
      </c>
      <c r="I234" s="24">
        <v>0</v>
      </c>
      <c r="J234" s="133">
        <v>204</v>
      </c>
      <c r="K234" s="24">
        <v>0</v>
      </c>
      <c r="L234" s="5"/>
      <c r="M234" s="5"/>
      <c r="N234" s="5"/>
      <c r="O234" s="5"/>
      <c r="P234" s="5"/>
      <c r="Q234" s="5"/>
      <c r="R234" s="5"/>
    </row>
    <row r="235" spans="1:18" x14ac:dyDescent="0.25">
      <c r="A235" s="18" t="s">
        <v>260</v>
      </c>
      <c r="B235" s="160" t="s">
        <v>544</v>
      </c>
      <c r="C235" s="158">
        <f>'5'!C235</f>
        <v>759</v>
      </c>
      <c r="D235" s="158">
        <f>'5'!D235</f>
        <v>574</v>
      </c>
      <c r="E235" s="158">
        <f>'5'!E235</f>
        <v>1333</v>
      </c>
      <c r="F235" s="133"/>
      <c r="G235" s="133"/>
      <c r="H235" s="133">
        <v>0</v>
      </c>
      <c r="I235" s="24">
        <v>0</v>
      </c>
      <c r="J235" s="133">
        <v>285</v>
      </c>
      <c r="K235" s="24">
        <v>0</v>
      </c>
      <c r="L235" s="5"/>
      <c r="M235" s="5"/>
      <c r="N235" s="5"/>
      <c r="O235" s="5"/>
      <c r="P235" s="5"/>
      <c r="Q235" s="5"/>
      <c r="R235" s="5"/>
    </row>
    <row r="236" spans="1:18" x14ac:dyDescent="0.25">
      <c r="A236" s="18" t="s">
        <v>261</v>
      </c>
      <c r="B236" s="160" t="s">
        <v>550</v>
      </c>
      <c r="C236" s="158">
        <f>'5'!C236</f>
        <v>1866</v>
      </c>
      <c r="D236" s="158">
        <f>'5'!D236</f>
        <v>1385</v>
      </c>
      <c r="E236" s="158">
        <f>'5'!E236</f>
        <v>3251</v>
      </c>
      <c r="F236" s="133"/>
      <c r="G236" s="133"/>
      <c r="H236" s="133">
        <v>0</v>
      </c>
      <c r="I236" s="24">
        <v>0</v>
      </c>
      <c r="J236" s="133">
        <v>195</v>
      </c>
      <c r="K236" s="24">
        <v>0</v>
      </c>
      <c r="L236" s="5"/>
      <c r="M236" s="5"/>
      <c r="N236" s="5"/>
      <c r="O236" s="5"/>
      <c r="P236" s="5"/>
      <c r="Q236" s="5"/>
      <c r="R236" s="5"/>
    </row>
    <row r="237" spans="1:18" x14ac:dyDescent="0.25">
      <c r="A237" s="18" t="s">
        <v>262</v>
      </c>
      <c r="B237" s="160" t="s">
        <v>550</v>
      </c>
      <c r="C237" s="158">
        <f>'5'!C237</f>
        <v>315</v>
      </c>
      <c r="D237" s="158">
        <f>'5'!D237</f>
        <v>310</v>
      </c>
      <c r="E237" s="158">
        <f>'5'!E237</f>
        <v>625</v>
      </c>
      <c r="F237" s="133"/>
      <c r="G237" s="133"/>
      <c r="H237" s="133">
        <v>0</v>
      </c>
      <c r="I237" s="24">
        <v>0</v>
      </c>
      <c r="J237" s="133">
        <v>42</v>
      </c>
      <c r="K237" s="24">
        <v>0</v>
      </c>
      <c r="L237" s="5"/>
      <c r="M237" s="5"/>
      <c r="N237" s="5"/>
      <c r="O237" s="5"/>
      <c r="P237" s="5"/>
      <c r="Q237" s="5"/>
      <c r="R237" s="5"/>
    </row>
    <row r="238" spans="1:18" x14ac:dyDescent="0.25">
      <c r="A238" s="18" t="s">
        <v>263</v>
      </c>
      <c r="B238" s="160" t="s">
        <v>555</v>
      </c>
      <c r="C238" s="158">
        <f>'5'!C238</f>
        <v>277</v>
      </c>
      <c r="D238" s="158">
        <f>'5'!D238</f>
        <v>215</v>
      </c>
      <c r="E238" s="158">
        <f>'5'!E238</f>
        <v>492</v>
      </c>
      <c r="F238" s="133"/>
      <c r="G238" s="133"/>
      <c r="H238" s="133">
        <v>0</v>
      </c>
      <c r="I238" s="24">
        <v>0</v>
      </c>
      <c r="J238" s="133">
        <v>107</v>
      </c>
      <c r="K238" s="24">
        <v>0</v>
      </c>
      <c r="L238" s="5"/>
      <c r="M238" s="5"/>
      <c r="N238" s="5"/>
      <c r="O238" s="5"/>
      <c r="P238" s="5"/>
      <c r="Q238" s="5"/>
      <c r="R238" s="5"/>
    </row>
    <row r="239" spans="1:18" x14ac:dyDescent="0.25">
      <c r="A239" s="18" t="s">
        <v>264</v>
      </c>
      <c r="B239" s="160" t="s">
        <v>579</v>
      </c>
      <c r="C239" s="158">
        <f>'5'!C239</f>
        <v>253</v>
      </c>
      <c r="D239" s="158">
        <f>'5'!D239</f>
        <v>184</v>
      </c>
      <c r="E239" s="158">
        <f>'5'!E239</f>
        <v>437</v>
      </c>
      <c r="F239" s="133" t="s">
        <v>734</v>
      </c>
      <c r="G239" s="133">
        <v>1</v>
      </c>
      <c r="H239" s="133">
        <v>34</v>
      </c>
      <c r="I239" s="24">
        <v>0.18478260869565216</v>
      </c>
      <c r="J239" s="133">
        <v>144</v>
      </c>
      <c r="K239" s="24">
        <v>0.2361111111111111</v>
      </c>
      <c r="L239" s="5"/>
      <c r="M239" s="5"/>
      <c r="N239" s="5"/>
      <c r="O239" s="5"/>
      <c r="P239" s="5"/>
      <c r="Q239" s="5"/>
      <c r="R239" s="5"/>
    </row>
    <row r="240" spans="1:18" x14ac:dyDescent="0.25">
      <c r="A240" s="18" t="s">
        <v>265</v>
      </c>
      <c r="B240" s="160" t="s">
        <v>547</v>
      </c>
      <c r="C240" s="158">
        <f>'5'!C240</f>
        <v>893</v>
      </c>
      <c r="D240" s="158">
        <f>'5'!D240</f>
        <v>546</v>
      </c>
      <c r="E240" s="158">
        <f>'5'!E240</f>
        <v>1439</v>
      </c>
      <c r="F240" s="133"/>
      <c r="G240" s="133"/>
      <c r="H240" s="133">
        <v>0</v>
      </c>
      <c r="I240" s="24">
        <v>0</v>
      </c>
      <c r="J240" s="133">
        <v>347</v>
      </c>
      <c r="K240" s="24">
        <v>0</v>
      </c>
      <c r="L240" s="5"/>
      <c r="M240" s="5"/>
      <c r="N240" s="5"/>
      <c r="O240" s="5"/>
      <c r="P240" s="5"/>
      <c r="Q240" s="5"/>
      <c r="R240" s="5"/>
    </row>
    <row r="241" spans="1:18" x14ac:dyDescent="0.25">
      <c r="A241" s="18" t="s">
        <v>266</v>
      </c>
      <c r="B241" s="160" t="s">
        <v>547</v>
      </c>
      <c r="C241" s="158">
        <f>'5'!C241</f>
        <v>1227</v>
      </c>
      <c r="D241" s="158">
        <f>'5'!D241</f>
        <v>899</v>
      </c>
      <c r="E241" s="158">
        <f>'5'!E241</f>
        <v>2126</v>
      </c>
      <c r="F241" s="133" t="s">
        <v>735</v>
      </c>
      <c r="G241" s="133">
        <v>1</v>
      </c>
      <c r="H241" s="133">
        <v>19</v>
      </c>
      <c r="I241" s="24">
        <v>2.1134593993325918E-2</v>
      </c>
      <c r="J241" s="133">
        <v>276</v>
      </c>
      <c r="K241" s="24">
        <v>6.8840579710144928E-2</v>
      </c>
      <c r="L241" s="5"/>
      <c r="M241" s="5"/>
      <c r="N241" s="5"/>
      <c r="O241" s="5"/>
      <c r="P241" s="5"/>
      <c r="Q241" s="5"/>
      <c r="R241" s="5"/>
    </row>
    <row r="242" spans="1:18" x14ac:dyDescent="0.25">
      <c r="A242" s="18" t="s">
        <v>267</v>
      </c>
      <c r="B242" s="160" t="s">
        <v>578</v>
      </c>
      <c r="C242" s="158">
        <f>'5'!C242</f>
        <v>402</v>
      </c>
      <c r="D242" s="158">
        <f>'5'!D242</f>
        <v>282</v>
      </c>
      <c r="E242" s="158">
        <f>'5'!E242</f>
        <v>684</v>
      </c>
      <c r="F242" s="133" t="s">
        <v>267</v>
      </c>
      <c r="G242" s="133">
        <v>1</v>
      </c>
      <c r="H242" s="133">
        <v>45</v>
      </c>
      <c r="I242" s="24">
        <v>0.15957446808510639</v>
      </c>
      <c r="J242" s="133">
        <v>215</v>
      </c>
      <c r="K242" s="24">
        <v>0.20930232558139536</v>
      </c>
      <c r="L242" s="5"/>
      <c r="M242" s="5"/>
      <c r="N242" s="5"/>
      <c r="O242" s="5"/>
      <c r="P242" s="5"/>
      <c r="Q242" s="5"/>
      <c r="R242" s="5"/>
    </row>
    <row r="243" spans="1:18" x14ac:dyDescent="0.25">
      <c r="A243" s="18" t="s">
        <v>268</v>
      </c>
      <c r="B243" s="160" t="s">
        <v>542</v>
      </c>
      <c r="C243" s="158">
        <f>'5'!C243</f>
        <v>902</v>
      </c>
      <c r="D243" s="158">
        <f>'5'!D243</f>
        <v>659</v>
      </c>
      <c r="E243" s="158">
        <f>'5'!E243</f>
        <v>1561</v>
      </c>
      <c r="F243" s="133"/>
      <c r="G243" s="133"/>
      <c r="H243" s="133">
        <v>0</v>
      </c>
      <c r="I243" s="24">
        <v>0</v>
      </c>
      <c r="J243" s="133">
        <v>217</v>
      </c>
      <c r="K243" s="24">
        <v>0</v>
      </c>
      <c r="L243" s="5"/>
      <c r="M243" s="5"/>
      <c r="N243" s="5"/>
      <c r="O243" s="5"/>
      <c r="P243" s="5"/>
      <c r="Q243" s="5"/>
      <c r="R243" s="5"/>
    </row>
    <row r="244" spans="1:18" x14ac:dyDescent="0.25">
      <c r="A244" s="18" t="s">
        <v>269</v>
      </c>
      <c r="B244" s="160" t="s">
        <v>583</v>
      </c>
      <c r="C244" s="158">
        <f>'5'!C244</f>
        <v>587</v>
      </c>
      <c r="D244" s="158">
        <f>'5'!D244</f>
        <v>482</v>
      </c>
      <c r="E244" s="158">
        <f>'5'!E244</f>
        <v>1069</v>
      </c>
      <c r="F244" s="133"/>
      <c r="G244" s="133"/>
      <c r="H244" s="133">
        <v>0</v>
      </c>
      <c r="I244" s="24">
        <v>0</v>
      </c>
      <c r="J244" s="133">
        <v>148</v>
      </c>
      <c r="K244" s="24">
        <v>0</v>
      </c>
      <c r="L244" s="5"/>
      <c r="M244" s="5"/>
      <c r="N244" s="5"/>
      <c r="O244" s="5"/>
      <c r="P244" s="5"/>
      <c r="Q244" s="5"/>
      <c r="R244" s="5"/>
    </row>
    <row r="245" spans="1:18" x14ac:dyDescent="0.25">
      <c r="A245" s="18" t="s">
        <v>270</v>
      </c>
      <c r="B245" s="160" t="s">
        <v>570</v>
      </c>
      <c r="C245" s="158">
        <f>'5'!C245</f>
        <v>359</v>
      </c>
      <c r="D245" s="158">
        <f>'5'!D245</f>
        <v>266</v>
      </c>
      <c r="E245" s="158">
        <f>'5'!E245</f>
        <v>625</v>
      </c>
      <c r="F245" s="133" t="s">
        <v>703</v>
      </c>
      <c r="G245" s="133">
        <v>1</v>
      </c>
      <c r="H245" s="133">
        <v>18</v>
      </c>
      <c r="I245" s="24">
        <v>6.7669172932330823E-2</v>
      </c>
      <c r="J245" s="133">
        <v>183</v>
      </c>
      <c r="K245" s="24">
        <v>9.8360655737704916E-2</v>
      </c>
      <c r="L245" s="5"/>
      <c r="M245" s="5"/>
      <c r="N245" s="5"/>
      <c r="O245" s="5"/>
      <c r="P245" s="5"/>
      <c r="Q245" s="5"/>
      <c r="R245" s="5"/>
    </row>
    <row r="246" spans="1:18" x14ac:dyDescent="0.25">
      <c r="A246" s="18" t="s">
        <v>271</v>
      </c>
      <c r="B246" s="160" t="s">
        <v>539</v>
      </c>
      <c r="C246" s="158">
        <f>'5'!C246</f>
        <v>1016</v>
      </c>
      <c r="D246" s="158">
        <f>'5'!D246</f>
        <v>694</v>
      </c>
      <c r="E246" s="158">
        <f>'5'!E246</f>
        <v>1710</v>
      </c>
      <c r="F246" s="133" t="s">
        <v>271</v>
      </c>
      <c r="G246" s="133">
        <v>1</v>
      </c>
      <c r="H246" s="133">
        <v>49</v>
      </c>
      <c r="I246" s="24">
        <v>7.060518731988473E-2</v>
      </c>
      <c r="J246" s="133">
        <v>582</v>
      </c>
      <c r="K246" s="24">
        <v>8.4192439862542962E-2</v>
      </c>
      <c r="L246" s="5"/>
      <c r="M246" s="5"/>
      <c r="N246" s="5"/>
      <c r="O246" s="5"/>
      <c r="P246" s="5"/>
      <c r="Q246" s="5"/>
      <c r="R246" s="5"/>
    </row>
    <row r="247" spans="1:18" x14ac:dyDescent="0.25">
      <c r="A247" s="18" t="s">
        <v>272</v>
      </c>
      <c r="B247" s="160" t="s">
        <v>577</v>
      </c>
      <c r="C247" s="158">
        <f>'5'!C247</f>
        <v>924</v>
      </c>
      <c r="D247" s="158">
        <f>'5'!D247</f>
        <v>614</v>
      </c>
      <c r="E247" s="158">
        <f>'5'!E247</f>
        <v>1538</v>
      </c>
      <c r="F247" s="133"/>
      <c r="G247" s="133"/>
      <c r="H247" s="133">
        <v>0</v>
      </c>
      <c r="I247" s="24">
        <v>0</v>
      </c>
      <c r="J247" s="133">
        <v>271</v>
      </c>
      <c r="K247" s="24">
        <v>0</v>
      </c>
      <c r="L247" s="5"/>
      <c r="M247" s="5"/>
      <c r="N247" s="5"/>
      <c r="O247" s="5"/>
      <c r="P247" s="5"/>
      <c r="Q247" s="5"/>
      <c r="R247" s="5"/>
    </row>
    <row r="248" spans="1:18" x14ac:dyDescent="0.25">
      <c r="A248" s="18" t="s">
        <v>273</v>
      </c>
      <c r="B248" s="160" t="s">
        <v>589</v>
      </c>
      <c r="C248" s="158">
        <f>'5'!C248</f>
        <v>269</v>
      </c>
      <c r="D248" s="158">
        <f>'5'!D248</f>
        <v>205</v>
      </c>
      <c r="E248" s="158">
        <f>'5'!E248</f>
        <v>474</v>
      </c>
      <c r="F248" s="133" t="s">
        <v>719</v>
      </c>
      <c r="G248" s="133">
        <v>1</v>
      </c>
      <c r="H248" s="133">
        <v>16</v>
      </c>
      <c r="I248" s="24">
        <v>7.8048780487804878E-2</v>
      </c>
      <c r="J248" s="133">
        <v>143</v>
      </c>
      <c r="K248" s="24">
        <v>0.11188811188811189</v>
      </c>
      <c r="L248" s="5"/>
      <c r="M248" s="5"/>
      <c r="N248" s="5"/>
      <c r="O248" s="5"/>
      <c r="P248" s="5"/>
      <c r="Q248" s="5"/>
      <c r="R248" s="5"/>
    </row>
    <row r="249" spans="1:18" x14ac:dyDescent="0.25">
      <c r="A249" s="18" t="s">
        <v>274</v>
      </c>
      <c r="B249" s="160" t="s">
        <v>550</v>
      </c>
      <c r="C249" s="158">
        <f>'5'!C249</f>
        <v>990</v>
      </c>
      <c r="D249" s="158">
        <f>'5'!D249</f>
        <v>796</v>
      </c>
      <c r="E249" s="158">
        <f>'5'!E249</f>
        <v>1786</v>
      </c>
      <c r="F249" s="133"/>
      <c r="G249" s="133"/>
      <c r="H249" s="133">
        <v>0</v>
      </c>
      <c r="I249" s="24">
        <v>0</v>
      </c>
      <c r="J249" s="133">
        <v>130</v>
      </c>
      <c r="K249" s="24">
        <v>0</v>
      </c>
      <c r="L249" s="5"/>
      <c r="M249" s="5"/>
      <c r="N249" s="5"/>
      <c r="O249" s="5"/>
      <c r="P249" s="5"/>
      <c r="Q249" s="5"/>
      <c r="R249" s="5"/>
    </row>
    <row r="250" spans="1:18" x14ac:dyDescent="0.25">
      <c r="A250" s="18" t="s">
        <v>275</v>
      </c>
      <c r="B250" s="160" t="s">
        <v>575</v>
      </c>
      <c r="C250" s="158">
        <f>'5'!C250</f>
        <v>228</v>
      </c>
      <c r="D250" s="158">
        <f>'5'!D250</f>
        <v>169</v>
      </c>
      <c r="E250" s="158">
        <f>'5'!E250</f>
        <v>397</v>
      </c>
      <c r="F250" s="133" t="s">
        <v>701</v>
      </c>
      <c r="G250" s="133">
        <v>1</v>
      </c>
      <c r="H250" s="133">
        <v>35</v>
      </c>
      <c r="I250" s="24">
        <v>0.20710059171597633</v>
      </c>
      <c r="J250" s="133">
        <v>120</v>
      </c>
      <c r="K250" s="24">
        <v>0.29166666666666669</v>
      </c>
      <c r="L250" s="5"/>
      <c r="M250" s="5"/>
      <c r="N250" s="5"/>
      <c r="O250" s="5"/>
      <c r="P250" s="5"/>
      <c r="Q250" s="5"/>
      <c r="R250" s="5"/>
    </row>
    <row r="251" spans="1:18" x14ac:dyDescent="0.25">
      <c r="A251" s="18" t="s">
        <v>276</v>
      </c>
      <c r="B251" s="160" t="s">
        <v>553</v>
      </c>
      <c r="C251" s="158">
        <f>'5'!C251</f>
        <v>514</v>
      </c>
      <c r="D251" s="158">
        <f>'5'!D251</f>
        <v>316</v>
      </c>
      <c r="E251" s="158">
        <f>'5'!E251</f>
        <v>830</v>
      </c>
      <c r="F251" s="133" t="s">
        <v>737</v>
      </c>
      <c r="G251" s="133">
        <v>1</v>
      </c>
      <c r="H251" s="133">
        <v>16</v>
      </c>
      <c r="I251" s="24">
        <v>5.0632911392405063E-2</v>
      </c>
      <c r="J251" s="133">
        <v>180</v>
      </c>
      <c r="K251" s="24">
        <v>8.8888888888888892E-2</v>
      </c>
      <c r="L251" s="5"/>
      <c r="M251" s="5"/>
      <c r="N251" s="5"/>
      <c r="O251" s="5"/>
      <c r="P251" s="5"/>
      <c r="Q251" s="5"/>
      <c r="R251" s="5"/>
    </row>
    <row r="252" spans="1:18" x14ac:dyDescent="0.25">
      <c r="A252" s="18" t="s">
        <v>277</v>
      </c>
      <c r="B252" s="160" t="s">
        <v>544</v>
      </c>
      <c r="C252" s="158">
        <f>'5'!C252</f>
        <v>607</v>
      </c>
      <c r="D252" s="158">
        <f>'5'!D252</f>
        <v>395</v>
      </c>
      <c r="E252" s="158">
        <f>'5'!E252</f>
        <v>1002</v>
      </c>
      <c r="F252" s="133"/>
      <c r="G252" s="133"/>
      <c r="H252" s="133">
        <v>0</v>
      </c>
      <c r="I252" s="24">
        <v>0</v>
      </c>
      <c r="J252" s="133">
        <v>231</v>
      </c>
      <c r="K252" s="24">
        <v>0</v>
      </c>
      <c r="L252" s="5"/>
      <c r="M252" s="5"/>
      <c r="N252" s="5"/>
      <c r="O252" s="5"/>
      <c r="P252" s="5"/>
      <c r="Q252" s="5"/>
      <c r="R252" s="5"/>
    </row>
    <row r="253" spans="1:18" x14ac:dyDescent="0.25">
      <c r="A253" s="18" t="s">
        <v>278</v>
      </c>
      <c r="B253" s="160" t="s">
        <v>604</v>
      </c>
      <c r="C253" s="158">
        <f>'5'!C253</f>
        <v>690</v>
      </c>
      <c r="D253" s="158">
        <f>'5'!D253</f>
        <v>529</v>
      </c>
      <c r="E253" s="158">
        <f>'5'!E253</f>
        <v>1219</v>
      </c>
      <c r="F253" s="133" t="s">
        <v>855</v>
      </c>
      <c r="G253" s="133">
        <v>1</v>
      </c>
      <c r="H253" s="133">
        <v>12</v>
      </c>
      <c r="I253" s="24">
        <v>2.2684310018903593E-2</v>
      </c>
      <c r="J253" s="133">
        <v>442</v>
      </c>
      <c r="K253" s="24">
        <v>2.7149321266968326E-2</v>
      </c>
      <c r="L253" s="5"/>
      <c r="M253" s="5"/>
      <c r="N253" s="5"/>
      <c r="O253" s="5"/>
      <c r="P253" s="5"/>
      <c r="Q253" s="5"/>
      <c r="R253" s="5"/>
    </row>
    <row r="254" spans="1:18" x14ac:dyDescent="0.25">
      <c r="A254" s="18" t="s">
        <v>279</v>
      </c>
      <c r="B254" s="160" t="s">
        <v>565</v>
      </c>
      <c r="C254" s="158">
        <f>'5'!C254</f>
        <v>115</v>
      </c>
      <c r="D254" s="158">
        <f>'5'!D254</f>
        <v>62</v>
      </c>
      <c r="E254" s="158">
        <f>'5'!E254</f>
        <v>177</v>
      </c>
      <c r="F254" s="133"/>
      <c r="G254" s="133"/>
      <c r="H254" s="133">
        <v>0</v>
      </c>
      <c r="I254" s="24">
        <v>0</v>
      </c>
      <c r="J254" s="133">
        <v>58</v>
      </c>
      <c r="K254" s="24">
        <v>0</v>
      </c>
      <c r="L254" s="5"/>
      <c r="M254" s="5"/>
      <c r="N254" s="5"/>
      <c r="O254" s="5"/>
      <c r="P254" s="5"/>
      <c r="Q254" s="5"/>
      <c r="R254" s="5"/>
    </row>
    <row r="255" spans="1:18" ht="22.5" x14ac:dyDescent="0.25">
      <c r="A255" s="18" t="s">
        <v>280</v>
      </c>
      <c r="B255" s="160" t="s">
        <v>605</v>
      </c>
      <c r="C255" s="158">
        <f>'5'!C255</f>
        <v>1632</v>
      </c>
      <c r="D255" s="158">
        <f>'5'!D255</f>
        <v>1132</v>
      </c>
      <c r="E255" s="158">
        <f>'5'!E255</f>
        <v>2764</v>
      </c>
      <c r="F255" s="133" t="s">
        <v>856</v>
      </c>
      <c r="G255" s="133">
        <v>2</v>
      </c>
      <c r="H255" s="133">
        <v>49</v>
      </c>
      <c r="I255" s="24">
        <v>4.3286219081272087E-2</v>
      </c>
      <c r="J255" s="133">
        <v>967</v>
      </c>
      <c r="K255" s="24">
        <v>5.0672182006204755E-2</v>
      </c>
      <c r="L255" s="5"/>
      <c r="M255" s="5"/>
      <c r="N255" s="5"/>
      <c r="O255" s="5"/>
      <c r="P255" s="5"/>
      <c r="Q255" s="5"/>
      <c r="R255" s="5"/>
    </row>
    <row r="256" spans="1:18" x14ac:dyDescent="0.25">
      <c r="A256" s="18" t="s">
        <v>281</v>
      </c>
      <c r="B256" s="160" t="s">
        <v>602</v>
      </c>
      <c r="C256" s="158">
        <f>'5'!C256</f>
        <v>633</v>
      </c>
      <c r="D256" s="158">
        <f>'5'!D256</f>
        <v>483</v>
      </c>
      <c r="E256" s="158">
        <f>'5'!E256</f>
        <v>1116</v>
      </c>
      <c r="F256" s="133" t="s">
        <v>855</v>
      </c>
      <c r="G256" s="133">
        <v>1</v>
      </c>
      <c r="H256" s="133">
        <v>13</v>
      </c>
      <c r="I256" s="24">
        <v>2.6915113871635612E-2</v>
      </c>
      <c r="J256" s="133">
        <v>387</v>
      </c>
      <c r="K256" s="24">
        <v>3.3591731266149873E-2</v>
      </c>
      <c r="L256" s="5"/>
      <c r="M256" s="5"/>
      <c r="N256" s="5"/>
      <c r="O256" s="5"/>
      <c r="P256" s="5"/>
      <c r="Q256" s="5"/>
      <c r="R256" s="5"/>
    </row>
    <row r="257" spans="1:18" ht="22.5" x14ac:dyDescent="0.25">
      <c r="A257" s="18" t="s">
        <v>282</v>
      </c>
      <c r="B257" s="160" t="s">
        <v>543</v>
      </c>
      <c r="C257" s="158">
        <f>'5'!C257</f>
        <v>1504</v>
      </c>
      <c r="D257" s="158">
        <f>'5'!D257</f>
        <v>1138</v>
      </c>
      <c r="E257" s="158">
        <f>'5'!E257</f>
        <v>2642</v>
      </c>
      <c r="F257" s="133" t="s">
        <v>738</v>
      </c>
      <c r="G257" s="133">
        <v>2</v>
      </c>
      <c r="H257" s="133">
        <v>48</v>
      </c>
      <c r="I257" s="24">
        <v>4.21792618629174E-2</v>
      </c>
      <c r="J257" s="133">
        <v>545</v>
      </c>
      <c r="K257" s="24">
        <v>8.8073394495412849E-2</v>
      </c>
      <c r="L257" s="5"/>
      <c r="M257" s="5"/>
      <c r="N257" s="5"/>
      <c r="O257" s="5"/>
      <c r="P257" s="5"/>
      <c r="Q257" s="5"/>
      <c r="R257" s="5"/>
    </row>
    <row r="258" spans="1:18" x14ac:dyDescent="0.25">
      <c r="A258" s="18" t="s">
        <v>283</v>
      </c>
      <c r="B258" s="160" t="s">
        <v>544</v>
      </c>
      <c r="C258" s="158">
        <f>'5'!C258</f>
        <v>266</v>
      </c>
      <c r="D258" s="158">
        <f>'5'!D258</f>
        <v>150</v>
      </c>
      <c r="E258" s="158">
        <f>'5'!E258</f>
        <v>416</v>
      </c>
      <c r="F258" s="133"/>
      <c r="G258" s="133"/>
      <c r="H258" s="133">
        <v>0</v>
      </c>
      <c r="I258" s="24">
        <v>0</v>
      </c>
      <c r="J258" s="133">
        <v>82</v>
      </c>
      <c r="K258" s="24">
        <v>0</v>
      </c>
      <c r="L258" s="5"/>
      <c r="M258" s="5"/>
      <c r="N258" s="5"/>
      <c r="O258" s="5"/>
      <c r="P258" s="5"/>
      <c r="Q258" s="5"/>
      <c r="R258" s="5"/>
    </row>
    <row r="259" spans="1:18" x14ac:dyDescent="0.25">
      <c r="A259" s="18" t="s">
        <v>284</v>
      </c>
      <c r="B259" s="160" t="s">
        <v>574</v>
      </c>
      <c r="C259" s="158">
        <f>'5'!C259</f>
        <v>167</v>
      </c>
      <c r="D259" s="158">
        <f>'5'!D259</f>
        <v>124</v>
      </c>
      <c r="E259" s="158">
        <f>'5'!E259</f>
        <v>291</v>
      </c>
      <c r="F259" s="133"/>
      <c r="G259" s="133"/>
      <c r="H259" s="133">
        <v>0</v>
      </c>
      <c r="I259" s="24">
        <v>0</v>
      </c>
      <c r="J259" s="133">
        <v>82</v>
      </c>
      <c r="K259" s="24">
        <v>0</v>
      </c>
      <c r="L259" s="5"/>
      <c r="M259" s="5"/>
      <c r="N259" s="5"/>
      <c r="O259" s="5"/>
      <c r="P259" s="5"/>
      <c r="Q259" s="5"/>
      <c r="R259" s="5"/>
    </row>
    <row r="260" spans="1:18" x14ac:dyDescent="0.25">
      <c r="A260" s="18" t="s">
        <v>285</v>
      </c>
      <c r="B260" s="160" t="s">
        <v>603</v>
      </c>
      <c r="C260" s="158">
        <f>'5'!C260</f>
        <v>562</v>
      </c>
      <c r="D260" s="158">
        <f>'5'!D260</f>
        <v>426</v>
      </c>
      <c r="E260" s="158">
        <f>'5'!E260</f>
        <v>988</v>
      </c>
      <c r="F260" s="133" t="s">
        <v>733</v>
      </c>
      <c r="G260" s="133">
        <v>1</v>
      </c>
      <c r="H260" s="133">
        <v>17</v>
      </c>
      <c r="I260" s="24">
        <v>3.9906103286384977E-2</v>
      </c>
      <c r="J260" s="133">
        <v>287</v>
      </c>
      <c r="K260" s="24">
        <v>5.9233449477351915E-2</v>
      </c>
      <c r="L260" s="5"/>
      <c r="M260" s="5"/>
      <c r="N260" s="5"/>
      <c r="O260" s="5"/>
      <c r="P260" s="5"/>
      <c r="Q260" s="5"/>
      <c r="R260" s="5"/>
    </row>
    <row r="261" spans="1:18" x14ac:dyDescent="0.25">
      <c r="A261" s="18" t="s">
        <v>286</v>
      </c>
      <c r="B261" s="160" t="s">
        <v>579</v>
      </c>
      <c r="C261" s="158">
        <f>'5'!C261</f>
        <v>313</v>
      </c>
      <c r="D261" s="158">
        <f>'5'!D261</f>
        <v>219</v>
      </c>
      <c r="E261" s="158">
        <f>'5'!E261</f>
        <v>532</v>
      </c>
      <c r="F261" s="133"/>
      <c r="G261" s="133"/>
      <c r="H261" s="133">
        <v>0</v>
      </c>
      <c r="I261" s="24">
        <v>0</v>
      </c>
      <c r="J261" s="133">
        <v>189</v>
      </c>
      <c r="K261" s="24">
        <v>0</v>
      </c>
      <c r="L261" s="5"/>
      <c r="M261" s="5"/>
      <c r="N261" s="5"/>
      <c r="O261" s="5"/>
      <c r="P261" s="5"/>
      <c r="Q261" s="5"/>
      <c r="R261" s="5"/>
    </row>
    <row r="262" spans="1:18" x14ac:dyDescent="0.25">
      <c r="A262" s="18" t="s">
        <v>287</v>
      </c>
      <c r="B262" s="160" t="s">
        <v>549</v>
      </c>
      <c r="C262" s="158">
        <f>'5'!C262</f>
        <v>334</v>
      </c>
      <c r="D262" s="158">
        <f>'5'!D262</f>
        <v>237</v>
      </c>
      <c r="E262" s="158">
        <f>'5'!E262</f>
        <v>571</v>
      </c>
      <c r="F262" s="133" t="s">
        <v>857</v>
      </c>
      <c r="G262" s="133">
        <v>1</v>
      </c>
      <c r="H262" s="133">
        <v>18</v>
      </c>
      <c r="I262" s="24">
        <v>7.5949367088607597E-2</v>
      </c>
      <c r="J262" s="133">
        <v>138</v>
      </c>
      <c r="K262" s="24">
        <v>0.13043478260869565</v>
      </c>
      <c r="L262" s="5"/>
      <c r="M262" s="5"/>
      <c r="N262" s="5"/>
      <c r="O262" s="5"/>
      <c r="P262" s="5"/>
      <c r="Q262" s="5"/>
      <c r="R262" s="5"/>
    </row>
    <row r="263" spans="1:18" x14ac:dyDescent="0.25">
      <c r="A263" s="18" t="s">
        <v>288</v>
      </c>
      <c r="B263" s="160" t="s">
        <v>572</v>
      </c>
      <c r="C263" s="158">
        <f>'5'!C263</f>
        <v>231</v>
      </c>
      <c r="D263" s="158">
        <f>'5'!D263</f>
        <v>163</v>
      </c>
      <c r="E263" s="158">
        <f>'5'!E263</f>
        <v>394</v>
      </c>
      <c r="F263" s="133" t="s">
        <v>288</v>
      </c>
      <c r="G263" s="133">
        <v>1</v>
      </c>
      <c r="H263" s="133">
        <v>40</v>
      </c>
      <c r="I263" s="24">
        <v>0.24539877300613497</v>
      </c>
      <c r="J263" s="133">
        <v>141</v>
      </c>
      <c r="K263" s="24">
        <v>0.28368794326241137</v>
      </c>
      <c r="L263" s="5"/>
      <c r="M263" s="5"/>
      <c r="N263" s="5"/>
      <c r="O263" s="5"/>
      <c r="P263" s="5"/>
      <c r="Q263" s="5"/>
      <c r="R263" s="5"/>
    </row>
    <row r="264" spans="1:18" x14ac:dyDescent="0.25">
      <c r="A264" s="18" t="s">
        <v>289</v>
      </c>
      <c r="B264" s="160" t="s">
        <v>583</v>
      </c>
      <c r="C264" s="158">
        <f>'5'!C264</f>
        <v>264</v>
      </c>
      <c r="D264" s="158">
        <f>'5'!D264</f>
        <v>202</v>
      </c>
      <c r="E264" s="158">
        <f>'5'!E264</f>
        <v>466</v>
      </c>
      <c r="F264" s="133"/>
      <c r="G264" s="133"/>
      <c r="H264" s="133">
        <v>0</v>
      </c>
      <c r="I264" s="24">
        <v>0</v>
      </c>
      <c r="J264" s="133">
        <v>144</v>
      </c>
      <c r="K264" s="24">
        <v>0</v>
      </c>
      <c r="L264" s="5"/>
      <c r="M264" s="5"/>
      <c r="N264" s="5"/>
      <c r="O264" s="5"/>
      <c r="P264" s="5"/>
      <c r="Q264" s="5"/>
      <c r="R264" s="5"/>
    </row>
    <row r="265" spans="1:18" x14ac:dyDescent="0.25">
      <c r="A265" s="18" t="s">
        <v>290</v>
      </c>
      <c r="B265" s="160" t="s">
        <v>555</v>
      </c>
      <c r="C265" s="158">
        <f>'5'!C265</f>
        <v>246</v>
      </c>
      <c r="D265" s="158">
        <f>'5'!D265</f>
        <v>176</v>
      </c>
      <c r="E265" s="158">
        <f>'5'!E265</f>
        <v>422</v>
      </c>
      <c r="F265" s="133" t="s">
        <v>290</v>
      </c>
      <c r="G265" s="133">
        <v>1</v>
      </c>
      <c r="H265" s="133">
        <v>50</v>
      </c>
      <c r="I265" s="24">
        <v>0.28409090909090912</v>
      </c>
      <c r="J265" s="133">
        <v>130</v>
      </c>
      <c r="K265" s="24">
        <v>0.38461538461538464</v>
      </c>
      <c r="L265" s="5"/>
      <c r="M265" s="5"/>
      <c r="N265" s="5"/>
      <c r="O265" s="5"/>
      <c r="P265" s="5"/>
      <c r="Q265" s="5"/>
      <c r="R265" s="5"/>
    </row>
    <row r="266" spans="1:18" x14ac:dyDescent="0.25">
      <c r="A266" s="18" t="s">
        <v>291</v>
      </c>
      <c r="B266" s="160" t="s">
        <v>539</v>
      </c>
      <c r="C266" s="158">
        <f>'5'!C266</f>
        <v>670</v>
      </c>
      <c r="D266" s="158">
        <f>'5'!D266</f>
        <v>438</v>
      </c>
      <c r="E266" s="158">
        <f>'5'!E266</f>
        <v>1108</v>
      </c>
      <c r="F266" s="133" t="s">
        <v>698</v>
      </c>
      <c r="G266" s="133">
        <v>1</v>
      </c>
      <c r="H266" s="133">
        <v>9</v>
      </c>
      <c r="I266" s="24">
        <v>2.0547945205479451E-2</v>
      </c>
      <c r="J266" s="133">
        <v>176</v>
      </c>
      <c r="K266" s="24">
        <v>5.113636363636364E-2</v>
      </c>
      <c r="L266" s="5"/>
      <c r="M266" s="5"/>
      <c r="N266" s="5"/>
      <c r="O266" s="5"/>
      <c r="P266" s="5"/>
      <c r="Q266" s="5"/>
      <c r="R266" s="5"/>
    </row>
    <row r="267" spans="1:18" x14ac:dyDescent="0.25">
      <c r="A267" s="18" t="s">
        <v>292</v>
      </c>
      <c r="B267" s="160" t="s">
        <v>555</v>
      </c>
      <c r="C267" s="158">
        <f>'5'!C267</f>
        <v>362</v>
      </c>
      <c r="D267" s="158">
        <f>'5'!D267</f>
        <v>286</v>
      </c>
      <c r="E267" s="158">
        <f>'5'!E267</f>
        <v>648</v>
      </c>
      <c r="F267" s="133"/>
      <c r="G267" s="133"/>
      <c r="H267" s="133">
        <v>0</v>
      </c>
      <c r="I267" s="24">
        <v>0</v>
      </c>
      <c r="J267" s="133">
        <v>186</v>
      </c>
      <c r="K267" s="24">
        <v>0</v>
      </c>
      <c r="L267" s="5"/>
      <c r="M267" s="5"/>
      <c r="N267" s="5"/>
      <c r="O267" s="5"/>
      <c r="P267" s="5"/>
      <c r="Q267" s="5"/>
      <c r="R267" s="5"/>
    </row>
    <row r="268" spans="1:18" x14ac:dyDescent="0.25">
      <c r="A268" s="18" t="s">
        <v>293</v>
      </c>
      <c r="B268" s="160" t="s">
        <v>580</v>
      </c>
      <c r="C268" s="158">
        <f>'5'!C268</f>
        <v>309</v>
      </c>
      <c r="D268" s="158">
        <f>'5'!D268</f>
        <v>216</v>
      </c>
      <c r="E268" s="158">
        <f>'5'!E268</f>
        <v>525</v>
      </c>
      <c r="F268" s="133" t="s">
        <v>739</v>
      </c>
      <c r="G268" s="133">
        <v>1</v>
      </c>
      <c r="H268" s="133">
        <v>15</v>
      </c>
      <c r="I268" s="24">
        <v>6.9444444444444448E-2</v>
      </c>
      <c r="J268" s="133">
        <v>153</v>
      </c>
      <c r="K268" s="24">
        <v>9.8039215686274508E-2</v>
      </c>
      <c r="L268" s="5"/>
      <c r="M268" s="5"/>
      <c r="N268" s="5"/>
      <c r="O268" s="5"/>
      <c r="P268" s="5"/>
      <c r="Q268" s="5"/>
      <c r="R268" s="5"/>
    </row>
    <row r="269" spans="1:18" x14ac:dyDescent="0.25">
      <c r="A269" s="18" t="s">
        <v>294</v>
      </c>
      <c r="B269" s="160" t="s">
        <v>539</v>
      </c>
      <c r="C269" s="158">
        <f>'5'!C269</f>
        <v>878</v>
      </c>
      <c r="D269" s="158">
        <f>'5'!D269</f>
        <v>606</v>
      </c>
      <c r="E269" s="158">
        <f>'5'!E269</f>
        <v>1484</v>
      </c>
      <c r="F269" s="133"/>
      <c r="G269" s="133"/>
      <c r="H269" s="133">
        <v>0</v>
      </c>
      <c r="I269" s="24">
        <v>0</v>
      </c>
      <c r="J269" s="133">
        <v>200</v>
      </c>
      <c r="K269" s="24">
        <v>0</v>
      </c>
      <c r="L269" s="5"/>
      <c r="M269" s="5"/>
      <c r="N269" s="5"/>
      <c r="O269" s="5"/>
      <c r="P269" s="5"/>
      <c r="Q269" s="5"/>
      <c r="R269" s="5"/>
    </row>
    <row r="270" spans="1:18" x14ac:dyDescent="0.25">
      <c r="A270" s="18" t="s">
        <v>295</v>
      </c>
      <c r="B270" s="160" t="s">
        <v>573</v>
      </c>
      <c r="C270" s="158">
        <f>'5'!C270</f>
        <v>360</v>
      </c>
      <c r="D270" s="158">
        <f>'5'!D270</f>
        <v>216</v>
      </c>
      <c r="E270" s="158">
        <f>'5'!E270</f>
        <v>576</v>
      </c>
      <c r="F270" s="133" t="s">
        <v>858</v>
      </c>
      <c r="G270" s="133">
        <v>2</v>
      </c>
      <c r="H270" s="133">
        <v>72</v>
      </c>
      <c r="I270" s="24">
        <v>0.33333333333333331</v>
      </c>
      <c r="J270" s="133">
        <v>129</v>
      </c>
      <c r="K270" s="24">
        <v>0.55813953488372092</v>
      </c>
      <c r="L270" s="5"/>
      <c r="M270" s="5"/>
      <c r="N270" s="5"/>
      <c r="O270" s="5"/>
      <c r="P270" s="5"/>
      <c r="Q270" s="5"/>
      <c r="R270" s="5"/>
    </row>
    <row r="271" spans="1:18" x14ac:dyDescent="0.25">
      <c r="A271" s="18" t="s">
        <v>296</v>
      </c>
      <c r="B271" s="160" t="s">
        <v>588</v>
      </c>
      <c r="C271" s="158">
        <f>'5'!C271</f>
        <v>203</v>
      </c>
      <c r="D271" s="158">
        <f>'5'!D271</f>
        <v>159</v>
      </c>
      <c r="E271" s="158">
        <f>'5'!E271</f>
        <v>362</v>
      </c>
      <c r="F271" s="133" t="s">
        <v>699</v>
      </c>
      <c r="G271" s="133">
        <v>1</v>
      </c>
      <c r="H271" s="133">
        <v>13</v>
      </c>
      <c r="I271" s="24">
        <v>8.1761006289308172E-2</v>
      </c>
      <c r="J271" s="133">
        <v>116</v>
      </c>
      <c r="K271" s="24">
        <v>0.11206896551724138</v>
      </c>
      <c r="L271" s="5"/>
      <c r="M271" s="5"/>
      <c r="N271" s="5"/>
      <c r="O271" s="5"/>
      <c r="P271" s="5"/>
      <c r="Q271" s="5"/>
      <c r="R271" s="5"/>
    </row>
    <row r="272" spans="1:18" x14ac:dyDescent="0.25">
      <c r="A272" s="18" t="s">
        <v>297</v>
      </c>
      <c r="B272" s="160" t="s">
        <v>603</v>
      </c>
      <c r="C272" s="158">
        <f>'5'!C272</f>
        <v>389</v>
      </c>
      <c r="D272" s="158">
        <f>'5'!D272</f>
        <v>286</v>
      </c>
      <c r="E272" s="158">
        <f>'5'!E272</f>
        <v>675</v>
      </c>
      <c r="F272" s="133" t="s">
        <v>297</v>
      </c>
      <c r="G272" s="133">
        <v>1</v>
      </c>
      <c r="H272" s="133">
        <v>40</v>
      </c>
      <c r="I272" s="24">
        <v>0.13986013986013987</v>
      </c>
      <c r="J272" s="133">
        <v>200</v>
      </c>
      <c r="K272" s="24">
        <v>0.2</v>
      </c>
      <c r="L272" s="5"/>
      <c r="M272" s="5"/>
      <c r="N272" s="5"/>
      <c r="O272" s="5"/>
      <c r="P272" s="5"/>
      <c r="Q272" s="5"/>
      <c r="R272" s="5"/>
    </row>
    <row r="273" spans="1:18" x14ac:dyDescent="0.25">
      <c r="A273" s="18" t="s">
        <v>298</v>
      </c>
      <c r="B273" s="160" t="s">
        <v>572</v>
      </c>
      <c r="C273" s="158">
        <f>'5'!C273</f>
        <v>518</v>
      </c>
      <c r="D273" s="158">
        <f>'5'!D273</f>
        <v>336</v>
      </c>
      <c r="E273" s="158">
        <f>'5'!E273</f>
        <v>854</v>
      </c>
      <c r="F273" s="133"/>
      <c r="G273" s="133"/>
      <c r="H273" s="133">
        <v>0</v>
      </c>
      <c r="I273" s="24">
        <v>0</v>
      </c>
      <c r="J273" s="133">
        <v>257</v>
      </c>
      <c r="K273" s="24">
        <v>0</v>
      </c>
      <c r="L273" s="5"/>
      <c r="M273" s="5"/>
      <c r="N273" s="5"/>
      <c r="O273" s="5"/>
      <c r="P273" s="5"/>
      <c r="Q273" s="5"/>
      <c r="R273" s="5"/>
    </row>
    <row r="274" spans="1:18" x14ac:dyDescent="0.25">
      <c r="A274" s="18" t="s">
        <v>299</v>
      </c>
      <c r="B274" s="160" t="s">
        <v>597</v>
      </c>
      <c r="C274" s="158">
        <f>'5'!C274</f>
        <v>370</v>
      </c>
      <c r="D274" s="158">
        <f>'5'!D274</f>
        <v>249</v>
      </c>
      <c r="E274" s="158">
        <f>'5'!E274</f>
        <v>619</v>
      </c>
      <c r="F274" s="133" t="s">
        <v>727</v>
      </c>
      <c r="G274" s="133">
        <v>1</v>
      </c>
      <c r="H274" s="133">
        <v>17</v>
      </c>
      <c r="I274" s="24">
        <v>6.8273092369477914E-2</v>
      </c>
      <c r="J274" s="133">
        <v>209</v>
      </c>
      <c r="K274" s="24">
        <v>8.1339712918660281E-2</v>
      </c>
      <c r="L274" s="5"/>
      <c r="M274" s="5"/>
      <c r="N274" s="5"/>
      <c r="O274" s="5"/>
      <c r="P274" s="5"/>
      <c r="Q274" s="5"/>
      <c r="R274" s="5"/>
    </row>
    <row r="275" spans="1:18" x14ac:dyDescent="0.25">
      <c r="A275" s="18" t="s">
        <v>300</v>
      </c>
      <c r="B275" s="160" t="s">
        <v>580</v>
      </c>
      <c r="C275" s="158">
        <f>'5'!C275</f>
        <v>258</v>
      </c>
      <c r="D275" s="158">
        <f>'5'!D275</f>
        <v>170</v>
      </c>
      <c r="E275" s="158">
        <f>'5'!E275</f>
        <v>428</v>
      </c>
      <c r="F275" s="133" t="s">
        <v>300</v>
      </c>
      <c r="G275" s="133">
        <v>1</v>
      </c>
      <c r="H275" s="133">
        <v>19</v>
      </c>
      <c r="I275" s="24">
        <v>0.11176470588235295</v>
      </c>
      <c r="J275" s="133">
        <v>142</v>
      </c>
      <c r="K275" s="24">
        <v>0.13380281690140844</v>
      </c>
      <c r="L275" s="5"/>
      <c r="M275" s="5"/>
      <c r="N275" s="5"/>
      <c r="O275" s="5"/>
      <c r="P275" s="5"/>
      <c r="Q275" s="5"/>
      <c r="R275" s="5"/>
    </row>
    <row r="276" spans="1:18" x14ac:dyDescent="0.25">
      <c r="A276" s="18" t="s">
        <v>301</v>
      </c>
      <c r="B276" s="160" t="s">
        <v>539</v>
      </c>
      <c r="C276" s="158">
        <f>'5'!C276</f>
        <v>1050</v>
      </c>
      <c r="D276" s="158">
        <f>'5'!D276</f>
        <v>837</v>
      </c>
      <c r="E276" s="158">
        <f>'5'!E276</f>
        <v>1887</v>
      </c>
      <c r="F276" s="133"/>
      <c r="G276" s="133"/>
      <c r="H276" s="133">
        <v>0</v>
      </c>
      <c r="I276" s="24">
        <v>0</v>
      </c>
      <c r="J276" s="133">
        <v>236</v>
      </c>
      <c r="K276" s="24">
        <v>0</v>
      </c>
      <c r="L276" s="5"/>
      <c r="M276" s="5"/>
      <c r="N276" s="5"/>
      <c r="O276" s="5"/>
      <c r="P276" s="5"/>
      <c r="Q276" s="5"/>
      <c r="R276" s="5"/>
    </row>
    <row r="277" spans="1:18" x14ac:dyDescent="0.25">
      <c r="A277" s="18" t="s">
        <v>302</v>
      </c>
      <c r="B277" s="160" t="s">
        <v>552</v>
      </c>
      <c r="C277" s="158">
        <f>'5'!C277</f>
        <v>735</v>
      </c>
      <c r="D277" s="158">
        <f>'5'!D277</f>
        <v>466</v>
      </c>
      <c r="E277" s="158">
        <f>'5'!E277</f>
        <v>1201</v>
      </c>
      <c r="F277" s="133"/>
      <c r="G277" s="133"/>
      <c r="H277" s="133">
        <v>0</v>
      </c>
      <c r="I277" s="24">
        <v>0</v>
      </c>
      <c r="J277" s="133">
        <v>273</v>
      </c>
      <c r="K277" s="24">
        <v>0</v>
      </c>
      <c r="L277" s="5"/>
      <c r="M277" s="5"/>
      <c r="N277" s="5"/>
      <c r="O277" s="5"/>
      <c r="P277" s="5"/>
      <c r="Q277" s="5"/>
      <c r="R277" s="5"/>
    </row>
    <row r="278" spans="1:18" x14ac:dyDescent="0.25">
      <c r="A278" s="18" t="s">
        <v>303</v>
      </c>
      <c r="B278" s="160" t="s">
        <v>555</v>
      </c>
      <c r="C278" s="158">
        <f>'5'!C278</f>
        <v>230</v>
      </c>
      <c r="D278" s="158">
        <f>'5'!D278</f>
        <v>179</v>
      </c>
      <c r="E278" s="158">
        <f>'5'!E278</f>
        <v>409</v>
      </c>
      <c r="F278" s="133"/>
      <c r="G278" s="133"/>
      <c r="H278" s="133">
        <v>0</v>
      </c>
      <c r="I278" s="24">
        <v>0</v>
      </c>
      <c r="J278" s="133">
        <v>150</v>
      </c>
      <c r="K278" s="24">
        <v>0</v>
      </c>
      <c r="L278" s="5"/>
      <c r="M278" s="5"/>
      <c r="N278" s="5"/>
      <c r="O278" s="5"/>
      <c r="P278" s="5"/>
      <c r="Q278" s="5"/>
      <c r="R278" s="5"/>
    </row>
    <row r="279" spans="1:18" x14ac:dyDescent="0.25">
      <c r="A279" s="18" t="s">
        <v>304</v>
      </c>
      <c r="B279" s="160" t="s">
        <v>540</v>
      </c>
      <c r="C279" s="158">
        <f>'5'!C279</f>
        <v>775</v>
      </c>
      <c r="D279" s="158">
        <f>'5'!D279</f>
        <v>583</v>
      </c>
      <c r="E279" s="158">
        <f>'5'!E279</f>
        <v>1358</v>
      </c>
      <c r="F279" s="133"/>
      <c r="G279" s="133"/>
      <c r="H279" s="133">
        <v>0</v>
      </c>
      <c r="I279" s="24">
        <v>0</v>
      </c>
      <c r="J279" s="133">
        <v>170</v>
      </c>
      <c r="K279" s="24">
        <v>0</v>
      </c>
      <c r="L279" s="5"/>
      <c r="M279" s="5"/>
      <c r="N279" s="5"/>
      <c r="O279" s="5"/>
      <c r="P279" s="5"/>
      <c r="Q279" s="5"/>
      <c r="R279" s="5"/>
    </row>
    <row r="280" spans="1:18" x14ac:dyDescent="0.25">
      <c r="A280" s="18" t="s">
        <v>305</v>
      </c>
      <c r="B280" s="160" t="s">
        <v>573</v>
      </c>
      <c r="C280" s="158">
        <f>'5'!C280</f>
        <v>2130</v>
      </c>
      <c r="D280" s="158">
        <f>'5'!D280</f>
        <v>1488</v>
      </c>
      <c r="E280" s="158">
        <f>'5'!E280</f>
        <v>3618</v>
      </c>
      <c r="F280" s="133" t="s">
        <v>77</v>
      </c>
      <c r="G280" s="133">
        <v>1</v>
      </c>
      <c r="H280" s="133">
        <v>33</v>
      </c>
      <c r="I280" s="24">
        <v>2.2177419354838711E-2</v>
      </c>
      <c r="J280" s="133">
        <v>462</v>
      </c>
      <c r="K280" s="24">
        <v>7.1428571428571425E-2</v>
      </c>
      <c r="L280" s="5"/>
      <c r="M280" s="5"/>
      <c r="N280" s="5"/>
      <c r="O280" s="5"/>
      <c r="P280" s="5"/>
      <c r="Q280" s="5"/>
      <c r="R280" s="5"/>
    </row>
    <row r="281" spans="1:18" x14ac:dyDescent="0.25">
      <c r="A281" s="18" t="s">
        <v>306</v>
      </c>
      <c r="B281" s="160" t="s">
        <v>549</v>
      </c>
      <c r="C281" s="158">
        <f>'5'!C281</f>
        <v>229</v>
      </c>
      <c r="D281" s="158">
        <f>'5'!D281</f>
        <v>180</v>
      </c>
      <c r="E281" s="158">
        <f>'5'!E281</f>
        <v>409</v>
      </c>
      <c r="F281" s="133"/>
      <c r="G281" s="133"/>
      <c r="H281" s="133">
        <v>0</v>
      </c>
      <c r="I281" s="24">
        <v>0</v>
      </c>
      <c r="J281" s="133">
        <v>69</v>
      </c>
      <c r="K281" s="24">
        <v>0</v>
      </c>
      <c r="L281" s="5"/>
      <c r="M281" s="5"/>
      <c r="N281" s="5"/>
      <c r="O281" s="5"/>
      <c r="P281" s="5"/>
      <c r="Q281" s="5"/>
      <c r="R281" s="5"/>
    </row>
    <row r="282" spans="1:18" x14ac:dyDescent="0.25">
      <c r="A282" s="18" t="s">
        <v>307</v>
      </c>
      <c r="B282" s="160" t="s">
        <v>565</v>
      </c>
      <c r="C282" s="158">
        <f>'5'!C282</f>
        <v>370</v>
      </c>
      <c r="D282" s="158">
        <f>'5'!D282</f>
        <v>239</v>
      </c>
      <c r="E282" s="158">
        <f>'5'!E282</f>
        <v>609</v>
      </c>
      <c r="F282" s="133"/>
      <c r="G282" s="133"/>
      <c r="H282" s="133">
        <v>0</v>
      </c>
      <c r="I282" s="24">
        <v>0</v>
      </c>
      <c r="J282" s="133">
        <v>195</v>
      </c>
      <c r="K282" s="24">
        <v>0</v>
      </c>
      <c r="L282" s="5"/>
      <c r="M282" s="5"/>
      <c r="N282" s="5"/>
      <c r="O282" s="5"/>
      <c r="P282" s="5"/>
      <c r="Q282" s="5"/>
      <c r="R282" s="5"/>
    </row>
    <row r="283" spans="1:18" x14ac:dyDescent="0.25">
      <c r="A283" s="18" t="s">
        <v>308</v>
      </c>
      <c r="B283" s="160" t="s">
        <v>549</v>
      </c>
      <c r="C283" s="158">
        <f>'5'!C283</f>
        <v>980</v>
      </c>
      <c r="D283" s="158">
        <f>'5'!D283</f>
        <v>653</v>
      </c>
      <c r="E283" s="158">
        <f>'5'!E283</f>
        <v>1633</v>
      </c>
      <c r="F283" s="133" t="s">
        <v>717</v>
      </c>
      <c r="G283" s="133">
        <v>1</v>
      </c>
      <c r="H283" s="133">
        <v>40</v>
      </c>
      <c r="I283" s="24">
        <v>6.1255742725880552E-2</v>
      </c>
      <c r="J283" s="133">
        <v>576</v>
      </c>
      <c r="K283" s="24">
        <v>6.9444444444444448E-2</v>
      </c>
      <c r="L283" s="5"/>
      <c r="M283" s="5"/>
      <c r="N283" s="5"/>
      <c r="O283" s="5"/>
      <c r="P283" s="5"/>
      <c r="Q283" s="5"/>
      <c r="R283" s="5"/>
    </row>
    <row r="284" spans="1:18" x14ac:dyDescent="0.25">
      <c r="A284" s="18" t="s">
        <v>309</v>
      </c>
      <c r="B284" s="160" t="s">
        <v>573</v>
      </c>
      <c r="C284" s="158">
        <f>'5'!C284</f>
        <v>213</v>
      </c>
      <c r="D284" s="158">
        <f>'5'!D284</f>
        <v>187</v>
      </c>
      <c r="E284" s="158">
        <f>'5'!E284</f>
        <v>400</v>
      </c>
      <c r="F284" s="133"/>
      <c r="G284" s="133"/>
      <c r="H284" s="133">
        <v>0</v>
      </c>
      <c r="I284" s="24">
        <v>0</v>
      </c>
      <c r="J284" s="133">
        <v>3</v>
      </c>
      <c r="K284" s="24">
        <v>0</v>
      </c>
      <c r="L284" s="5"/>
      <c r="M284" s="5"/>
      <c r="N284" s="5"/>
      <c r="O284" s="5"/>
      <c r="P284" s="5"/>
      <c r="Q284" s="5"/>
      <c r="R284" s="5"/>
    </row>
    <row r="285" spans="1:18" x14ac:dyDescent="0.25">
      <c r="A285" s="18" t="s">
        <v>310</v>
      </c>
      <c r="B285" s="160" t="s">
        <v>572</v>
      </c>
      <c r="C285" s="158">
        <f>'5'!C285</f>
        <v>687</v>
      </c>
      <c r="D285" s="158">
        <f>'5'!D285</f>
        <v>491</v>
      </c>
      <c r="E285" s="158">
        <f>'5'!E285</f>
        <v>1178</v>
      </c>
      <c r="F285" s="133"/>
      <c r="G285" s="133"/>
      <c r="H285" s="133">
        <v>0</v>
      </c>
      <c r="I285" s="24">
        <v>0</v>
      </c>
      <c r="J285" s="133">
        <v>365</v>
      </c>
      <c r="K285" s="24">
        <v>0</v>
      </c>
      <c r="L285" s="5"/>
      <c r="M285" s="5"/>
      <c r="N285" s="5"/>
      <c r="O285" s="5"/>
      <c r="P285" s="5"/>
      <c r="Q285" s="5"/>
      <c r="R285" s="5"/>
    </row>
    <row r="286" spans="1:18" x14ac:dyDescent="0.25">
      <c r="A286" s="18" t="s">
        <v>311</v>
      </c>
      <c r="B286" s="160" t="s">
        <v>596</v>
      </c>
      <c r="C286" s="158">
        <f>'5'!C286</f>
        <v>279</v>
      </c>
      <c r="D286" s="158">
        <f>'5'!D286</f>
        <v>183</v>
      </c>
      <c r="E286" s="158">
        <f>'5'!E286</f>
        <v>462</v>
      </c>
      <c r="F286" s="133"/>
      <c r="G286" s="133"/>
      <c r="H286" s="133">
        <v>0</v>
      </c>
      <c r="I286" s="24">
        <v>0</v>
      </c>
      <c r="J286" s="133">
        <v>129</v>
      </c>
      <c r="K286" s="24">
        <v>0</v>
      </c>
      <c r="L286" s="5"/>
      <c r="M286" s="5"/>
      <c r="N286" s="5"/>
      <c r="O286" s="5"/>
      <c r="P286" s="5"/>
      <c r="Q286" s="5"/>
      <c r="R286" s="5"/>
    </row>
    <row r="287" spans="1:18" ht="22.5" x14ac:dyDescent="0.25">
      <c r="A287" s="18" t="s">
        <v>312</v>
      </c>
      <c r="B287" s="160" t="s">
        <v>550</v>
      </c>
      <c r="C287" s="158">
        <f>'5'!C287</f>
        <v>2891</v>
      </c>
      <c r="D287" s="158">
        <f>'5'!D287</f>
        <v>1774</v>
      </c>
      <c r="E287" s="158">
        <f>'5'!E287</f>
        <v>4665</v>
      </c>
      <c r="F287" s="133" t="s">
        <v>859</v>
      </c>
      <c r="G287" s="133">
        <v>3</v>
      </c>
      <c r="H287" s="133">
        <v>92</v>
      </c>
      <c r="I287" s="24">
        <v>5.1860202931228859E-2</v>
      </c>
      <c r="J287" s="133">
        <v>1107</v>
      </c>
      <c r="K287" s="24">
        <v>8.3107497741644082E-2</v>
      </c>
      <c r="L287" s="5"/>
      <c r="M287" s="5"/>
      <c r="N287" s="5"/>
      <c r="O287" s="5"/>
      <c r="P287" s="5"/>
      <c r="Q287" s="5"/>
      <c r="R287" s="5"/>
    </row>
    <row r="288" spans="1:18" x14ac:dyDescent="0.25">
      <c r="A288" s="18" t="s">
        <v>313</v>
      </c>
      <c r="B288" s="160" t="s">
        <v>539</v>
      </c>
      <c r="C288" s="158">
        <f>'5'!C288</f>
        <v>1553</v>
      </c>
      <c r="D288" s="158">
        <f>'5'!D288</f>
        <v>1250</v>
      </c>
      <c r="E288" s="158">
        <f>'5'!E288</f>
        <v>2803</v>
      </c>
      <c r="F288" s="133"/>
      <c r="G288" s="133"/>
      <c r="H288" s="133">
        <v>0</v>
      </c>
      <c r="I288" s="24">
        <v>0</v>
      </c>
      <c r="J288" s="133">
        <v>230</v>
      </c>
      <c r="K288" s="24">
        <v>0</v>
      </c>
      <c r="L288" s="5"/>
      <c r="M288" s="5"/>
      <c r="N288" s="5"/>
      <c r="O288" s="5"/>
      <c r="P288" s="5"/>
      <c r="Q288" s="5"/>
      <c r="R288" s="5"/>
    </row>
    <row r="289" spans="1:18" x14ac:dyDescent="0.25">
      <c r="A289" s="18" t="s">
        <v>314</v>
      </c>
      <c r="B289" s="160" t="s">
        <v>564</v>
      </c>
      <c r="C289" s="158">
        <f>'5'!C289</f>
        <v>175</v>
      </c>
      <c r="D289" s="158">
        <f>'5'!D289</f>
        <v>116</v>
      </c>
      <c r="E289" s="158">
        <f>'5'!E289</f>
        <v>291</v>
      </c>
      <c r="F289" s="133" t="s">
        <v>314</v>
      </c>
      <c r="G289" s="133">
        <v>1</v>
      </c>
      <c r="H289" s="133">
        <v>28</v>
      </c>
      <c r="I289" s="24">
        <v>0.2413793103448276</v>
      </c>
      <c r="J289" s="133">
        <v>97</v>
      </c>
      <c r="K289" s="24">
        <v>0.28865979381443296</v>
      </c>
      <c r="L289" s="5"/>
      <c r="M289" s="5"/>
      <c r="N289" s="5"/>
      <c r="O289" s="5"/>
      <c r="P289" s="5"/>
      <c r="Q289" s="5"/>
      <c r="R289" s="5"/>
    </row>
    <row r="290" spans="1:18" x14ac:dyDescent="0.25">
      <c r="A290" s="18" t="s">
        <v>315</v>
      </c>
      <c r="B290" s="160" t="s">
        <v>543</v>
      </c>
      <c r="C290" s="158">
        <f>'5'!C290</f>
        <v>354</v>
      </c>
      <c r="D290" s="158">
        <f>'5'!D290</f>
        <v>262</v>
      </c>
      <c r="E290" s="158">
        <f>'5'!E290</f>
        <v>616</v>
      </c>
      <c r="F290" s="133" t="s">
        <v>721</v>
      </c>
      <c r="G290" s="133">
        <v>1</v>
      </c>
      <c r="H290" s="133">
        <v>16</v>
      </c>
      <c r="I290" s="24">
        <v>6.1068702290076333E-2</v>
      </c>
      <c r="J290" s="133">
        <v>188</v>
      </c>
      <c r="K290" s="24">
        <v>8.5106382978723402E-2</v>
      </c>
      <c r="L290" s="5"/>
      <c r="M290" s="5"/>
      <c r="N290" s="5"/>
      <c r="O290" s="5"/>
      <c r="P290" s="5"/>
      <c r="Q290" s="5"/>
      <c r="R290" s="5"/>
    </row>
    <row r="291" spans="1:18" x14ac:dyDescent="0.25">
      <c r="A291" s="18" t="s">
        <v>316</v>
      </c>
      <c r="B291" s="160" t="s">
        <v>539</v>
      </c>
      <c r="C291" s="158">
        <f>'5'!C291</f>
        <v>1217</v>
      </c>
      <c r="D291" s="158">
        <f>'5'!D291</f>
        <v>743</v>
      </c>
      <c r="E291" s="158">
        <f>'5'!E291</f>
        <v>1960</v>
      </c>
      <c r="F291" s="133"/>
      <c r="G291" s="133"/>
      <c r="H291" s="133">
        <v>0</v>
      </c>
      <c r="I291" s="24">
        <v>0</v>
      </c>
      <c r="J291" s="133">
        <v>329</v>
      </c>
      <c r="K291" s="24">
        <v>0</v>
      </c>
      <c r="L291" s="5"/>
      <c r="M291" s="5"/>
      <c r="N291" s="5"/>
      <c r="O291" s="5"/>
      <c r="P291" s="5"/>
      <c r="Q291" s="5"/>
      <c r="R291" s="5"/>
    </row>
    <row r="292" spans="1:18" x14ac:dyDescent="0.25">
      <c r="A292" s="18" t="s">
        <v>317</v>
      </c>
      <c r="B292" s="160" t="s">
        <v>550</v>
      </c>
      <c r="C292" s="158">
        <f>'5'!C292</f>
        <v>3406</v>
      </c>
      <c r="D292" s="158">
        <f>'5'!D292</f>
        <v>2329</v>
      </c>
      <c r="E292" s="158">
        <f>'5'!E292</f>
        <v>5735</v>
      </c>
      <c r="F292" s="133" t="s">
        <v>852</v>
      </c>
      <c r="G292" s="133">
        <v>1</v>
      </c>
      <c r="H292" s="133">
        <v>15</v>
      </c>
      <c r="I292" s="24">
        <v>6.4405324173465008E-3</v>
      </c>
      <c r="J292" s="133">
        <v>725</v>
      </c>
      <c r="K292" s="24">
        <v>2.0689655172413793E-2</v>
      </c>
      <c r="L292" s="5"/>
      <c r="M292" s="5"/>
      <c r="N292" s="5"/>
      <c r="O292" s="5"/>
      <c r="P292" s="5"/>
      <c r="Q292" s="5"/>
      <c r="R292" s="5"/>
    </row>
    <row r="293" spans="1:18" x14ac:dyDescent="0.25">
      <c r="A293" s="18" t="s">
        <v>318</v>
      </c>
      <c r="B293" s="160" t="s">
        <v>553</v>
      </c>
      <c r="C293" s="158">
        <f>'5'!C293</f>
        <v>573</v>
      </c>
      <c r="D293" s="158">
        <f>'5'!D293</f>
        <v>413</v>
      </c>
      <c r="E293" s="158">
        <f>'5'!E293</f>
        <v>986</v>
      </c>
      <c r="F293" s="133"/>
      <c r="G293" s="133"/>
      <c r="H293" s="133">
        <v>0</v>
      </c>
      <c r="I293" s="24">
        <v>0</v>
      </c>
      <c r="J293" s="133">
        <v>215</v>
      </c>
      <c r="K293" s="24">
        <v>0</v>
      </c>
      <c r="L293" s="5"/>
      <c r="M293" s="5"/>
      <c r="N293" s="5"/>
      <c r="O293" s="5"/>
      <c r="P293" s="5"/>
      <c r="Q293" s="5"/>
      <c r="R293" s="5"/>
    </row>
    <row r="294" spans="1:18" x14ac:dyDescent="0.25">
      <c r="A294" s="18" t="s">
        <v>319</v>
      </c>
      <c r="B294" s="160" t="s">
        <v>579</v>
      </c>
      <c r="C294" s="158">
        <f>'5'!C294</f>
        <v>428</v>
      </c>
      <c r="D294" s="158">
        <f>'5'!D294</f>
        <v>344</v>
      </c>
      <c r="E294" s="158">
        <f>'5'!E294</f>
        <v>772</v>
      </c>
      <c r="F294" s="133" t="s">
        <v>734</v>
      </c>
      <c r="G294" s="133">
        <v>1</v>
      </c>
      <c r="H294" s="133">
        <v>29</v>
      </c>
      <c r="I294" s="24">
        <v>8.4302325581395346E-2</v>
      </c>
      <c r="J294" s="133">
        <v>217</v>
      </c>
      <c r="K294" s="24">
        <v>0.13364055299539171</v>
      </c>
      <c r="L294" s="5"/>
      <c r="M294" s="5"/>
      <c r="N294" s="5"/>
      <c r="O294" s="5"/>
      <c r="P294" s="5"/>
      <c r="Q294" s="5"/>
      <c r="R294" s="5"/>
    </row>
    <row r="295" spans="1:18" x14ac:dyDescent="0.25">
      <c r="A295" s="18" t="s">
        <v>320</v>
      </c>
      <c r="B295" s="160" t="s">
        <v>575</v>
      </c>
      <c r="C295" s="158">
        <f>'5'!C295</f>
        <v>308</v>
      </c>
      <c r="D295" s="158">
        <f>'5'!D295</f>
        <v>180</v>
      </c>
      <c r="E295" s="158">
        <f>'5'!E295</f>
        <v>488</v>
      </c>
      <c r="F295" s="133" t="s">
        <v>701</v>
      </c>
      <c r="G295" s="133">
        <v>1</v>
      </c>
      <c r="H295" s="133">
        <v>17</v>
      </c>
      <c r="I295" s="24">
        <v>9.4444444444444442E-2</v>
      </c>
      <c r="J295" s="133">
        <v>126</v>
      </c>
      <c r="K295" s="24">
        <v>0.13492063492063491</v>
      </c>
      <c r="L295" s="5"/>
      <c r="M295" s="5"/>
      <c r="N295" s="5"/>
      <c r="O295" s="5"/>
      <c r="P295" s="5"/>
      <c r="Q295" s="5"/>
      <c r="R295" s="5"/>
    </row>
    <row r="296" spans="1:18" x14ac:dyDescent="0.25">
      <c r="A296" s="18" t="s">
        <v>321</v>
      </c>
      <c r="B296" s="160" t="s">
        <v>540</v>
      </c>
      <c r="C296" s="158">
        <f>'5'!C296</f>
        <v>1222</v>
      </c>
      <c r="D296" s="158">
        <f>'5'!D296</f>
        <v>904</v>
      </c>
      <c r="E296" s="158">
        <f>'5'!E296</f>
        <v>2126</v>
      </c>
      <c r="F296" s="133"/>
      <c r="G296" s="133"/>
      <c r="H296" s="133">
        <v>0</v>
      </c>
      <c r="I296" s="24">
        <v>0</v>
      </c>
      <c r="J296" s="133">
        <v>368</v>
      </c>
      <c r="K296" s="24">
        <v>0</v>
      </c>
      <c r="L296" s="5"/>
      <c r="M296" s="5"/>
      <c r="N296" s="5"/>
      <c r="O296" s="5"/>
      <c r="P296" s="5"/>
      <c r="Q296" s="5"/>
      <c r="R296" s="5"/>
    </row>
    <row r="297" spans="1:18" x14ac:dyDescent="0.25">
      <c r="A297" s="18" t="s">
        <v>322</v>
      </c>
      <c r="B297" s="160" t="s">
        <v>568</v>
      </c>
      <c r="C297" s="158">
        <f>'5'!C297</f>
        <v>219</v>
      </c>
      <c r="D297" s="158">
        <f>'5'!D297</f>
        <v>148</v>
      </c>
      <c r="E297" s="158">
        <f>'5'!E297</f>
        <v>367</v>
      </c>
      <c r="F297" s="133"/>
      <c r="G297" s="133"/>
      <c r="H297" s="133">
        <v>0</v>
      </c>
      <c r="I297" s="24">
        <v>0</v>
      </c>
      <c r="J297" s="133">
        <v>115</v>
      </c>
      <c r="K297" s="24">
        <v>0</v>
      </c>
      <c r="L297" s="5"/>
      <c r="M297" s="5"/>
      <c r="N297" s="5"/>
      <c r="O297" s="5"/>
      <c r="P297" s="5"/>
      <c r="Q297" s="5"/>
      <c r="R297" s="5"/>
    </row>
    <row r="298" spans="1:18" x14ac:dyDescent="0.25">
      <c r="A298" s="18" t="s">
        <v>323</v>
      </c>
      <c r="B298" s="160" t="s">
        <v>556</v>
      </c>
      <c r="C298" s="158">
        <f>'5'!C298</f>
        <v>970</v>
      </c>
      <c r="D298" s="158">
        <f>'5'!D298</f>
        <v>681</v>
      </c>
      <c r="E298" s="158">
        <f>'5'!E298</f>
        <v>1651</v>
      </c>
      <c r="F298" s="133"/>
      <c r="G298" s="133"/>
      <c r="H298" s="133">
        <v>0</v>
      </c>
      <c r="I298" s="24">
        <v>0</v>
      </c>
      <c r="J298" s="133">
        <v>375</v>
      </c>
      <c r="K298" s="24">
        <v>0</v>
      </c>
      <c r="L298" s="5"/>
      <c r="M298" s="5"/>
      <c r="N298" s="5"/>
      <c r="O298" s="5"/>
      <c r="P298" s="5"/>
      <c r="Q298" s="5"/>
      <c r="R298" s="5"/>
    </row>
    <row r="299" spans="1:18" x14ac:dyDescent="0.25">
      <c r="A299" s="18" t="s">
        <v>324</v>
      </c>
      <c r="B299" s="160" t="s">
        <v>571</v>
      </c>
      <c r="C299" s="158">
        <f>'5'!C299</f>
        <v>269</v>
      </c>
      <c r="D299" s="158">
        <f>'5'!D299</f>
        <v>182</v>
      </c>
      <c r="E299" s="158">
        <f>'5'!E299</f>
        <v>451</v>
      </c>
      <c r="F299" s="133"/>
      <c r="G299" s="133"/>
      <c r="H299" s="133">
        <v>0</v>
      </c>
      <c r="I299" s="24">
        <v>0</v>
      </c>
      <c r="J299" s="133">
        <v>137</v>
      </c>
      <c r="K299" s="24">
        <v>0</v>
      </c>
      <c r="L299" s="5"/>
      <c r="M299" s="5"/>
      <c r="N299" s="5"/>
      <c r="O299" s="5"/>
      <c r="P299" s="5"/>
      <c r="Q299" s="5"/>
      <c r="R299" s="5"/>
    </row>
    <row r="300" spans="1:18" x14ac:dyDescent="0.25">
      <c r="A300" s="18" t="s">
        <v>325</v>
      </c>
      <c r="B300" s="160" t="s">
        <v>546</v>
      </c>
      <c r="C300" s="158">
        <f>'5'!C300</f>
        <v>247</v>
      </c>
      <c r="D300" s="158">
        <f>'5'!D300</f>
        <v>214</v>
      </c>
      <c r="E300" s="158">
        <f>'5'!E300</f>
        <v>461</v>
      </c>
      <c r="F300" s="133" t="s">
        <v>325</v>
      </c>
      <c r="G300" s="133">
        <v>1</v>
      </c>
      <c r="H300" s="133">
        <v>20</v>
      </c>
      <c r="I300" s="24">
        <v>9.3457943925233641E-2</v>
      </c>
      <c r="J300" s="133">
        <v>141</v>
      </c>
      <c r="K300" s="24">
        <v>0.14184397163120568</v>
      </c>
      <c r="L300" s="5"/>
      <c r="M300" s="5"/>
      <c r="N300" s="5"/>
      <c r="O300" s="5"/>
      <c r="P300" s="5"/>
      <c r="Q300" s="5"/>
      <c r="R300" s="5"/>
    </row>
    <row r="301" spans="1:18" x14ac:dyDescent="0.25">
      <c r="A301" s="18" t="s">
        <v>326</v>
      </c>
      <c r="B301" s="160" t="s">
        <v>548</v>
      </c>
      <c r="C301" s="158">
        <f>'5'!C301</f>
        <v>699</v>
      </c>
      <c r="D301" s="158">
        <f>'5'!D301</f>
        <v>458</v>
      </c>
      <c r="E301" s="158">
        <f>'5'!E301</f>
        <v>1157</v>
      </c>
      <c r="F301" s="133"/>
      <c r="G301" s="133"/>
      <c r="H301" s="133">
        <v>0</v>
      </c>
      <c r="I301" s="24">
        <v>0</v>
      </c>
      <c r="J301" s="133">
        <v>251</v>
      </c>
      <c r="K301" s="24">
        <v>0</v>
      </c>
      <c r="L301" s="5"/>
      <c r="M301" s="5"/>
      <c r="N301" s="5"/>
      <c r="O301" s="5"/>
      <c r="P301" s="5"/>
      <c r="Q301" s="5"/>
      <c r="R301" s="5"/>
    </row>
    <row r="302" spans="1:18" x14ac:dyDescent="0.25">
      <c r="A302" s="18" t="s">
        <v>327</v>
      </c>
      <c r="B302" s="160" t="s">
        <v>537</v>
      </c>
      <c r="C302" s="158">
        <f>'5'!C302</f>
        <v>356</v>
      </c>
      <c r="D302" s="158">
        <f>'5'!D302</f>
        <v>260</v>
      </c>
      <c r="E302" s="158">
        <f>'5'!E302</f>
        <v>616</v>
      </c>
      <c r="F302" s="133"/>
      <c r="G302" s="133"/>
      <c r="H302" s="133">
        <v>0</v>
      </c>
      <c r="I302" s="24">
        <v>0</v>
      </c>
      <c r="J302" s="133">
        <v>195</v>
      </c>
      <c r="K302" s="24">
        <v>0</v>
      </c>
      <c r="L302" s="5"/>
      <c r="M302" s="5"/>
      <c r="N302" s="5"/>
      <c r="O302" s="5"/>
      <c r="P302" s="5"/>
      <c r="Q302" s="5"/>
      <c r="R302" s="5"/>
    </row>
    <row r="303" spans="1:18" x14ac:dyDescent="0.25">
      <c r="A303" s="18" t="s">
        <v>328</v>
      </c>
      <c r="B303" s="160" t="s">
        <v>569</v>
      </c>
      <c r="C303" s="158">
        <f>'5'!C303</f>
        <v>144</v>
      </c>
      <c r="D303" s="158">
        <f>'5'!D303</f>
        <v>89</v>
      </c>
      <c r="E303" s="158">
        <f>'5'!E303</f>
        <v>233</v>
      </c>
      <c r="F303" s="133"/>
      <c r="G303" s="133"/>
      <c r="H303" s="133">
        <v>0</v>
      </c>
      <c r="I303" s="24">
        <v>0</v>
      </c>
      <c r="J303" s="133">
        <v>84</v>
      </c>
      <c r="K303" s="24">
        <v>0</v>
      </c>
      <c r="L303" s="5"/>
      <c r="M303" s="5"/>
      <c r="N303" s="5"/>
      <c r="O303" s="5"/>
      <c r="P303" s="5"/>
      <c r="Q303" s="5"/>
      <c r="R303" s="5"/>
    </row>
    <row r="304" spans="1:18" x14ac:dyDescent="0.25">
      <c r="A304" s="18" t="s">
        <v>329</v>
      </c>
      <c r="B304" s="160" t="s">
        <v>606</v>
      </c>
      <c r="C304" s="158">
        <f>'5'!C304</f>
        <v>501</v>
      </c>
      <c r="D304" s="158">
        <f>'5'!D304</f>
        <v>323</v>
      </c>
      <c r="E304" s="158">
        <f>'5'!E304</f>
        <v>824</v>
      </c>
      <c r="F304" s="133"/>
      <c r="G304" s="133"/>
      <c r="H304" s="133">
        <v>0</v>
      </c>
      <c r="I304" s="24">
        <v>0</v>
      </c>
      <c r="J304" s="133">
        <v>251</v>
      </c>
      <c r="K304" s="24">
        <v>0</v>
      </c>
      <c r="L304" s="5"/>
      <c r="M304" s="5"/>
      <c r="N304" s="5"/>
      <c r="O304" s="5"/>
      <c r="P304" s="5"/>
      <c r="Q304" s="5"/>
      <c r="R304" s="5"/>
    </row>
    <row r="305" spans="1:18" x14ac:dyDescent="0.25">
      <c r="A305" s="18" t="s">
        <v>330</v>
      </c>
      <c r="B305" s="160" t="s">
        <v>556</v>
      </c>
      <c r="C305" s="158">
        <f>'5'!C305</f>
        <v>692</v>
      </c>
      <c r="D305" s="158">
        <f>'5'!D305</f>
        <v>521</v>
      </c>
      <c r="E305" s="158">
        <f>'5'!E305</f>
        <v>1213</v>
      </c>
      <c r="F305" s="133"/>
      <c r="G305" s="133"/>
      <c r="H305" s="133">
        <v>0</v>
      </c>
      <c r="I305" s="24">
        <v>0</v>
      </c>
      <c r="J305" s="133">
        <v>264</v>
      </c>
      <c r="K305" s="24">
        <v>0</v>
      </c>
      <c r="L305" s="5"/>
      <c r="M305" s="5"/>
      <c r="N305" s="5"/>
      <c r="O305" s="5"/>
      <c r="P305" s="5"/>
      <c r="Q305" s="5"/>
      <c r="R305" s="5"/>
    </row>
    <row r="306" spans="1:18" x14ac:dyDescent="0.25">
      <c r="A306" s="18" t="s">
        <v>331</v>
      </c>
      <c r="B306" s="160" t="s">
        <v>539</v>
      </c>
      <c r="C306" s="158">
        <f>'5'!C306</f>
        <v>446</v>
      </c>
      <c r="D306" s="158">
        <f>'5'!D306</f>
        <v>246</v>
      </c>
      <c r="E306" s="158">
        <f>'5'!E306</f>
        <v>692</v>
      </c>
      <c r="F306" s="133" t="s">
        <v>860</v>
      </c>
      <c r="G306" s="133">
        <v>2</v>
      </c>
      <c r="H306" s="133">
        <v>37</v>
      </c>
      <c r="I306" s="24">
        <v>0.15040650406504066</v>
      </c>
      <c r="J306" s="133">
        <v>183</v>
      </c>
      <c r="K306" s="24">
        <v>0.20218579234972678</v>
      </c>
      <c r="L306" s="5"/>
      <c r="M306" s="5"/>
      <c r="N306" s="5"/>
      <c r="O306" s="5"/>
      <c r="P306" s="5"/>
      <c r="Q306" s="5"/>
      <c r="R306" s="5"/>
    </row>
    <row r="307" spans="1:18" x14ac:dyDescent="0.25">
      <c r="A307" s="18" t="s">
        <v>332</v>
      </c>
      <c r="B307" s="160" t="s">
        <v>545</v>
      </c>
      <c r="C307" s="158">
        <f>'5'!C307</f>
        <v>248</v>
      </c>
      <c r="D307" s="158">
        <f>'5'!D307</f>
        <v>186</v>
      </c>
      <c r="E307" s="158">
        <f>'5'!E307</f>
        <v>434</v>
      </c>
      <c r="F307" s="133" t="s">
        <v>740</v>
      </c>
      <c r="G307" s="133">
        <v>1</v>
      </c>
      <c r="H307" s="133">
        <v>30</v>
      </c>
      <c r="I307" s="24">
        <v>0.16129032258064516</v>
      </c>
      <c r="J307" s="133">
        <v>113</v>
      </c>
      <c r="K307" s="24">
        <v>0.26548672566371684</v>
      </c>
      <c r="L307" s="5"/>
      <c r="M307" s="5"/>
      <c r="N307" s="5"/>
      <c r="O307" s="5"/>
      <c r="P307" s="5"/>
      <c r="Q307" s="5"/>
      <c r="R307" s="5"/>
    </row>
    <row r="308" spans="1:18" x14ac:dyDescent="0.25">
      <c r="A308" s="18" t="s">
        <v>333</v>
      </c>
      <c r="B308" s="160" t="s">
        <v>537</v>
      </c>
      <c r="C308" s="158">
        <f>'5'!C308</f>
        <v>418</v>
      </c>
      <c r="D308" s="158">
        <f>'5'!D308</f>
        <v>327</v>
      </c>
      <c r="E308" s="158">
        <f>'5'!E308</f>
        <v>745</v>
      </c>
      <c r="F308" s="133"/>
      <c r="G308" s="133"/>
      <c r="H308" s="133">
        <v>0</v>
      </c>
      <c r="I308" s="24">
        <v>0</v>
      </c>
      <c r="J308" s="133">
        <v>143</v>
      </c>
      <c r="K308" s="24">
        <v>0</v>
      </c>
      <c r="L308" s="5"/>
      <c r="M308" s="5"/>
      <c r="N308" s="5"/>
      <c r="O308" s="5"/>
      <c r="P308" s="5"/>
      <c r="Q308" s="5"/>
      <c r="R308" s="5"/>
    </row>
    <row r="309" spans="1:18" ht="56.25" x14ac:dyDescent="0.25">
      <c r="A309" s="18" t="s">
        <v>334</v>
      </c>
      <c r="B309" s="160" t="s">
        <v>543</v>
      </c>
      <c r="C309" s="158">
        <f>'5'!C309</f>
        <v>322</v>
      </c>
      <c r="D309" s="158">
        <f>'5'!D309</f>
        <v>241</v>
      </c>
      <c r="E309" s="158">
        <f>'5'!E309</f>
        <v>563</v>
      </c>
      <c r="F309" s="133" t="s">
        <v>861</v>
      </c>
      <c r="G309" s="133">
        <v>9</v>
      </c>
      <c r="H309" s="133">
        <v>274</v>
      </c>
      <c r="I309" s="24">
        <v>1.1369294605809128</v>
      </c>
      <c r="J309" s="133">
        <v>197</v>
      </c>
      <c r="K309" s="24">
        <v>1.3908629441624365</v>
      </c>
      <c r="L309" s="5"/>
      <c r="M309" s="5"/>
      <c r="N309" s="5"/>
      <c r="O309" s="5"/>
      <c r="P309" s="5"/>
      <c r="Q309" s="5"/>
      <c r="R309" s="5"/>
    </row>
    <row r="310" spans="1:18" x14ac:dyDescent="0.25">
      <c r="A310" s="18" t="s">
        <v>335</v>
      </c>
      <c r="B310" s="160" t="s">
        <v>572</v>
      </c>
      <c r="C310" s="158">
        <f>'5'!C310</f>
        <v>1026</v>
      </c>
      <c r="D310" s="158">
        <f>'5'!D310</f>
        <v>765</v>
      </c>
      <c r="E310" s="158">
        <f>'5'!E310</f>
        <v>1791</v>
      </c>
      <c r="F310" s="133" t="s">
        <v>722</v>
      </c>
      <c r="G310" s="133">
        <v>1</v>
      </c>
      <c r="H310" s="133">
        <v>14</v>
      </c>
      <c r="I310" s="24">
        <v>1.8300653594771243E-2</v>
      </c>
      <c r="J310" s="133">
        <v>386</v>
      </c>
      <c r="K310" s="24">
        <v>3.6269430051813469E-2</v>
      </c>
      <c r="L310" s="5"/>
      <c r="M310" s="5"/>
      <c r="N310" s="5"/>
      <c r="O310" s="5"/>
      <c r="P310" s="5"/>
      <c r="Q310" s="5"/>
      <c r="R310" s="5"/>
    </row>
    <row r="311" spans="1:18" x14ac:dyDescent="0.25">
      <c r="A311" s="18" t="s">
        <v>336</v>
      </c>
      <c r="B311" s="160" t="s">
        <v>541</v>
      </c>
      <c r="C311" s="158">
        <f>'5'!C311</f>
        <v>811</v>
      </c>
      <c r="D311" s="158">
        <f>'5'!D311</f>
        <v>611</v>
      </c>
      <c r="E311" s="158">
        <f>'5'!E311</f>
        <v>1422</v>
      </c>
      <c r="F311" s="133"/>
      <c r="G311" s="133"/>
      <c r="H311" s="133">
        <v>0</v>
      </c>
      <c r="I311" s="24">
        <v>0</v>
      </c>
      <c r="J311" s="133">
        <v>372</v>
      </c>
      <c r="K311" s="24">
        <v>0</v>
      </c>
      <c r="L311" s="5"/>
      <c r="M311" s="5"/>
      <c r="N311" s="5"/>
      <c r="O311" s="5"/>
      <c r="P311" s="5"/>
      <c r="Q311" s="5"/>
      <c r="R311" s="5"/>
    </row>
    <row r="312" spans="1:18" ht="22.5" x14ac:dyDescent="0.25">
      <c r="A312" s="18" t="s">
        <v>337</v>
      </c>
      <c r="B312" s="160" t="s">
        <v>591</v>
      </c>
      <c r="C312" s="158">
        <f>'5'!C312</f>
        <v>527</v>
      </c>
      <c r="D312" s="158">
        <f>'5'!D312</f>
        <v>385</v>
      </c>
      <c r="E312" s="158">
        <f>'5'!E312</f>
        <v>912</v>
      </c>
      <c r="F312" s="133" t="s">
        <v>741</v>
      </c>
      <c r="G312" s="133">
        <v>2</v>
      </c>
      <c r="H312" s="133">
        <v>53</v>
      </c>
      <c r="I312" s="24">
        <v>0.13766233766233765</v>
      </c>
      <c r="J312" s="133">
        <v>336</v>
      </c>
      <c r="K312" s="24">
        <v>0.15773809523809523</v>
      </c>
      <c r="L312" s="5"/>
      <c r="M312" s="5"/>
      <c r="N312" s="5"/>
      <c r="O312" s="5"/>
      <c r="P312" s="5"/>
      <c r="Q312" s="5"/>
      <c r="R312" s="5"/>
    </row>
    <row r="313" spans="1:18" x14ac:dyDescent="0.25">
      <c r="A313" s="18" t="s">
        <v>338</v>
      </c>
      <c r="B313" s="160" t="s">
        <v>553</v>
      </c>
      <c r="C313" s="158">
        <f>'5'!C313</f>
        <v>235</v>
      </c>
      <c r="D313" s="158">
        <f>'5'!D313</f>
        <v>165</v>
      </c>
      <c r="E313" s="158">
        <f>'5'!E313</f>
        <v>400</v>
      </c>
      <c r="F313" s="133" t="s">
        <v>742</v>
      </c>
      <c r="G313" s="133">
        <v>1</v>
      </c>
      <c r="H313" s="133">
        <v>19</v>
      </c>
      <c r="I313" s="24">
        <v>0.11515151515151516</v>
      </c>
      <c r="J313" s="133">
        <v>95</v>
      </c>
      <c r="K313" s="24">
        <v>0.2</v>
      </c>
      <c r="L313" s="5"/>
      <c r="M313" s="5"/>
      <c r="N313" s="5"/>
      <c r="O313" s="5"/>
      <c r="P313" s="5"/>
      <c r="Q313" s="5"/>
      <c r="R313" s="5"/>
    </row>
    <row r="314" spans="1:18" x14ac:dyDescent="0.25">
      <c r="A314" s="18" t="s">
        <v>339</v>
      </c>
      <c r="B314" s="160" t="s">
        <v>552</v>
      </c>
      <c r="C314" s="158">
        <f>'5'!C314</f>
        <v>324</v>
      </c>
      <c r="D314" s="158">
        <f>'5'!D314</f>
        <v>240</v>
      </c>
      <c r="E314" s="158">
        <f>'5'!E314</f>
        <v>564</v>
      </c>
      <c r="F314" s="133"/>
      <c r="G314" s="133"/>
      <c r="H314" s="133">
        <v>0</v>
      </c>
      <c r="I314" s="24">
        <v>0</v>
      </c>
      <c r="J314" s="133">
        <v>130</v>
      </c>
      <c r="K314" s="24">
        <v>0</v>
      </c>
      <c r="L314" s="5"/>
      <c r="M314" s="5"/>
      <c r="N314" s="5"/>
      <c r="O314" s="5"/>
      <c r="P314" s="5"/>
      <c r="Q314" s="5"/>
      <c r="R314" s="5"/>
    </row>
    <row r="315" spans="1:18" x14ac:dyDescent="0.25">
      <c r="A315" s="18" t="s">
        <v>340</v>
      </c>
      <c r="B315" s="160" t="s">
        <v>569</v>
      </c>
      <c r="C315" s="158">
        <f>'5'!C315</f>
        <v>103</v>
      </c>
      <c r="D315" s="158">
        <f>'5'!D315</f>
        <v>85</v>
      </c>
      <c r="E315" s="158">
        <f>'5'!E315</f>
        <v>188</v>
      </c>
      <c r="F315" s="133"/>
      <c r="G315" s="133"/>
      <c r="H315" s="133">
        <v>0</v>
      </c>
      <c r="I315" s="24">
        <v>0</v>
      </c>
      <c r="J315" s="133">
        <v>69</v>
      </c>
      <c r="K315" s="24">
        <v>0</v>
      </c>
      <c r="L315" s="5"/>
      <c r="M315" s="5"/>
      <c r="N315" s="5"/>
      <c r="O315" s="5"/>
      <c r="P315" s="5"/>
      <c r="Q315" s="5"/>
      <c r="R315" s="5"/>
    </row>
    <row r="316" spans="1:18" x14ac:dyDescent="0.25">
      <c r="A316" s="18" t="s">
        <v>341</v>
      </c>
      <c r="B316" s="160" t="s">
        <v>581</v>
      </c>
      <c r="C316" s="158">
        <f>'5'!C316</f>
        <v>127</v>
      </c>
      <c r="D316" s="158">
        <f>'5'!D316</f>
        <v>101</v>
      </c>
      <c r="E316" s="158">
        <f>'5'!E316</f>
        <v>228</v>
      </c>
      <c r="F316" s="133"/>
      <c r="G316" s="133"/>
      <c r="H316" s="133">
        <v>0</v>
      </c>
      <c r="I316" s="24">
        <v>0</v>
      </c>
      <c r="J316" s="133">
        <v>83</v>
      </c>
      <c r="K316" s="24">
        <v>0</v>
      </c>
      <c r="L316" s="5"/>
      <c r="M316" s="5"/>
      <c r="N316" s="5"/>
      <c r="O316" s="5"/>
      <c r="P316" s="5"/>
      <c r="Q316" s="5"/>
      <c r="R316" s="5"/>
    </row>
    <row r="317" spans="1:18" x14ac:dyDescent="0.25">
      <c r="A317" s="18" t="s">
        <v>342</v>
      </c>
      <c r="B317" s="160" t="s">
        <v>541</v>
      </c>
      <c r="C317" s="158">
        <f>'5'!C317</f>
        <v>1143</v>
      </c>
      <c r="D317" s="158">
        <f>'5'!D317</f>
        <v>848</v>
      </c>
      <c r="E317" s="158">
        <f>'5'!E317</f>
        <v>1991</v>
      </c>
      <c r="F317" s="133" t="s">
        <v>743</v>
      </c>
      <c r="G317" s="133">
        <v>2</v>
      </c>
      <c r="H317" s="133">
        <v>39</v>
      </c>
      <c r="I317" s="24">
        <v>4.5990566037735846E-2</v>
      </c>
      <c r="J317" s="133">
        <v>265</v>
      </c>
      <c r="K317" s="24">
        <v>0.14716981132075471</v>
      </c>
      <c r="L317" s="5"/>
      <c r="M317" s="5"/>
      <c r="N317" s="5"/>
      <c r="O317" s="5"/>
      <c r="P317" s="5"/>
      <c r="Q317" s="5"/>
      <c r="R317" s="5"/>
    </row>
    <row r="318" spans="1:18" ht="22.5" x14ac:dyDescent="0.25">
      <c r="A318" s="18" t="s">
        <v>343</v>
      </c>
      <c r="B318" s="160" t="s">
        <v>541</v>
      </c>
      <c r="C318" s="158">
        <f>'5'!C318</f>
        <v>1067</v>
      </c>
      <c r="D318" s="158">
        <f>'5'!D318</f>
        <v>782</v>
      </c>
      <c r="E318" s="158">
        <f>'5'!E318</f>
        <v>1849</v>
      </c>
      <c r="F318" s="133" t="s">
        <v>862</v>
      </c>
      <c r="G318" s="133">
        <v>2</v>
      </c>
      <c r="H318" s="133">
        <v>57</v>
      </c>
      <c r="I318" s="24">
        <v>7.2890025575447576E-2</v>
      </c>
      <c r="J318" s="133">
        <v>450</v>
      </c>
      <c r="K318" s="24">
        <v>0.12666666666666668</v>
      </c>
      <c r="L318" s="5"/>
      <c r="M318" s="5"/>
      <c r="N318" s="5"/>
      <c r="O318" s="5"/>
      <c r="P318" s="5"/>
      <c r="Q318" s="5"/>
      <c r="R318" s="5"/>
    </row>
    <row r="319" spans="1:18" x14ac:dyDescent="0.25">
      <c r="A319" s="18" t="s">
        <v>344</v>
      </c>
      <c r="B319" s="160" t="s">
        <v>573</v>
      </c>
      <c r="C319" s="158">
        <f>'5'!C319</f>
        <v>333</v>
      </c>
      <c r="D319" s="158">
        <f>'5'!D319</f>
        <v>233</v>
      </c>
      <c r="E319" s="158">
        <f>'5'!E319</f>
        <v>566</v>
      </c>
      <c r="F319" s="133"/>
      <c r="G319" s="133"/>
      <c r="H319" s="133">
        <v>0</v>
      </c>
      <c r="I319" s="24">
        <v>0</v>
      </c>
      <c r="J319" s="133">
        <v>75</v>
      </c>
      <c r="K319" s="24">
        <v>0</v>
      </c>
      <c r="L319" s="5"/>
      <c r="M319" s="5"/>
      <c r="N319" s="5"/>
      <c r="O319" s="5"/>
      <c r="P319" s="5"/>
      <c r="Q319" s="5"/>
      <c r="R319" s="5"/>
    </row>
    <row r="320" spans="1:18" x14ac:dyDescent="0.25">
      <c r="A320" s="18" t="s">
        <v>345</v>
      </c>
      <c r="B320" s="160" t="s">
        <v>598</v>
      </c>
      <c r="C320" s="158">
        <f>'5'!C320</f>
        <v>470</v>
      </c>
      <c r="D320" s="158">
        <f>'5'!D320</f>
        <v>304</v>
      </c>
      <c r="E320" s="158">
        <f>'5'!E320</f>
        <v>774</v>
      </c>
      <c r="F320" s="133"/>
      <c r="G320" s="133"/>
      <c r="H320" s="133">
        <v>0</v>
      </c>
      <c r="I320" s="24">
        <v>0</v>
      </c>
      <c r="J320" s="133">
        <v>163</v>
      </c>
      <c r="K320" s="24">
        <v>0</v>
      </c>
      <c r="L320" s="5"/>
      <c r="M320" s="5"/>
      <c r="N320" s="5"/>
      <c r="O320" s="5"/>
      <c r="P320" s="5"/>
      <c r="Q320" s="5"/>
      <c r="R320" s="5"/>
    </row>
    <row r="321" spans="1:18" x14ac:dyDescent="0.25">
      <c r="A321" s="18" t="s">
        <v>346</v>
      </c>
      <c r="B321" s="160" t="s">
        <v>548</v>
      </c>
      <c r="C321" s="158">
        <f>'5'!C321</f>
        <v>693</v>
      </c>
      <c r="D321" s="158">
        <f>'5'!D321</f>
        <v>524</v>
      </c>
      <c r="E321" s="158">
        <f>'5'!E321</f>
        <v>1217</v>
      </c>
      <c r="F321" s="133"/>
      <c r="G321" s="133"/>
      <c r="H321" s="133">
        <v>0</v>
      </c>
      <c r="I321" s="24">
        <v>0</v>
      </c>
      <c r="J321" s="133">
        <v>203</v>
      </c>
      <c r="K321" s="24">
        <v>0</v>
      </c>
      <c r="L321" s="5"/>
      <c r="M321" s="5"/>
      <c r="N321" s="5"/>
      <c r="O321" s="5"/>
      <c r="P321" s="5"/>
      <c r="Q321" s="5"/>
      <c r="R321" s="5"/>
    </row>
    <row r="322" spans="1:18" x14ac:dyDescent="0.25">
      <c r="A322" s="18" t="s">
        <v>347</v>
      </c>
      <c r="B322" s="160" t="s">
        <v>598</v>
      </c>
      <c r="C322" s="158">
        <f>'5'!C322</f>
        <v>435</v>
      </c>
      <c r="D322" s="158">
        <f>'5'!D322</f>
        <v>324</v>
      </c>
      <c r="E322" s="158">
        <f>'5'!E322</f>
        <v>759</v>
      </c>
      <c r="F322" s="133" t="s">
        <v>744</v>
      </c>
      <c r="G322" s="133">
        <v>1</v>
      </c>
      <c r="H322" s="133">
        <v>17</v>
      </c>
      <c r="I322" s="24">
        <v>5.2469135802469133E-2</v>
      </c>
      <c r="J322" s="133">
        <v>281</v>
      </c>
      <c r="K322" s="24">
        <v>6.0498220640569395E-2</v>
      </c>
      <c r="L322" s="5"/>
      <c r="M322" s="5"/>
      <c r="N322" s="5"/>
      <c r="O322" s="5"/>
      <c r="P322" s="5"/>
      <c r="Q322" s="5"/>
      <c r="R322" s="5"/>
    </row>
    <row r="323" spans="1:18" x14ac:dyDescent="0.25">
      <c r="A323" s="18" t="s">
        <v>348</v>
      </c>
      <c r="B323" s="160" t="s">
        <v>537</v>
      </c>
      <c r="C323" s="158">
        <f>'5'!C323</f>
        <v>1541</v>
      </c>
      <c r="D323" s="158">
        <f>'5'!D323</f>
        <v>1142</v>
      </c>
      <c r="E323" s="158">
        <f>'5'!E323</f>
        <v>2683</v>
      </c>
      <c r="F323" s="133"/>
      <c r="G323" s="133"/>
      <c r="H323" s="133">
        <v>0</v>
      </c>
      <c r="I323" s="24">
        <v>0</v>
      </c>
      <c r="J323" s="133">
        <v>290</v>
      </c>
      <c r="K323" s="24">
        <v>0</v>
      </c>
      <c r="L323" s="5"/>
      <c r="M323" s="5"/>
      <c r="N323" s="5"/>
      <c r="O323" s="5"/>
      <c r="P323" s="5"/>
      <c r="Q323" s="5"/>
      <c r="R323" s="5"/>
    </row>
    <row r="324" spans="1:18" x14ac:dyDescent="0.25">
      <c r="A324" s="18" t="s">
        <v>349</v>
      </c>
      <c r="B324" s="160" t="s">
        <v>540</v>
      </c>
      <c r="C324" s="158">
        <f>'5'!C324</f>
        <v>352</v>
      </c>
      <c r="D324" s="158">
        <f>'5'!D324</f>
        <v>287</v>
      </c>
      <c r="E324" s="158">
        <f>'5'!E324</f>
        <v>639</v>
      </c>
      <c r="F324" s="133"/>
      <c r="G324" s="133"/>
      <c r="H324" s="133">
        <v>0</v>
      </c>
      <c r="I324" s="24">
        <v>0</v>
      </c>
      <c r="J324" s="133">
        <v>143</v>
      </c>
      <c r="K324" s="24">
        <v>0</v>
      </c>
      <c r="L324" s="5"/>
      <c r="M324" s="5"/>
      <c r="N324" s="5"/>
      <c r="O324" s="5"/>
      <c r="P324" s="5"/>
      <c r="Q324" s="5"/>
      <c r="R324" s="5"/>
    </row>
    <row r="325" spans="1:18" x14ac:dyDescent="0.25">
      <c r="A325" s="18" t="s">
        <v>350</v>
      </c>
      <c r="B325" s="160" t="s">
        <v>546</v>
      </c>
      <c r="C325" s="158">
        <f>'5'!C325</f>
        <v>483</v>
      </c>
      <c r="D325" s="158">
        <f>'5'!D325</f>
        <v>319</v>
      </c>
      <c r="E325" s="158">
        <f>'5'!E325</f>
        <v>802</v>
      </c>
      <c r="F325" s="133" t="s">
        <v>350</v>
      </c>
      <c r="G325" s="133">
        <v>1</v>
      </c>
      <c r="H325" s="133">
        <v>17</v>
      </c>
      <c r="I325" s="24">
        <v>5.329153605015674E-2</v>
      </c>
      <c r="J325" s="133">
        <v>201</v>
      </c>
      <c r="K325" s="24">
        <v>8.45771144278607E-2</v>
      </c>
      <c r="L325" s="5"/>
      <c r="M325" s="5"/>
      <c r="N325" s="5"/>
      <c r="O325" s="5"/>
      <c r="P325" s="5"/>
      <c r="Q325" s="5"/>
      <c r="R325" s="5"/>
    </row>
    <row r="326" spans="1:18" x14ac:dyDescent="0.25">
      <c r="A326" s="18" t="s">
        <v>351</v>
      </c>
      <c r="B326" s="160" t="s">
        <v>539</v>
      </c>
      <c r="C326" s="158">
        <f>'5'!C326</f>
        <v>1278</v>
      </c>
      <c r="D326" s="158">
        <f>'5'!D326</f>
        <v>848</v>
      </c>
      <c r="E326" s="158">
        <f>'5'!E326</f>
        <v>2126</v>
      </c>
      <c r="F326" s="133" t="s">
        <v>698</v>
      </c>
      <c r="G326" s="133">
        <v>1</v>
      </c>
      <c r="H326" s="133">
        <v>18</v>
      </c>
      <c r="I326" s="24">
        <v>2.1226415094339621E-2</v>
      </c>
      <c r="J326" s="133">
        <v>548</v>
      </c>
      <c r="K326" s="24">
        <v>3.2846715328467155E-2</v>
      </c>
      <c r="L326" s="5"/>
      <c r="M326" s="5"/>
      <c r="N326" s="5"/>
      <c r="O326" s="5"/>
      <c r="P326" s="5"/>
      <c r="Q326" s="5"/>
      <c r="R326" s="5"/>
    </row>
    <row r="327" spans="1:18" x14ac:dyDescent="0.25">
      <c r="A327" s="18" t="s">
        <v>352</v>
      </c>
      <c r="B327" s="160" t="s">
        <v>547</v>
      </c>
      <c r="C327" s="158">
        <f>'5'!C327</f>
        <v>1264</v>
      </c>
      <c r="D327" s="158">
        <f>'5'!D327</f>
        <v>828</v>
      </c>
      <c r="E327" s="158">
        <f>'5'!E327</f>
        <v>2092</v>
      </c>
      <c r="F327" s="133"/>
      <c r="G327" s="133"/>
      <c r="H327" s="133">
        <v>0</v>
      </c>
      <c r="I327" s="24">
        <v>0</v>
      </c>
      <c r="J327" s="133">
        <v>377</v>
      </c>
      <c r="K327" s="24">
        <v>0</v>
      </c>
      <c r="L327" s="5"/>
      <c r="M327" s="5"/>
      <c r="N327" s="5"/>
      <c r="O327" s="5"/>
      <c r="P327" s="5"/>
      <c r="Q327" s="5"/>
      <c r="R327" s="5"/>
    </row>
    <row r="328" spans="1:18" x14ac:dyDescent="0.25">
      <c r="A328" s="18" t="s">
        <v>353</v>
      </c>
      <c r="B328" s="160" t="s">
        <v>590</v>
      </c>
      <c r="C328" s="158">
        <f>'5'!C328</f>
        <v>730</v>
      </c>
      <c r="D328" s="158">
        <f>'5'!D328</f>
        <v>538</v>
      </c>
      <c r="E328" s="158">
        <f>'5'!E328</f>
        <v>1268</v>
      </c>
      <c r="F328" s="133" t="s">
        <v>713</v>
      </c>
      <c r="G328" s="133">
        <v>1</v>
      </c>
      <c r="H328" s="133">
        <v>57</v>
      </c>
      <c r="I328" s="24">
        <v>0.10594795539033457</v>
      </c>
      <c r="J328" s="133">
        <v>349</v>
      </c>
      <c r="K328" s="24">
        <v>0.16332378223495703</v>
      </c>
      <c r="L328" s="5"/>
      <c r="M328" s="5"/>
      <c r="N328" s="5"/>
      <c r="O328" s="5"/>
      <c r="P328" s="5"/>
      <c r="Q328" s="5"/>
      <c r="R328" s="5"/>
    </row>
    <row r="329" spans="1:18" x14ac:dyDescent="0.25">
      <c r="A329" s="18" t="s">
        <v>354</v>
      </c>
      <c r="B329" s="160" t="s">
        <v>542</v>
      </c>
      <c r="C329" s="158">
        <f>'5'!C329</f>
        <v>873</v>
      </c>
      <c r="D329" s="158">
        <f>'5'!D329</f>
        <v>603</v>
      </c>
      <c r="E329" s="158">
        <f>'5'!E329</f>
        <v>1476</v>
      </c>
      <c r="F329" s="133"/>
      <c r="G329" s="133"/>
      <c r="H329" s="133">
        <v>0</v>
      </c>
      <c r="I329" s="24">
        <v>0</v>
      </c>
      <c r="J329" s="133">
        <v>162</v>
      </c>
      <c r="K329" s="24">
        <v>0</v>
      </c>
      <c r="L329" s="5"/>
      <c r="M329" s="5"/>
      <c r="N329" s="5"/>
      <c r="O329" s="5"/>
      <c r="P329" s="5"/>
      <c r="Q329" s="5"/>
      <c r="R329" s="5"/>
    </row>
    <row r="330" spans="1:18" x14ac:dyDescent="0.25">
      <c r="A330" s="18" t="s">
        <v>355</v>
      </c>
      <c r="B330" s="160" t="s">
        <v>573</v>
      </c>
      <c r="C330" s="158">
        <f>'5'!C330</f>
        <v>1745</v>
      </c>
      <c r="D330" s="158">
        <f>'5'!D330</f>
        <v>1277</v>
      </c>
      <c r="E330" s="158">
        <f>'5'!E330</f>
        <v>3022</v>
      </c>
      <c r="F330" s="133" t="s">
        <v>707</v>
      </c>
      <c r="G330" s="133">
        <v>1</v>
      </c>
      <c r="H330" s="133">
        <v>18</v>
      </c>
      <c r="I330" s="24">
        <v>1.4095536413469069E-2</v>
      </c>
      <c r="J330" s="133">
        <v>449</v>
      </c>
      <c r="K330" s="24">
        <v>4.0089086859688199E-2</v>
      </c>
      <c r="L330" s="5"/>
      <c r="M330" s="5"/>
      <c r="N330" s="5"/>
      <c r="O330" s="5"/>
      <c r="P330" s="5"/>
      <c r="Q330" s="5"/>
      <c r="R330" s="5"/>
    </row>
    <row r="331" spans="1:18" x14ac:dyDescent="0.25">
      <c r="A331" s="18" t="s">
        <v>356</v>
      </c>
      <c r="B331" s="160" t="s">
        <v>578</v>
      </c>
      <c r="C331" s="158">
        <f>'5'!C331</f>
        <v>192</v>
      </c>
      <c r="D331" s="158">
        <f>'5'!D331</f>
        <v>158</v>
      </c>
      <c r="E331" s="158">
        <f>'5'!E331</f>
        <v>350</v>
      </c>
      <c r="F331" s="133" t="s">
        <v>356</v>
      </c>
      <c r="G331" s="133">
        <v>1</v>
      </c>
      <c r="H331" s="133">
        <v>25</v>
      </c>
      <c r="I331" s="24">
        <v>0.15822784810126583</v>
      </c>
      <c r="J331" s="133">
        <v>114</v>
      </c>
      <c r="K331" s="24">
        <v>0.21929824561403508</v>
      </c>
      <c r="L331" s="5"/>
      <c r="M331" s="5"/>
      <c r="N331" s="5"/>
      <c r="O331" s="5"/>
      <c r="P331" s="5"/>
      <c r="Q331" s="5"/>
      <c r="R331" s="5"/>
    </row>
    <row r="332" spans="1:18" x14ac:dyDescent="0.25">
      <c r="A332" s="18" t="s">
        <v>357</v>
      </c>
      <c r="B332" s="160" t="s">
        <v>554</v>
      </c>
      <c r="C332" s="158">
        <f>'5'!C332</f>
        <v>548</v>
      </c>
      <c r="D332" s="158">
        <f>'5'!D332</f>
        <v>366</v>
      </c>
      <c r="E332" s="158">
        <f>'5'!E332</f>
        <v>914</v>
      </c>
      <c r="F332" s="133"/>
      <c r="G332" s="133"/>
      <c r="H332" s="133">
        <v>0</v>
      </c>
      <c r="I332" s="24">
        <v>0</v>
      </c>
      <c r="J332" s="133">
        <v>235</v>
      </c>
      <c r="K332" s="24">
        <v>0</v>
      </c>
      <c r="L332" s="5"/>
      <c r="M332" s="5"/>
      <c r="N332" s="5"/>
      <c r="O332" s="5"/>
      <c r="P332" s="5"/>
      <c r="Q332" s="5"/>
      <c r="R332" s="5"/>
    </row>
    <row r="333" spans="1:18" x14ac:dyDescent="0.25">
      <c r="A333" s="18" t="s">
        <v>358</v>
      </c>
      <c r="B333" s="160" t="s">
        <v>573</v>
      </c>
      <c r="C333" s="158">
        <f>'5'!C333</f>
        <v>2238</v>
      </c>
      <c r="D333" s="158">
        <f>'5'!D333</f>
        <v>1634</v>
      </c>
      <c r="E333" s="158">
        <f>'5'!E333</f>
        <v>3872</v>
      </c>
      <c r="F333" s="133" t="s">
        <v>358</v>
      </c>
      <c r="G333" s="133">
        <v>1</v>
      </c>
      <c r="H333" s="133">
        <v>68</v>
      </c>
      <c r="I333" s="24">
        <v>4.1615667074663402E-2</v>
      </c>
      <c r="J333" s="133">
        <v>428</v>
      </c>
      <c r="K333" s="24">
        <v>0.15887850467289719</v>
      </c>
      <c r="L333" s="5"/>
      <c r="M333" s="5"/>
      <c r="N333" s="5"/>
      <c r="O333" s="5"/>
      <c r="P333" s="5"/>
      <c r="Q333" s="5"/>
      <c r="R333" s="5"/>
    </row>
    <row r="334" spans="1:18" x14ac:dyDescent="0.25">
      <c r="A334" s="18" t="s">
        <v>359</v>
      </c>
      <c r="B334" s="160" t="s">
        <v>572</v>
      </c>
      <c r="C334" s="158">
        <f>'5'!C334</f>
        <v>673</v>
      </c>
      <c r="D334" s="158">
        <f>'5'!D334</f>
        <v>561</v>
      </c>
      <c r="E334" s="158">
        <f>'5'!E334</f>
        <v>1234</v>
      </c>
      <c r="F334" s="133"/>
      <c r="G334" s="133"/>
      <c r="H334" s="133">
        <v>0</v>
      </c>
      <c r="I334" s="24">
        <v>0</v>
      </c>
      <c r="J334" s="133">
        <v>195</v>
      </c>
      <c r="K334" s="24">
        <v>0</v>
      </c>
      <c r="L334" s="5"/>
      <c r="M334" s="5"/>
      <c r="N334" s="5"/>
      <c r="O334" s="5"/>
      <c r="P334" s="5"/>
      <c r="Q334" s="5"/>
      <c r="R334" s="5"/>
    </row>
    <row r="335" spans="1:18" x14ac:dyDescent="0.25">
      <c r="A335" s="18" t="s">
        <v>360</v>
      </c>
      <c r="B335" s="160" t="s">
        <v>547</v>
      </c>
      <c r="C335" s="158">
        <f>'5'!C335</f>
        <v>1281</v>
      </c>
      <c r="D335" s="158">
        <f>'5'!D335</f>
        <v>843</v>
      </c>
      <c r="E335" s="158">
        <f>'5'!E335</f>
        <v>2124</v>
      </c>
      <c r="F335" s="133" t="s">
        <v>745</v>
      </c>
      <c r="G335" s="133">
        <v>1</v>
      </c>
      <c r="H335" s="133">
        <v>38</v>
      </c>
      <c r="I335" s="24">
        <v>4.5077105575326216E-2</v>
      </c>
      <c r="J335" s="133">
        <v>687</v>
      </c>
      <c r="K335" s="24">
        <v>5.5312954876273655E-2</v>
      </c>
      <c r="L335" s="5"/>
      <c r="M335" s="5"/>
      <c r="N335" s="5"/>
      <c r="O335" s="5"/>
      <c r="P335" s="5"/>
      <c r="Q335" s="5"/>
      <c r="R335" s="5"/>
    </row>
    <row r="336" spans="1:18" x14ac:dyDescent="0.25">
      <c r="A336" s="18" t="s">
        <v>361</v>
      </c>
      <c r="B336" s="160" t="s">
        <v>550</v>
      </c>
      <c r="C336" s="158">
        <f>'5'!C336</f>
        <v>1409</v>
      </c>
      <c r="D336" s="158">
        <f>'5'!D336</f>
        <v>979</v>
      </c>
      <c r="E336" s="158">
        <f>'5'!E336</f>
        <v>2388</v>
      </c>
      <c r="F336" s="133"/>
      <c r="G336" s="133"/>
      <c r="H336" s="133">
        <v>0</v>
      </c>
      <c r="I336" s="24">
        <v>0</v>
      </c>
      <c r="J336" s="133">
        <v>341</v>
      </c>
      <c r="K336" s="24">
        <v>0</v>
      </c>
      <c r="L336" s="5"/>
      <c r="M336" s="5"/>
      <c r="N336" s="5"/>
      <c r="O336" s="5"/>
      <c r="P336" s="5"/>
      <c r="Q336" s="5"/>
      <c r="R336" s="5"/>
    </row>
    <row r="337" spans="1:18" x14ac:dyDescent="0.25">
      <c r="A337" s="18" t="s">
        <v>362</v>
      </c>
      <c r="B337" s="160" t="s">
        <v>570</v>
      </c>
      <c r="C337" s="158">
        <f>'5'!C337</f>
        <v>675</v>
      </c>
      <c r="D337" s="158">
        <f>'5'!D337</f>
        <v>549</v>
      </c>
      <c r="E337" s="158">
        <f>'5'!E337</f>
        <v>1224</v>
      </c>
      <c r="F337" s="133"/>
      <c r="G337" s="133"/>
      <c r="H337" s="133">
        <v>0</v>
      </c>
      <c r="I337" s="24">
        <v>0</v>
      </c>
      <c r="J337" s="133">
        <v>114</v>
      </c>
      <c r="K337" s="24">
        <v>0</v>
      </c>
      <c r="L337" s="5"/>
      <c r="M337" s="5"/>
      <c r="N337" s="5"/>
      <c r="O337" s="5"/>
      <c r="P337" s="5"/>
      <c r="Q337" s="5"/>
      <c r="R337" s="5"/>
    </row>
    <row r="338" spans="1:18" x14ac:dyDescent="0.25">
      <c r="A338" s="18" t="s">
        <v>363</v>
      </c>
      <c r="B338" s="160" t="s">
        <v>551</v>
      </c>
      <c r="C338" s="158">
        <f>'5'!C338</f>
        <v>62059</v>
      </c>
      <c r="D338" s="158">
        <f>'5'!D338</f>
        <v>38994</v>
      </c>
      <c r="E338" s="158">
        <f>'5'!E338</f>
        <v>101053</v>
      </c>
      <c r="F338" s="133" t="s">
        <v>863</v>
      </c>
      <c r="G338" s="133">
        <v>2</v>
      </c>
      <c r="H338" s="133">
        <v>2616</v>
      </c>
      <c r="I338" s="24">
        <v>6.7087244191414069E-2</v>
      </c>
      <c r="J338" s="133">
        <v>29504</v>
      </c>
      <c r="K338" s="24">
        <v>8.8665943600867672E-2</v>
      </c>
      <c r="L338" s="5"/>
      <c r="M338" s="5"/>
      <c r="N338" s="5"/>
      <c r="O338" s="5"/>
      <c r="P338" s="5"/>
      <c r="Q338" s="5"/>
      <c r="R338" s="5"/>
    </row>
    <row r="339" spans="1:18" ht="22.5" x14ac:dyDescent="0.25">
      <c r="A339" s="18" t="s">
        <v>364</v>
      </c>
      <c r="B339" s="160" t="s">
        <v>588</v>
      </c>
      <c r="C339" s="158">
        <f>'5'!C339</f>
        <v>461</v>
      </c>
      <c r="D339" s="158">
        <f>'5'!D339</f>
        <v>322</v>
      </c>
      <c r="E339" s="158">
        <f>'5'!E339</f>
        <v>783</v>
      </c>
      <c r="F339" s="133" t="s">
        <v>746</v>
      </c>
      <c r="G339" s="133">
        <v>2</v>
      </c>
      <c r="H339" s="133">
        <v>47</v>
      </c>
      <c r="I339" s="24">
        <v>0.14596273291925466</v>
      </c>
      <c r="J339" s="133">
        <v>240</v>
      </c>
      <c r="K339" s="24">
        <v>0.19583333333333333</v>
      </c>
      <c r="L339" s="5"/>
      <c r="M339" s="5"/>
      <c r="N339" s="5"/>
      <c r="O339" s="5"/>
      <c r="P339" s="5"/>
      <c r="Q339" s="5"/>
      <c r="R339" s="5"/>
    </row>
    <row r="340" spans="1:18" x14ac:dyDescent="0.25">
      <c r="A340" s="18" t="s">
        <v>365</v>
      </c>
      <c r="B340" s="160" t="s">
        <v>541</v>
      </c>
      <c r="C340" s="158">
        <f>'5'!C340</f>
        <v>1274</v>
      </c>
      <c r="D340" s="158">
        <f>'5'!D340</f>
        <v>868</v>
      </c>
      <c r="E340" s="158">
        <f>'5'!E340</f>
        <v>2142</v>
      </c>
      <c r="F340" s="133"/>
      <c r="G340" s="133"/>
      <c r="H340" s="133">
        <v>0</v>
      </c>
      <c r="I340" s="24">
        <v>0</v>
      </c>
      <c r="J340" s="133">
        <v>233</v>
      </c>
      <c r="K340" s="24">
        <v>0</v>
      </c>
      <c r="L340" s="5"/>
      <c r="M340" s="5"/>
      <c r="N340" s="5"/>
      <c r="O340" s="5"/>
      <c r="P340" s="5"/>
      <c r="Q340" s="5"/>
      <c r="R340" s="5"/>
    </row>
    <row r="341" spans="1:18" x14ac:dyDescent="0.25">
      <c r="A341" s="18" t="s">
        <v>366</v>
      </c>
      <c r="B341" s="160" t="s">
        <v>579</v>
      </c>
      <c r="C341" s="158">
        <f>'5'!C341</f>
        <v>426</v>
      </c>
      <c r="D341" s="158">
        <f>'5'!D341</f>
        <v>271</v>
      </c>
      <c r="E341" s="158">
        <f>'5'!E341</f>
        <v>697</v>
      </c>
      <c r="F341" s="133" t="s">
        <v>747</v>
      </c>
      <c r="G341" s="133">
        <v>1</v>
      </c>
      <c r="H341" s="133">
        <v>15</v>
      </c>
      <c r="I341" s="24">
        <v>5.5350553505535055E-2</v>
      </c>
      <c r="J341" s="133">
        <v>144</v>
      </c>
      <c r="K341" s="24">
        <v>0.10416666666666667</v>
      </c>
      <c r="L341" s="5"/>
      <c r="M341" s="5"/>
      <c r="N341" s="5"/>
      <c r="O341" s="5"/>
      <c r="P341" s="5"/>
      <c r="Q341" s="5"/>
      <c r="R341" s="5"/>
    </row>
    <row r="342" spans="1:18" x14ac:dyDescent="0.25">
      <c r="A342" s="18" t="s">
        <v>367</v>
      </c>
      <c r="B342" s="160" t="s">
        <v>539</v>
      </c>
      <c r="C342" s="158">
        <f>'5'!C342</f>
        <v>763</v>
      </c>
      <c r="D342" s="158">
        <f>'5'!D342</f>
        <v>589</v>
      </c>
      <c r="E342" s="158">
        <f>'5'!E342</f>
        <v>1352</v>
      </c>
      <c r="F342" s="133"/>
      <c r="G342" s="133"/>
      <c r="H342" s="133">
        <v>0</v>
      </c>
      <c r="I342" s="24">
        <v>0</v>
      </c>
      <c r="J342" s="133">
        <v>92</v>
      </c>
      <c r="K342" s="24">
        <v>0</v>
      </c>
      <c r="L342" s="5"/>
      <c r="M342" s="5"/>
      <c r="N342" s="5"/>
      <c r="O342" s="5"/>
      <c r="P342" s="5"/>
      <c r="Q342" s="5"/>
      <c r="R342" s="5"/>
    </row>
    <row r="343" spans="1:18" x14ac:dyDescent="0.25">
      <c r="A343" s="18" t="s">
        <v>368</v>
      </c>
      <c r="B343" s="160" t="s">
        <v>539</v>
      </c>
      <c r="C343" s="158">
        <f>'5'!C343</f>
        <v>9637</v>
      </c>
      <c r="D343" s="158">
        <f>'5'!D343</f>
        <v>5695</v>
      </c>
      <c r="E343" s="158">
        <f>'5'!E343</f>
        <v>15332</v>
      </c>
      <c r="F343" s="133" t="s">
        <v>748</v>
      </c>
      <c r="G343" s="133">
        <v>2</v>
      </c>
      <c r="H343" s="133">
        <v>410</v>
      </c>
      <c r="I343" s="24">
        <v>7.1992976294995611E-2</v>
      </c>
      <c r="J343" s="133">
        <v>3914</v>
      </c>
      <c r="K343" s="24">
        <v>0.10475217169136433</v>
      </c>
      <c r="L343" s="5"/>
      <c r="M343" s="5"/>
      <c r="N343" s="5"/>
      <c r="O343" s="5"/>
      <c r="P343" s="5"/>
      <c r="Q343" s="5"/>
      <c r="R343" s="5"/>
    </row>
    <row r="344" spans="1:18" x14ac:dyDescent="0.25">
      <c r="A344" s="18" t="s">
        <v>369</v>
      </c>
      <c r="B344" s="160" t="s">
        <v>545</v>
      </c>
      <c r="C344" s="158">
        <f>'5'!C344</f>
        <v>810</v>
      </c>
      <c r="D344" s="158">
        <f>'5'!D344</f>
        <v>532</v>
      </c>
      <c r="E344" s="158">
        <f>'5'!E344</f>
        <v>1342</v>
      </c>
      <c r="F344" s="133"/>
      <c r="G344" s="133"/>
      <c r="H344" s="133">
        <v>0</v>
      </c>
      <c r="I344" s="24">
        <v>0</v>
      </c>
      <c r="J344" s="133">
        <v>295</v>
      </c>
      <c r="K344" s="24">
        <v>0</v>
      </c>
      <c r="L344" s="5"/>
      <c r="M344" s="5"/>
      <c r="N344" s="5"/>
      <c r="O344" s="5"/>
      <c r="P344" s="5"/>
      <c r="Q344" s="5"/>
      <c r="R344" s="5"/>
    </row>
    <row r="345" spans="1:18" x14ac:dyDescent="0.25">
      <c r="A345" s="18" t="s">
        <v>370</v>
      </c>
      <c r="B345" s="160" t="s">
        <v>594</v>
      </c>
      <c r="C345" s="158">
        <f>'5'!C345</f>
        <v>909</v>
      </c>
      <c r="D345" s="158">
        <f>'5'!D345</f>
        <v>688</v>
      </c>
      <c r="E345" s="158">
        <f>'5'!E345</f>
        <v>1597</v>
      </c>
      <c r="F345" s="133" t="s">
        <v>750</v>
      </c>
      <c r="G345" s="133">
        <v>1</v>
      </c>
      <c r="H345" s="133">
        <v>71</v>
      </c>
      <c r="I345" s="24">
        <v>0.10319767441860465</v>
      </c>
      <c r="J345" s="133">
        <v>346</v>
      </c>
      <c r="K345" s="24">
        <v>0.20520231213872833</v>
      </c>
      <c r="L345" s="5"/>
      <c r="M345" s="5"/>
      <c r="N345" s="5"/>
      <c r="O345" s="5"/>
      <c r="P345" s="5"/>
      <c r="Q345" s="5"/>
      <c r="R345" s="5"/>
    </row>
    <row r="346" spans="1:18" x14ac:dyDescent="0.25">
      <c r="A346" s="18" t="s">
        <v>371</v>
      </c>
      <c r="B346" s="160" t="s">
        <v>539</v>
      </c>
      <c r="C346" s="158">
        <f>'5'!C346</f>
        <v>873</v>
      </c>
      <c r="D346" s="158">
        <f>'5'!D346</f>
        <v>573</v>
      </c>
      <c r="E346" s="158">
        <f>'5'!E346</f>
        <v>1446</v>
      </c>
      <c r="F346" s="133"/>
      <c r="G346" s="133"/>
      <c r="H346" s="133">
        <v>0</v>
      </c>
      <c r="I346" s="24">
        <v>0</v>
      </c>
      <c r="J346" s="133">
        <v>270</v>
      </c>
      <c r="K346" s="24">
        <v>0</v>
      </c>
      <c r="L346" s="5"/>
      <c r="M346" s="5"/>
      <c r="N346" s="5"/>
      <c r="O346" s="5"/>
      <c r="P346" s="5"/>
      <c r="Q346" s="5"/>
      <c r="R346" s="5"/>
    </row>
    <row r="347" spans="1:18" x14ac:dyDescent="0.25">
      <c r="A347" s="18" t="s">
        <v>372</v>
      </c>
      <c r="B347" s="160" t="s">
        <v>594</v>
      </c>
      <c r="C347" s="158">
        <f>'5'!C347</f>
        <v>1957</v>
      </c>
      <c r="D347" s="158">
        <f>'5'!D347</f>
        <v>1420</v>
      </c>
      <c r="E347" s="158">
        <f>'5'!E347</f>
        <v>3377</v>
      </c>
      <c r="F347" s="133" t="s">
        <v>751</v>
      </c>
      <c r="G347" s="133">
        <v>2</v>
      </c>
      <c r="H347" s="133">
        <v>57</v>
      </c>
      <c r="I347" s="24">
        <v>4.0140845070422537E-2</v>
      </c>
      <c r="J347" s="133">
        <v>935</v>
      </c>
      <c r="K347" s="24">
        <v>6.0962566844919783E-2</v>
      </c>
      <c r="L347" s="5"/>
      <c r="M347" s="5"/>
      <c r="N347" s="5"/>
      <c r="O347" s="5"/>
      <c r="P347" s="5"/>
      <c r="Q347" s="5"/>
      <c r="R347" s="5"/>
    </row>
    <row r="348" spans="1:18" x14ac:dyDescent="0.25">
      <c r="A348" s="18" t="s">
        <v>373</v>
      </c>
      <c r="B348" s="160" t="s">
        <v>581</v>
      </c>
      <c r="C348" s="158">
        <f>'5'!C348</f>
        <v>212</v>
      </c>
      <c r="D348" s="158">
        <f>'5'!D348</f>
        <v>133</v>
      </c>
      <c r="E348" s="158">
        <f>'5'!E348</f>
        <v>345</v>
      </c>
      <c r="F348" s="133"/>
      <c r="G348" s="133"/>
      <c r="H348" s="133">
        <v>0</v>
      </c>
      <c r="I348" s="24">
        <v>0</v>
      </c>
      <c r="J348" s="133">
        <v>98</v>
      </c>
      <c r="K348" s="24">
        <v>0</v>
      </c>
      <c r="L348" s="5"/>
      <c r="M348" s="5"/>
      <c r="N348" s="5"/>
      <c r="O348" s="5"/>
      <c r="P348" s="5"/>
      <c r="Q348" s="5"/>
      <c r="R348" s="5"/>
    </row>
    <row r="349" spans="1:18" x14ac:dyDescent="0.25">
      <c r="A349" s="18" t="s">
        <v>374</v>
      </c>
      <c r="B349" s="160" t="s">
        <v>546</v>
      </c>
      <c r="C349" s="158">
        <f>'5'!C349</f>
        <v>189</v>
      </c>
      <c r="D349" s="158">
        <f>'5'!D349</f>
        <v>136</v>
      </c>
      <c r="E349" s="158">
        <f>'5'!E349</f>
        <v>325</v>
      </c>
      <c r="F349" s="133"/>
      <c r="G349" s="133"/>
      <c r="H349" s="133">
        <v>0</v>
      </c>
      <c r="I349" s="24">
        <v>0</v>
      </c>
      <c r="J349" s="133">
        <v>90</v>
      </c>
      <c r="K349" s="24">
        <v>0</v>
      </c>
      <c r="L349" s="5"/>
      <c r="M349" s="5"/>
      <c r="N349" s="5"/>
      <c r="O349" s="5"/>
      <c r="P349" s="5"/>
      <c r="Q349" s="5"/>
      <c r="R349" s="5"/>
    </row>
    <row r="350" spans="1:18" x14ac:dyDescent="0.25">
      <c r="A350" s="18" t="s">
        <v>375</v>
      </c>
      <c r="B350" s="160" t="s">
        <v>550</v>
      </c>
      <c r="C350" s="158">
        <f>'5'!C350</f>
        <v>922</v>
      </c>
      <c r="D350" s="158">
        <f>'5'!D350</f>
        <v>603</v>
      </c>
      <c r="E350" s="158">
        <f>'5'!E350</f>
        <v>1525</v>
      </c>
      <c r="F350" s="133"/>
      <c r="G350" s="133"/>
      <c r="H350" s="133">
        <v>0</v>
      </c>
      <c r="I350" s="24">
        <v>0</v>
      </c>
      <c r="J350" s="133">
        <v>231</v>
      </c>
      <c r="K350" s="24">
        <v>0</v>
      </c>
      <c r="L350" s="5"/>
      <c r="M350" s="5"/>
      <c r="N350" s="5"/>
      <c r="O350" s="5"/>
      <c r="P350" s="5"/>
      <c r="Q350" s="5"/>
      <c r="R350" s="5"/>
    </row>
    <row r="351" spans="1:18" x14ac:dyDescent="0.25">
      <c r="A351" s="18" t="s">
        <v>376</v>
      </c>
      <c r="B351" s="160" t="s">
        <v>550</v>
      </c>
      <c r="C351" s="158">
        <f>'5'!C351</f>
        <v>1078</v>
      </c>
      <c r="D351" s="158">
        <f>'5'!D351</f>
        <v>638</v>
      </c>
      <c r="E351" s="158">
        <f>'5'!E351</f>
        <v>1716</v>
      </c>
      <c r="F351" s="133" t="s">
        <v>376</v>
      </c>
      <c r="G351" s="133">
        <v>1</v>
      </c>
      <c r="H351" s="133">
        <v>105</v>
      </c>
      <c r="I351" s="24">
        <v>0.16457680250783699</v>
      </c>
      <c r="J351" s="133">
        <v>456</v>
      </c>
      <c r="K351" s="24">
        <v>0.23026315789473684</v>
      </c>
      <c r="L351" s="5"/>
      <c r="M351" s="5"/>
      <c r="N351" s="5"/>
      <c r="O351" s="5"/>
      <c r="P351" s="5"/>
      <c r="Q351" s="5"/>
      <c r="R351" s="5"/>
    </row>
    <row r="352" spans="1:18" x14ac:dyDescent="0.25">
      <c r="A352" s="18" t="s">
        <v>377</v>
      </c>
      <c r="B352" s="160" t="s">
        <v>579</v>
      </c>
      <c r="C352" s="158">
        <f>'5'!C352</f>
        <v>656</v>
      </c>
      <c r="D352" s="158">
        <f>'5'!D352</f>
        <v>438</v>
      </c>
      <c r="E352" s="158">
        <f>'5'!E352</f>
        <v>1094</v>
      </c>
      <c r="F352" s="133" t="s">
        <v>734</v>
      </c>
      <c r="G352" s="133">
        <v>1</v>
      </c>
      <c r="H352" s="133">
        <v>17</v>
      </c>
      <c r="I352" s="24">
        <v>3.8812785388127852E-2</v>
      </c>
      <c r="J352" s="133">
        <v>321</v>
      </c>
      <c r="K352" s="24">
        <v>5.2959501557632398E-2</v>
      </c>
      <c r="L352" s="5"/>
      <c r="M352" s="5"/>
      <c r="N352" s="5"/>
      <c r="O352" s="5"/>
      <c r="P352" s="5"/>
      <c r="Q352" s="5"/>
      <c r="R352" s="5"/>
    </row>
    <row r="353" spans="1:18" x14ac:dyDescent="0.25">
      <c r="A353" s="18" t="s">
        <v>378</v>
      </c>
      <c r="B353" s="160" t="s">
        <v>582</v>
      </c>
      <c r="C353" s="158">
        <f>'5'!C353</f>
        <v>771</v>
      </c>
      <c r="D353" s="158">
        <f>'5'!D353</f>
        <v>502</v>
      </c>
      <c r="E353" s="158">
        <f>'5'!E353</f>
        <v>1273</v>
      </c>
      <c r="F353" s="133" t="s">
        <v>695</v>
      </c>
      <c r="G353" s="133">
        <v>1</v>
      </c>
      <c r="H353" s="133">
        <v>48</v>
      </c>
      <c r="I353" s="24">
        <v>9.5617529880478086E-2</v>
      </c>
      <c r="J353" s="133">
        <v>424</v>
      </c>
      <c r="K353" s="24">
        <v>0.11320754716981132</v>
      </c>
      <c r="L353" s="5"/>
      <c r="M353" s="5"/>
      <c r="N353" s="5"/>
      <c r="O353" s="5"/>
      <c r="P353" s="5"/>
      <c r="Q353" s="5"/>
      <c r="R353" s="5"/>
    </row>
    <row r="354" spans="1:18" x14ac:dyDescent="0.25">
      <c r="A354" s="18" t="s">
        <v>379</v>
      </c>
      <c r="B354" s="160" t="s">
        <v>578</v>
      </c>
      <c r="C354" s="158">
        <f>'5'!C354</f>
        <v>229</v>
      </c>
      <c r="D354" s="158">
        <f>'5'!D354</f>
        <v>148</v>
      </c>
      <c r="E354" s="158">
        <f>'5'!E354</f>
        <v>377</v>
      </c>
      <c r="F354" s="133"/>
      <c r="G354" s="133"/>
      <c r="H354" s="133">
        <v>0</v>
      </c>
      <c r="I354" s="24">
        <v>0</v>
      </c>
      <c r="J354" s="133">
        <v>128</v>
      </c>
      <c r="K354" s="24">
        <v>0</v>
      </c>
      <c r="L354" s="5"/>
      <c r="M354" s="5"/>
      <c r="N354" s="5"/>
      <c r="O354" s="5"/>
      <c r="P354" s="5"/>
      <c r="Q354" s="5"/>
      <c r="R354" s="5"/>
    </row>
    <row r="355" spans="1:18" x14ac:dyDescent="0.25">
      <c r="A355" s="18" t="s">
        <v>380</v>
      </c>
      <c r="B355" s="160" t="s">
        <v>539</v>
      </c>
      <c r="C355" s="158">
        <f>'5'!C355</f>
        <v>360</v>
      </c>
      <c r="D355" s="158">
        <f>'5'!D355</f>
        <v>275</v>
      </c>
      <c r="E355" s="158">
        <f>'5'!E355</f>
        <v>635</v>
      </c>
      <c r="F355" s="133"/>
      <c r="G355" s="133"/>
      <c r="H355" s="133">
        <v>0</v>
      </c>
      <c r="I355" s="24">
        <v>0</v>
      </c>
      <c r="J355" s="133">
        <v>77</v>
      </c>
      <c r="K355" s="24">
        <v>0</v>
      </c>
      <c r="L355" s="5"/>
      <c r="M355" s="5"/>
      <c r="N355" s="5"/>
      <c r="O355" s="5"/>
      <c r="P355" s="5"/>
      <c r="Q355" s="5"/>
      <c r="R355" s="5"/>
    </row>
    <row r="356" spans="1:18" x14ac:dyDescent="0.25">
      <c r="A356" s="18" t="s">
        <v>381</v>
      </c>
      <c r="B356" s="160" t="s">
        <v>573</v>
      </c>
      <c r="C356" s="158">
        <f>'5'!C356</f>
        <v>1388</v>
      </c>
      <c r="D356" s="158">
        <f>'5'!D356</f>
        <v>1009</v>
      </c>
      <c r="E356" s="158">
        <f>'5'!E356</f>
        <v>2397</v>
      </c>
      <c r="F356" s="133" t="s">
        <v>707</v>
      </c>
      <c r="G356" s="133">
        <v>1</v>
      </c>
      <c r="H356" s="133">
        <v>24</v>
      </c>
      <c r="I356" s="24">
        <v>2.3785926660059464E-2</v>
      </c>
      <c r="J356" s="133">
        <v>383</v>
      </c>
      <c r="K356" s="24">
        <v>6.2663185378590072E-2</v>
      </c>
      <c r="L356" s="5"/>
      <c r="M356" s="5"/>
      <c r="N356" s="5"/>
      <c r="O356" s="5"/>
      <c r="P356" s="5"/>
      <c r="Q356" s="5"/>
      <c r="R356" s="5"/>
    </row>
    <row r="357" spans="1:18" x14ac:dyDescent="0.25">
      <c r="A357" s="18" t="s">
        <v>382</v>
      </c>
      <c r="B357" s="160" t="s">
        <v>542</v>
      </c>
      <c r="C357" s="158">
        <f>'5'!C357</f>
        <v>691</v>
      </c>
      <c r="D357" s="158">
        <f>'5'!D357</f>
        <v>585</v>
      </c>
      <c r="E357" s="158">
        <f>'5'!E357</f>
        <v>1276</v>
      </c>
      <c r="F357" s="133"/>
      <c r="G357" s="133"/>
      <c r="H357" s="133">
        <v>0</v>
      </c>
      <c r="I357" s="24">
        <v>0</v>
      </c>
      <c r="J357" s="133">
        <v>98</v>
      </c>
      <c r="K357" s="24">
        <v>0</v>
      </c>
      <c r="L357" s="5"/>
      <c r="M357" s="5"/>
      <c r="N357" s="5"/>
      <c r="O357" s="5"/>
      <c r="P357" s="5"/>
      <c r="Q357" s="5"/>
      <c r="R357" s="5"/>
    </row>
    <row r="358" spans="1:18" x14ac:dyDescent="0.25">
      <c r="A358" s="18" t="s">
        <v>383</v>
      </c>
      <c r="B358" s="160" t="s">
        <v>552</v>
      </c>
      <c r="C358" s="158">
        <f>'5'!C358</f>
        <v>5005</v>
      </c>
      <c r="D358" s="158">
        <f>'5'!D358</f>
        <v>3370</v>
      </c>
      <c r="E358" s="158">
        <f>'5'!E358</f>
        <v>8375</v>
      </c>
      <c r="F358" s="133" t="s">
        <v>720</v>
      </c>
      <c r="G358" s="133">
        <v>1</v>
      </c>
      <c r="H358" s="133">
        <v>150</v>
      </c>
      <c r="I358" s="24">
        <v>4.4510385756676561E-2</v>
      </c>
      <c r="J358" s="133">
        <v>3167</v>
      </c>
      <c r="K358" s="24">
        <v>4.7363435427849702E-2</v>
      </c>
      <c r="L358" s="5"/>
      <c r="M358" s="5"/>
      <c r="N358" s="5"/>
      <c r="O358" s="5"/>
      <c r="P358" s="5"/>
      <c r="Q358" s="5"/>
      <c r="R358" s="5"/>
    </row>
    <row r="359" spans="1:18" x14ac:dyDescent="0.25">
      <c r="A359" s="18" t="s">
        <v>384</v>
      </c>
      <c r="B359" s="160" t="s">
        <v>556</v>
      </c>
      <c r="C359" s="158">
        <f>'5'!C359</f>
        <v>1417</v>
      </c>
      <c r="D359" s="158">
        <f>'5'!D359</f>
        <v>941</v>
      </c>
      <c r="E359" s="158">
        <f>'5'!E359</f>
        <v>2358</v>
      </c>
      <c r="F359" s="133"/>
      <c r="G359" s="133"/>
      <c r="H359" s="133">
        <v>0</v>
      </c>
      <c r="I359" s="24">
        <v>0</v>
      </c>
      <c r="J359" s="133">
        <v>490</v>
      </c>
      <c r="K359" s="24">
        <v>0</v>
      </c>
      <c r="L359" s="5"/>
      <c r="M359" s="5"/>
      <c r="N359" s="5"/>
      <c r="O359" s="5"/>
      <c r="P359" s="5"/>
      <c r="Q359" s="5"/>
      <c r="R359" s="5"/>
    </row>
    <row r="360" spans="1:18" x14ac:dyDescent="0.25">
      <c r="A360" s="18" t="s">
        <v>385</v>
      </c>
      <c r="B360" s="160" t="s">
        <v>564</v>
      </c>
      <c r="C360" s="158">
        <f>'5'!C360</f>
        <v>277</v>
      </c>
      <c r="D360" s="158">
        <f>'5'!D360</f>
        <v>180</v>
      </c>
      <c r="E360" s="158">
        <f>'5'!E360</f>
        <v>457</v>
      </c>
      <c r="F360" s="133" t="s">
        <v>695</v>
      </c>
      <c r="G360" s="133">
        <v>1</v>
      </c>
      <c r="H360" s="133">
        <v>18</v>
      </c>
      <c r="I360" s="24">
        <v>0.1</v>
      </c>
      <c r="J360" s="133">
        <v>120</v>
      </c>
      <c r="K360" s="24">
        <v>0.15</v>
      </c>
      <c r="L360" s="5"/>
      <c r="M360" s="5"/>
      <c r="N360" s="5"/>
      <c r="O360" s="5"/>
      <c r="P360" s="5"/>
      <c r="Q360" s="5"/>
      <c r="R360" s="5"/>
    </row>
    <row r="361" spans="1:18" x14ac:dyDescent="0.25">
      <c r="A361" s="18" t="s">
        <v>386</v>
      </c>
      <c r="B361" s="160" t="s">
        <v>589</v>
      </c>
      <c r="C361" s="158">
        <f>'5'!C361</f>
        <v>268</v>
      </c>
      <c r="D361" s="158">
        <f>'5'!D361</f>
        <v>194</v>
      </c>
      <c r="E361" s="158">
        <f>'5'!E361</f>
        <v>462</v>
      </c>
      <c r="F361" s="133" t="s">
        <v>719</v>
      </c>
      <c r="G361" s="133">
        <v>1</v>
      </c>
      <c r="H361" s="133">
        <v>14</v>
      </c>
      <c r="I361" s="24">
        <v>7.2164948453608241E-2</v>
      </c>
      <c r="J361" s="133">
        <v>144</v>
      </c>
      <c r="K361" s="24">
        <v>9.7222222222222224E-2</v>
      </c>
      <c r="L361" s="5"/>
      <c r="M361" s="5"/>
      <c r="N361" s="5"/>
      <c r="O361" s="5"/>
      <c r="P361" s="5"/>
      <c r="Q361" s="5"/>
      <c r="R361" s="5"/>
    </row>
    <row r="362" spans="1:18" x14ac:dyDescent="0.25">
      <c r="A362" s="18" t="s">
        <v>387</v>
      </c>
      <c r="B362" s="160" t="s">
        <v>546</v>
      </c>
      <c r="C362" s="158">
        <f>'5'!C362</f>
        <v>334</v>
      </c>
      <c r="D362" s="158">
        <f>'5'!D362</f>
        <v>249</v>
      </c>
      <c r="E362" s="158">
        <f>'5'!E362</f>
        <v>583</v>
      </c>
      <c r="F362" s="133"/>
      <c r="G362" s="133"/>
      <c r="H362" s="133">
        <v>0</v>
      </c>
      <c r="I362" s="24">
        <v>0</v>
      </c>
      <c r="J362" s="133">
        <v>164</v>
      </c>
      <c r="K362" s="24">
        <v>0</v>
      </c>
      <c r="L362" s="5"/>
      <c r="M362" s="5"/>
      <c r="N362" s="5"/>
      <c r="O362" s="5"/>
      <c r="P362" s="5"/>
      <c r="Q362" s="5"/>
      <c r="R362" s="5"/>
    </row>
    <row r="363" spans="1:18" x14ac:dyDescent="0.25">
      <c r="A363" s="18" t="s">
        <v>388</v>
      </c>
      <c r="B363" s="160" t="s">
        <v>563</v>
      </c>
      <c r="C363" s="158">
        <f>'5'!C363</f>
        <v>219</v>
      </c>
      <c r="D363" s="158">
        <f>'5'!D363</f>
        <v>154</v>
      </c>
      <c r="E363" s="158">
        <f>'5'!E363</f>
        <v>373</v>
      </c>
      <c r="F363" s="133"/>
      <c r="G363" s="133"/>
      <c r="H363" s="133">
        <v>0</v>
      </c>
      <c r="I363" s="24">
        <v>0</v>
      </c>
      <c r="J363" s="133">
        <v>104</v>
      </c>
      <c r="K363" s="24">
        <v>0</v>
      </c>
      <c r="L363" s="5"/>
      <c r="M363" s="5"/>
      <c r="N363" s="5"/>
      <c r="O363" s="5"/>
      <c r="P363" s="5"/>
      <c r="Q363" s="5"/>
      <c r="R363" s="5"/>
    </row>
    <row r="364" spans="1:18" x14ac:dyDescent="0.25">
      <c r="A364" s="18" t="s">
        <v>389</v>
      </c>
      <c r="B364" s="160" t="s">
        <v>542</v>
      </c>
      <c r="C364" s="158">
        <f>'5'!C364</f>
        <v>1317</v>
      </c>
      <c r="D364" s="158">
        <f>'5'!D364</f>
        <v>895</v>
      </c>
      <c r="E364" s="158">
        <f>'5'!E364</f>
        <v>2212</v>
      </c>
      <c r="F364" s="133"/>
      <c r="G364" s="133"/>
      <c r="H364" s="133">
        <v>0</v>
      </c>
      <c r="I364" s="24">
        <v>0</v>
      </c>
      <c r="J364" s="133">
        <v>416</v>
      </c>
      <c r="K364" s="24">
        <v>0</v>
      </c>
      <c r="L364" s="5"/>
      <c r="M364" s="5"/>
      <c r="N364" s="5"/>
      <c r="O364" s="5"/>
      <c r="P364" s="5"/>
      <c r="Q364" s="5"/>
      <c r="R364" s="5"/>
    </row>
    <row r="365" spans="1:18" x14ac:dyDescent="0.25">
      <c r="A365" s="18" t="s">
        <v>390</v>
      </c>
      <c r="B365" s="160" t="s">
        <v>570</v>
      </c>
      <c r="C365" s="158">
        <f>'5'!C365</f>
        <v>748</v>
      </c>
      <c r="D365" s="158">
        <f>'5'!D365</f>
        <v>511</v>
      </c>
      <c r="E365" s="158">
        <f>'5'!E365</f>
        <v>1259</v>
      </c>
      <c r="F365" s="133" t="s">
        <v>703</v>
      </c>
      <c r="G365" s="133">
        <v>1</v>
      </c>
      <c r="H365" s="133">
        <v>28</v>
      </c>
      <c r="I365" s="24">
        <v>5.4794520547945202E-2</v>
      </c>
      <c r="J365" s="133">
        <v>310</v>
      </c>
      <c r="K365" s="24">
        <v>9.0322580645161285E-2</v>
      </c>
      <c r="L365" s="5"/>
      <c r="M365" s="5"/>
      <c r="N365" s="5"/>
      <c r="O365" s="5"/>
      <c r="P365" s="5"/>
      <c r="Q365" s="5"/>
      <c r="R365" s="5"/>
    </row>
    <row r="366" spans="1:18" x14ac:dyDescent="0.25">
      <c r="A366" s="18" t="s">
        <v>391</v>
      </c>
      <c r="B366" s="160" t="s">
        <v>565</v>
      </c>
      <c r="C366" s="158">
        <f>'5'!C366</f>
        <v>276</v>
      </c>
      <c r="D366" s="158">
        <f>'5'!D366</f>
        <v>222</v>
      </c>
      <c r="E366" s="158">
        <f>'5'!E366</f>
        <v>498</v>
      </c>
      <c r="F366" s="133" t="s">
        <v>391</v>
      </c>
      <c r="G366" s="133">
        <v>1</v>
      </c>
      <c r="H366" s="133">
        <v>19</v>
      </c>
      <c r="I366" s="24">
        <v>8.5585585585585586E-2</v>
      </c>
      <c r="J366" s="133">
        <v>172</v>
      </c>
      <c r="K366" s="24">
        <v>0.11046511627906977</v>
      </c>
      <c r="L366" s="5"/>
      <c r="M366" s="5"/>
      <c r="N366" s="5"/>
      <c r="O366" s="5"/>
      <c r="P366" s="5"/>
      <c r="Q366" s="5"/>
      <c r="R366" s="5"/>
    </row>
    <row r="367" spans="1:18" ht="22.5" x14ac:dyDescent="0.25">
      <c r="A367" s="18" t="s">
        <v>392</v>
      </c>
      <c r="B367" s="160" t="s">
        <v>553</v>
      </c>
      <c r="C367" s="158">
        <f>'5'!C367</f>
        <v>335</v>
      </c>
      <c r="D367" s="158">
        <f>'5'!D367</f>
        <v>283</v>
      </c>
      <c r="E367" s="158">
        <f>'5'!E367</f>
        <v>618</v>
      </c>
      <c r="F367" s="133" t="s">
        <v>752</v>
      </c>
      <c r="G367" s="133">
        <v>2</v>
      </c>
      <c r="H367" s="133">
        <v>28</v>
      </c>
      <c r="I367" s="24">
        <v>9.8939929328621903E-2</v>
      </c>
      <c r="J367" s="133">
        <v>214</v>
      </c>
      <c r="K367" s="24">
        <v>0.13084112149532709</v>
      </c>
      <c r="L367" s="5"/>
      <c r="M367" s="5"/>
      <c r="N367" s="5"/>
      <c r="O367" s="5"/>
      <c r="P367" s="5"/>
      <c r="Q367" s="5"/>
      <c r="R367" s="5"/>
    </row>
    <row r="368" spans="1:18" x14ac:dyDescent="0.25">
      <c r="A368" s="18" t="s">
        <v>393</v>
      </c>
      <c r="B368" s="160" t="s">
        <v>539</v>
      </c>
      <c r="C368" s="158">
        <f>'5'!C368</f>
        <v>254</v>
      </c>
      <c r="D368" s="158">
        <f>'5'!D368</f>
        <v>173</v>
      </c>
      <c r="E368" s="158">
        <f>'5'!E368</f>
        <v>427</v>
      </c>
      <c r="F368" s="133" t="s">
        <v>753</v>
      </c>
      <c r="G368" s="133">
        <v>1</v>
      </c>
      <c r="H368" s="133">
        <v>65</v>
      </c>
      <c r="I368" s="24">
        <v>0.37572254335260113</v>
      </c>
      <c r="J368" s="133">
        <v>84</v>
      </c>
      <c r="K368" s="24">
        <v>0.77380952380952384</v>
      </c>
      <c r="L368" s="5"/>
      <c r="M368" s="5"/>
      <c r="N368" s="5"/>
      <c r="O368" s="5"/>
      <c r="P368" s="5"/>
      <c r="Q368" s="5"/>
      <c r="R368" s="5"/>
    </row>
    <row r="369" spans="1:18" x14ac:dyDescent="0.25">
      <c r="A369" s="18" t="s">
        <v>394</v>
      </c>
      <c r="B369" s="160" t="s">
        <v>565</v>
      </c>
      <c r="C369" s="158">
        <f>'5'!C369</f>
        <v>237</v>
      </c>
      <c r="D369" s="158">
        <f>'5'!D369</f>
        <v>154</v>
      </c>
      <c r="E369" s="158">
        <f>'5'!E369</f>
        <v>391</v>
      </c>
      <c r="F369" s="133" t="s">
        <v>754</v>
      </c>
      <c r="G369" s="133">
        <v>1</v>
      </c>
      <c r="H369" s="133">
        <v>23</v>
      </c>
      <c r="I369" s="24">
        <v>0.14935064935064934</v>
      </c>
      <c r="J369" s="133">
        <v>118</v>
      </c>
      <c r="K369" s="24">
        <v>0.19491525423728814</v>
      </c>
      <c r="L369" s="5"/>
      <c r="M369" s="5"/>
      <c r="N369" s="5"/>
      <c r="O369" s="5"/>
      <c r="P369" s="5"/>
      <c r="Q369" s="5"/>
      <c r="R369" s="5"/>
    </row>
    <row r="370" spans="1:18" x14ac:dyDescent="0.25">
      <c r="A370" s="18" t="s">
        <v>395</v>
      </c>
      <c r="B370" s="160" t="s">
        <v>575</v>
      </c>
      <c r="C370" s="158">
        <f>'5'!C370</f>
        <v>133</v>
      </c>
      <c r="D370" s="158">
        <f>'5'!D370</f>
        <v>146</v>
      </c>
      <c r="E370" s="158">
        <f>'5'!E370</f>
        <v>279</v>
      </c>
      <c r="F370" s="133"/>
      <c r="G370" s="133"/>
      <c r="H370" s="133">
        <v>0</v>
      </c>
      <c r="I370" s="24">
        <v>0</v>
      </c>
      <c r="J370" s="133">
        <v>116</v>
      </c>
      <c r="K370" s="24">
        <v>0</v>
      </c>
      <c r="L370" s="5"/>
      <c r="M370" s="5"/>
      <c r="N370" s="5"/>
      <c r="O370" s="5"/>
      <c r="P370" s="5"/>
      <c r="Q370" s="5"/>
      <c r="R370" s="5"/>
    </row>
    <row r="371" spans="1:18" x14ac:dyDescent="0.25">
      <c r="A371" s="18" t="s">
        <v>396</v>
      </c>
      <c r="B371" s="160" t="s">
        <v>542</v>
      </c>
      <c r="C371" s="158">
        <f>'5'!C371</f>
        <v>877</v>
      </c>
      <c r="D371" s="158">
        <f>'5'!D371</f>
        <v>646</v>
      </c>
      <c r="E371" s="158">
        <f>'5'!E371</f>
        <v>1523</v>
      </c>
      <c r="F371" s="133"/>
      <c r="G371" s="133"/>
      <c r="H371" s="133">
        <v>0</v>
      </c>
      <c r="I371" s="24">
        <v>0</v>
      </c>
      <c r="J371" s="133">
        <v>178</v>
      </c>
      <c r="K371" s="24">
        <v>0</v>
      </c>
      <c r="L371" s="5"/>
      <c r="M371" s="5"/>
      <c r="N371" s="5"/>
      <c r="O371" s="5"/>
      <c r="P371" s="5"/>
      <c r="Q371" s="5"/>
      <c r="R371" s="5"/>
    </row>
    <row r="372" spans="1:18" x14ac:dyDescent="0.25">
      <c r="A372" s="18" t="s">
        <v>397</v>
      </c>
      <c r="B372" s="160" t="s">
        <v>579</v>
      </c>
      <c r="C372" s="158">
        <f>'5'!C372</f>
        <v>191</v>
      </c>
      <c r="D372" s="158">
        <f>'5'!D372</f>
        <v>146</v>
      </c>
      <c r="E372" s="158">
        <f>'5'!E372</f>
        <v>337</v>
      </c>
      <c r="F372" s="133"/>
      <c r="G372" s="133"/>
      <c r="H372" s="133">
        <v>0</v>
      </c>
      <c r="I372" s="24">
        <v>0</v>
      </c>
      <c r="J372" s="133">
        <v>114</v>
      </c>
      <c r="K372" s="24">
        <v>0</v>
      </c>
      <c r="L372" s="5"/>
      <c r="M372" s="5"/>
      <c r="N372" s="5"/>
      <c r="O372" s="5"/>
      <c r="P372" s="5"/>
      <c r="Q372" s="5"/>
      <c r="R372" s="5"/>
    </row>
    <row r="373" spans="1:18" x14ac:dyDescent="0.25">
      <c r="A373" s="18" t="s">
        <v>398</v>
      </c>
      <c r="B373" s="160" t="s">
        <v>537</v>
      </c>
      <c r="C373" s="158">
        <f>'5'!C373</f>
        <v>305</v>
      </c>
      <c r="D373" s="158">
        <f>'5'!D373</f>
        <v>247</v>
      </c>
      <c r="E373" s="158">
        <f>'5'!E373</f>
        <v>552</v>
      </c>
      <c r="F373" s="133"/>
      <c r="G373" s="133"/>
      <c r="H373" s="133">
        <v>0</v>
      </c>
      <c r="I373" s="24">
        <v>0</v>
      </c>
      <c r="J373" s="133">
        <v>93</v>
      </c>
      <c r="K373" s="24">
        <v>0</v>
      </c>
      <c r="L373" s="5"/>
      <c r="M373" s="5"/>
      <c r="N373" s="5"/>
      <c r="O373" s="5"/>
      <c r="P373" s="5"/>
      <c r="Q373" s="5"/>
      <c r="R373" s="5"/>
    </row>
    <row r="374" spans="1:18" x14ac:dyDescent="0.25">
      <c r="A374" s="18" t="s">
        <v>399</v>
      </c>
      <c r="B374" s="160" t="s">
        <v>575</v>
      </c>
      <c r="C374" s="158">
        <f>'5'!C374</f>
        <v>143</v>
      </c>
      <c r="D374" s="158">
        <f>'5'!D374</f>
        <v>84</v>
      </c>
      <c r="E374" s="158">
        <f>'5'!E374</f>
        <v>227</v>
      </c>
      <c r="F374" s="133" t="s">
        <v>701</v>
      </c>
      <c r="G374" s="133">
        <v>1</v>
      </c>
      <c r="H374" s="133">
        <v>11</v>
      </c>
      <c r="I374" s="24">
        <v>0.13095238095238096</v>
      </c>
      <c r="J374" s="133">
        <v>72</v>
      </c>
      <c r="K374" s="24">
        <v>0.15277777777777779</v>
      </c>
      <c r="L374" s="5"/>
      <c r="M374" s="5"/>
      <c r="N374" s="5"/>
      <c r="O374" s="5"/>
      <c r="P374" s="5"/>
      <c r="Q374" s="5"/>
      <c r="R374" s="5"/>
    </row>
    <row r="375" spans="1:18" x14ac:dyDescent="0.25">
      <c r="A375" s="18" t="s">
        <v>400</v>
      </c>
      <c r="B375" s="160" t="s">
        <v>540</v>
      </c>
      <c r="C375" s="158">
        <f>'5'!C375</f>
        <v>468</v>
      </c>
      <c r="D375" s="158">
        <f>'5'!D375</f>
        <v>321</v>
      </c>
      <c r="E375" s="158">
        <f>'5'!E375</f>
        <v>789</v>
      </c>
      <c r="F375" s="133"/>
      <c r="G375" s="133"/>
      <c r="H375" s="133">
        <v>0</v>
      </c>
      <c r="I375" s="24">
        <v>0</v>
      </c>
      <c r="J375" s="133">
        <v>176</v>
      </c>
      <c r="K375" s="24">
        <v>0</v>
      </c>
      <c r="L375" s="5"/>
      <c r="M375" s="5"/>
      <c r="N375" s="5"/>
      <c r="O375" s="5"/>
      <c r="P375" s="5"/>
      <c r="Q375" s="5"/>
      <c r="R375" s="5"/>
    </row>
    <row r="376" spans="1:18" x14ac:dyDescent="0.25">
      <c r="A376" s="18" t="s">
        <v>401</v>
      </c>
      <c r="B376" s="160" t="s">
        <v>568</v>
      </c>
      <c r="C376" s="158">
        <f>'5'!C376</f>
        <v>277</v>
      </c>
      <c r="D376" s="158">
        <f>'5'!D376</f>
        <v>185</v>
      </c>
      <c r="E376" s="158">
        <f>'5'!E376</f>
        <v>462</v>
      </c>
      <c r="F376" s="133"/>
      <c r="G376" s="133"/>
      <c r="H376" s="133">
        <v>0</v>
      </c>
      <c r="I376" s="24">
        <v>0</v>
      </c>
      <c r="J376" s="133">
        <v>130</v>
      </c>
      <c r="K376" s="24">
        <v>0</v>
      </c>
      <c r="L376" s="5"/>
      <c r="M376" s="5"/>
      <c r="N376" s="5"/>
      <c r="O376" s="5"/>
      <c r="P376" s="5"/>
      <c r="Q376" s="5"/>
      <c r="R376" s="5"/>
    </row>
    <row r="377" spans="1:18" x14ac:dyDescent="0.25">
      <c r="A377" s="18" t="s">
        <v>402</v>
      </c>
      <c r="B377" s="160" t="s">
        <v>579</v>
      </c>
      <c r="C377" s="158">
        <f>'5'!C377</f>
        <v>258</v>
      </c>
      <c r="D377" s="158">
        <f>'5'!D377</f>
        <v>186</v>
      </c>
      <c r="E377" s="158">
        <f>'5'!E377</f>
        <v>444</v>
      </c>
      <c r="F377" s="133"/>
      <c r="G377" s="133"/>
      <c r="H377" s="133">
        <v>0</v>
      </c>
      <c r="I377" s="24">
        <v>0</v>
      </c>
      <c r="J377" s="133">
        <v>134</v>
      </c>
      <c r="K377" s="24">
        <v>0</v>
      </c>
      <c r="L377" s="5"/>
      <c r="M377" s="5"/>
      <c r="N377" s="5"/>
      <c r="O377" s="5"/>
      <c r="P377" s="5"/>
      <c r="Q377" s="5"/>
      <c r="R377" s="5"/>
    </row>
    <row r="378" spans="1:18" x14ac:dyDescent="0.25">
      <c r="A378" s="18" t="s">
        <v>403</v>
      </c>
      <c r="B378" s="160" t="s">
        <v>552</v>
      </c>
      <c r="C378" s="158">
        <f>'5'!C378</f>
        <v>396</v>
      </c>
      <c r="D378" s="158">
        <f>'5'!D378</f>
        <v>313</v>
      </c>
      <c r="E378" s="158">
        <f>'5'!E378</f>
        <v>709</v>
      </c>
      <c r="F378" s="133"/>
      <c r="G378" s="133"/>
      <c r="H378" s="133">
        <v>0</v>
      </c>
      <c r="I378" s="24">
        <v>0</v>
      </c>
      <c r="J378" s="133">
        <v>133</v>
      </c>
      <c r="K378" s="24">
        <v>0</v>
      </c>
      <c r="L378" s="5"/>
      <c r="M378" s="5"/>
      <c r="N378" s="5"/>
      <c r="O378" s="5"/>
      <c r="P378" s="5"/>
      <c r="Q378" s="5"/>
      <c r="R378" s="5"/>
    </row>
    <row r="379" spans="1:18" x14ac:dyDescent="0.25">
      <c r="A379" s="18" t="s">
        <v>404</v>
      </c>
      <c r="B379" s="160" t="s">
        <v>553</v>
      </c>
      <c r="C379" s="158">
        <f>'5'!C379</f>
        <v>2795</v>
      </c>
      <c r="D379" s="158">
        <f>'5'!D379</f>
        <v>1818</v>
      </c>
      <c r="E379" s="158">
        <f>'5'!E379</f>
        <v>4613</v>
      </c>
      <c r="F379" s="133" t="s">
        <v>737</v>
      </c>
      <c r="G379" s="133">
        <v>1</v>
      </c>
      <c r="H379" s="133">
        <v>27</v>
      </c>
      <c r="I379" s="24">
        <v>1.4851485148514851E-2</v>
      </c>
      <c r="J379" s="133">
        <v>1404</v>
      </c>
      <c r="K379" s="24">
        <v>1.9230769230769232E-2</v>
      </c>
      <c r="L379" s="5"/>
      <c r="M379" s="5"/>
      <c r="N379" s="5"/>
      <c r="O379" s="5"/>
      <c r="P379" s="5"/>
      <c r="Q379" s="5"/>
      <c r="R379" s="5"/>
    </row>
    <row r="380" spans="1:18" x14ac:dyDescent="0.25">
      <c r="A380" s="18" t="s">
        <v>405</v>
      </c>
      <c r="B380" s="160" t="s">
        <v>604</v>
      </c>
      <c r="C380" s="158">
        <f>'5'!C380</f>
        <v>672</v>
      </c>
      <c r="D380" s="158">
        <f>'5'!D380</f>
        <v>533</v>
      </c>
      <c r="E380" s="158">
        <f>'5'!E380</f>
        <v>1205</v>
      </c>
      <c r="F380" s="133"/>
      <c r="G380" s="133"/>
      <c r="H380" s="133">
        <v>0</v>
      </c>
      <c r="I380" s="24">
        <v>0</v>
      </c>
      <c r="J380" s="133">
        <v>392</v>
      </c>
      <c r="K380" s="24">
        <v>0</v>
      </c>
      <c r="L380" s="5"/>
      <c r="M380" s="5"/>
      <c r="N380" s="5"/>
      <c r="O380" s="5"/>
      <c r="P380" s="5"/>
      <c r="Q380" s="5"/>
      <c r="R380" s="5"/>
    </row>
    <row r="381" spans="1:18" x14ac:dyDescent="0.25">
      <c r="A381" s="18" t="s">
        <v>406</v>
      </c>
      <c r="B381" s="160" t="s">
        <v>583</v>
      </c>
      <c r="C381" s="158">
        <f>'5'!C381</f>
        <v>1713</v>
      </c>
      <c r="D381" s="158">
        <f>'5'!D381</f>
        <v>1293</v>
      </c>
      <c r="E381" s="158">
        <f>'5'!E381</f>
        <v>3006</v>
      </c>
      <c r="F381" s="133"/>
      <c r="G381" s="133"/>
      <c r="H381" s="133">
        <v>0</v>
      </c>
      <c r="I381" s="24">
        <v>0</v>
      </c>
      <c r="J381" s="133">
        <v>304</v>
      </c>
      <c r="K381" s="24">
        <v>0</v>
      </c>
      <c r="L381" s="5"/>
      <c r="M381" s="5"/>
      <c r="N381" s="5"/>
      <c r="O381" s="5"/>
      <c r="P381" s="5"/>
      <c r="Q381" s="5"/>
      <c r="R381" s="5"/>
    </row>
    <row r="382" spans="1:18" x14ac:dyDescent="0.25">
      <c r="A382" s="18" t="s">
        <v>407</v>
      </c>
      <c r="B382" s="160" t="s">
        <v>575</v>
      </c>
      <c r="C382" s="158">
        <f>'5'!C382</f>
        <v>87</v>
      </c>
      <c r="D382" s="158">
        <f>'5'!D382</f>
        <v>71</v>
      </c>
      <c r="E382" s="158">
        <f>'5'!E382</f>
        <v>158</v>
      </c>
      <c r="F382" s="133" t="s">
        <v>701</v>
      </c>
      <c r="G382" s="133">
        <v>1</v>
      </c>
      <c r="H382" s="133">
        <v>10</v>
      </c>
      <c r="I382" s="24">
        <v>0.14084507042253522</v>
      </c>
      <c r="J382" s="133">
        <v>42</v>
      </c>
      <c r="K382" s="24">
        <v>0.23809523809523808</v>
      </c>
      <c r="L382" s="5"/>
      <c r="M382" s="5"/>
      <c r="N382" s="5"/>
      <c r="O382" s="5"/>
      <c r="P382" s="5"/>
      <c r="Q382" s="5"/>
      <c r="R382" s="5"/>
    </row>
    <row r="383" spans="1:18" x14ac:dyDescent="0.25">
      <c r="A383" s="18" t="s">
        <v>408</v>
      </c>
      <c r="B383" s="160" t="s">
        <v>539</v>
      </c>
      <c r="C383" s="158">
        <f>'5'!C383</f>
        <v>1224</v>
      </c>
      <c r="D383" s="158">
        <f>'5'!D383</f>
        <v>754</v>
      </c>
      <c r="E383" s="158">
        <f>'5'!E383</f>
        <v>1978</v>
      </c>
      <c r="F383" s="133"/>
      <c r="G383" s="133"/>
      <c r="H383" s="133">
        <v>0</v>
      </c>
      <c r="I383" s="24">
        <v>0</v>
      </c>
      <c r="J383" s="133">
        <v>366</v>
      </c>
      <c r="K383" s="24">
        <v>0</v>
      </c>
      <c r="L383" s="5"/>
      <c r="M383" s="5"/>
      <c r="N383" s="5"/>
      <c r="O383" s="5"/>
      <c r="P383" s="5"/>
      <c r="Q383" s="5"/>
      <c r="R383" s="5"/>
    </row>
    <row r="384" spans="1:18" x14ac:dyDescent="0.25">
      <c r="A384" s="18" t="s">
        <v>409</v>
      </c>
      <c r="B384" s="160" t="s">
        <v>603</v>
      </c>
      <c r="C384" s="158">
        <f>'5'!C384</f>
        <v>613</v>
      </c>
      <c r="D384" s="158">
        <f>'5'!D384</f>
        <v>426</v>
      </c>
      <c r="E384" s="158">
        <f>'5'!E384</f>
        <v>1039</v>
      </c>
      <c r="F384" s="133" t="s">
        <v>297</v>
      </c>
      <c r="G384" s="133">
        <v>1</v>
      </c>
      <c r="H384" s="133">
        <v>40</v>
      </c>
      <c r="I384" s="24">
        <v>9.3896713615023469E-2</v>
      </c>
      <c r="J384" s="133">
        <v>340</v>
      </c>
      <c r="K384" s="24">
        <v>0.11764705882352941</v>
      </c>
      <c r="L384" s="5"/>
      <c r="M384" s="5"/>
      <c r="N384" s="5"/>
      <c r="O384" s="5"/>
      <c r="P384" s="5"/>
      <c r="Q384" s="5"/>
      <c r="R384" s="5"/>
    </row>
    <row r="385" spans="1:18" x14ac:dyDescent="0.25">
      <c r="A385" s="18" t="s">
        <v>410</v>
      </c>
      <c r="B385" s="160" t="s">
        <v>575</v>
      </c>
      <c r="C385" s="158">
        <f>'5'!C385</f>
        <v>77</v>
      </c>
      <c r="D385" s="158">
        <f>'5'!D385</f>
        <v>52</v>
      </c>
      <c r="E385" s="158">
        <f>'5'!E385</f>
        <v>129</v>
      </c>
      <c r="F385" s="133"/>
      <c r="G385" s="133"/>
      <c r="H385" s="133">
        <v>0</v>
      </c>
      <c r="I385" s="24">
        <v>0</v>
      </c>
      <c r="J385" s="133">
        <v>37</v>
      </c>
      <c r="K385" s="24">
        <v>0</v>
      </c>
      <c r="L385" s="5"/>
      <c r="M385" s="5"/>
      <c r="N385" s="5"/>
      <c r="O385" s="5"/>
      <c r="P385" s="5"/>
      <c r="Q385" s="5"/>
      <c r="R385" s="5"/>
    </row>
    <row r="386" spans="1:18" x14ac:dyDescent="0.25">
      <c r="A386" s="18" t="s">
        <v>411</v>
      </c>
      <c r="B386" s="160" t="s">
        <v>589</v>
      </c>
      <c r="C386" s="158">
        <f>'5'!C386</f>
        <v>580</v>
      </c>
      <c r="D386" s="158">
        <f>'5'!D386</f>
        <v>386</v>
      </c>
      <c r="E386" s="158">
        <f>'5'!E386</f>
        <v>966</v>
      </c>
      <c r="F386" s="133" t="s">
        <v>719</v>
      </c>
      <c r="G386" s="133">
        <v>1</v>
      </c>
      <c r="H386" s="133">
        <v>15</v>
      </c>
      <c r="I386" s="24">
        <v>3.8860103626943004E-2</v>
      </c>
      <c r="J386" s="133">
        <v>302</v>
      </c>
      <c r="K386" s="24">
        <v>4.9668874172185427E-2</v>
      </c>
      <c r="L386" s="5"/>
      <c r="M386" s="5"/>
      <c r="N386" s="5"/>
      <c r="O386" s="5"/>
      <c r="P386" s="5"/>
      <c r="Q386" s="5"/>
      <c r="R386" s="5"/>
    </row>
    <row r="387" spans="1:18" x14ac:dyDescent="0.25">
      <c r="A387" s="18" t="s">
        <v>412</v>
      </c>
      <c r="B387" s="160" t="s">
        <v>589</v>
      </c>
      <c r="C387" s="158">
        <f>'5'!C387</f>
        <v>245</v>
      </c>
      <c r="D387" s="158">
        <f>'5'!D387</f>
        <v>165</v>
      </c>
      <c r="E387" s="158">
        <f>'5'!E387</f>
        <v>410</v>
      </c>
      <c r="F387" s="133"/>
      <c r="G387" s="133"/>
      <c r="H387" s="133">
        <v>0</v>
      </c>
      <c r="I387" s="24">
        <v>0</v>
      </c>
      <c r="J387" s="133">
        <v>122</v>
      </c>
      <c r="K387" s="24">
        <v>0</v>
      </c>
      <c r="L387" s="5"/>
      <c r="M387" s="5"/>
      <c r="N387" s="5"/>
      <c r="O387" s="5"/>
      <c r="P387" s="5"/>
      <c r="Q387" s="5"/>
      <c r="R387" s="5"/>
    </row>
    <row r="388" spans="1:18" x14ac:dyDescent="0.25">
      <c r="A388" s="18" t="s">
        <v>413</v>
      </c>
      <c r="B388" s="160" t="s">
        <v>579</v>
      </c>
      <c r="C388" s="158">
        <f>'5'!C388</f>
        <v>264</v>
      </c>
      <c r="D388" s="158">
        <f>'5'!D388</f>
        <v>185</v>
      </c>
      <c r="E388" s="158">
        <f>'5'!E388</f>
        <v>449</v>
      </c>
      <c r="F388" s="133"/>
      <c r="G388" s="133"/>
      <c r="H388" s="133">
        <v>0</v>
      </c>
      <c r="I388" s="24">
        <v>0</v>
      </c>
      <c r="J388" s="133">
        <v>162</v>
      </c>
      <c r="K388" s="24">
        <v>0</v>
      </c>
      <c r="L388" s="5"/>
      <c r="M388" s="5"/>
      <c r="N388" s="5"/>
      <c r="O388" s="5"/>
      <c r="P388" s="5"/>
      <c r="Q388" s="5"/>
      <c r="R388" s="5"/>
    </row>
    <row r="389" spans="1:18" x14ac:dyDescent="0.25">
      <c r="A389" s="18" t="s">
        <v>414</v>
      </c>
      <c r="B389" s="160" t="s">
        <v>549</v>
      </c>
      <c r="C389" s="158">
        <f>'5'!C389</f>
        <v>215</v>
      </c>
      <c r="D389" s="158">
        <f>'5'!D389</f>
        <v>148</v>
      </c>
      <c r="E389" s="158">
        <f>'5'!E389</f>
        <v>363</v>
      </c>
      <c r="F389" s="133"/>
      <c r="G389" s="133"/>
      <c r="H389" s="133">
        <v>0</v>
      </c>
      <c r="I389" s="24">
        <v>0</v>
      </c>
      <c r="J389" s="133">
        <v>94</v>
      </c>
      <c r="K389" s="24">
        <v>0</v>
      </c>
      <c r="L389" s="5"/>
      <c r="M389" s="5"/>
      <c r="N389" s="5"/>
      <c r="O389" s="5"/>
      <c r="P389" s="5"/>
      <c r="Q389" s="5"/>
      <c r="R389" s="5"/>
    </row>
    <row r="390" spans="1:18" x14ac:dyDescent="0.25">
      <c r="A390" s="18" t="s">
        <v>415</v>
      </c>
      <c r="B390" s="160" t="s">
        <v>603</v>
      </c>
      <c r="C390" s="158">
        <f>'5'!C390</f>
        <v>833</v>
      </c>
      <c r="D390" s="158">
        <f>'5'!D390</f>
        <v>513</v>
      </c>
      <c r="E390" s="158">
        <f>'5'!E390</f>
        <v>1346</v>
      </c>
      <c r="F390" s="133" t="s">
        <v>733</v>
      </c>
      <c r="G390" s="133">
        <v>1</v>
      </c>
      <c r="H390" s="133">
        <v>17</v>
      </c>
      <c r="I390" s="24">
        <v>3.3138401559454189E-2</v>
      </c>
      <c r="J390" s="133">
        <v>385</v>
      </c>
      <c r="K390" s="24">
        <v>4.4155844155844157E-2</v>
      </c>
      <c r="L390" s="5"/>
      <c r="M390" s="5"/>
      <c r="N390" s="5"/>
      <c r="O390" s="5"/>
      <c r="P390" s="5"/>
      <c r="Q390" s="5"/>
      <c r="R390" s="5"/>
    </row>
    <row r="391" spans="1:18" x14ac:dyDescent="0.25">
      <c r="A391" s="18" t="s">
        <v>416</v>
      </c>
      <c r="B391" s="160" t="s">
        <v>577</v>
      </c>
      <c r="C391" s="158">
        <f>'5'!C391</f>
        <v>960</v>
      </c>
      <c r="D391" s="158">
        <f>'5'!D391</f>
        <v>684</v>
      </c>
      <c r="E391" s="158">
        <f>'5'!E391</f>
        <v>1644</v>
      </c>
      <c r="F391" s="133" t="s">
        <v>838</v>
      </c>
      <c r="G391" s="133">
        <v>1</v>
      </c>
      <c r="H391" s="133">
        <v>18</v>
      </c>
      <c r="I391" s="24">
        <v>2.6315789473684209E-2</v>
      </c>
      <c r="J391" s="133">
        <v>421</v>
      </c>
      <c r="K391" s="24">
        <v>4.2755344418052253E-2</v>
      </c>
      <c r="L391" s="5"/>
      <c r="M391" s="5"/>
      <c r="N391" s="5"/>
      <c r="O391" s="5"/>
      <c r="P391" s="5"/>
      <c r="Q391" s="5"/>
      <c r="R391" s="5"/>
    </row>
    <row r="392" spans="1:18" x14ac:dyDescent="0.25">
      <c r="A392" s="18" t="s">
        <v>417</v>
      </c>
      <c r="B392" s="160" t="s">
        <v>583</v>
      </c>
      <c r="C392" s="158">
        <f>'5'!C392</f>
        <v>471</v>
      </c>
      <c r="D392" s="158">
        <f>'5'!D392</f>
        <v>311</v>
      </c>
      <c r="E392" s="158">
        <f>'5'!E392</f>
        <v>782</v>
      </c>
      <c r="F392" s="133" t="s">
        <v>700</v>
      </c>
      <c r="G392" s="133">
        <v>1</v>
      </c>
      <c r="H392" s="133">
        <v>25</v>
      </c>
      <c r="I392" s="24">
        <v>8.0385852090032156E-2</v>
      </c>
      <c r="J392" s="133">
        <v>173</v>
      </c>
      <c r="K392" s="24">
        <v>0.14450867052023122</v>
      </c>
      <c r="L392" s="5"/>
      <c r="M392" s="5"/>
      <c r="N392" s="5"/>
      <c r="O392" s="5"/>
      <c r="P392" s="5"/>
      <c r="Q392" s="5"/>
      <c r="R392" s="5"/>
    </row>
    <row r="393" spans="1:18" x14ac:dyDescent="0.25">
      <c r="A393" s="18" t="s">
        <v>418</v>
      </c>
      <c r="B393" s="160" t="s">
        <v>581</v>
      </c>
      <c r="C393" s="158">
        <f>'5'!C393</f>
        <v>196</v>
      </c>
      <c r="D393" s="158">
        <f>'5'!D393</f>
        <v>152</v>
      </c>
      <c r="E393" s="158">
        <f>'5'!E393</f>
        <v>348</v>
      </c>
      <c r="F393" s="133" t="s">
        <v>704</v>
      </c>
      <c r="G393" s="133">
        <v>1</v>
      </c>
      <c r="H393" s="133">
        <v>34</v>
      </c>
      <c r="I393" s="24">
        <v>0.22368421052631579</v>
      </c>
      <c r="J393" s="133">
        <v>122</v>
      </c>
      <c r="K393" s="24">
        <v>0.27868852459016391</v>
      </c>
      <c r="L393" s="5"/>
      <c r="M393" s="5"/>
      <c r="N393" s="5"/>
      <c r="O393" s="5"/>
      <c r="P393" s="5"/>
      <c r="Q393" s="5"/>
      <c r="R393" s="5"/>
    </row>
    <row r="394" spans="1:18" x14ac:dyDescent="0.25">
      <c r="A394" s="18" t="s">
        <v>419</v>
      </c>
      <c r="B394" s="160" t="s">
        <v>547</v>
      </c>
      <c r="C394" s="158">
        <f>'5'!C394</f>
        <v>1616</v>
      </c>
      <c r="D394" s="158">
        <f>'5'!D394</f>
        <v>1103</v>
      </c>
      <c r="E394" s="158">
        <f>'5'!E394</f>
        <v>2719</v>
      </c>
      <c r="F394" s="133"/>
      <c r="G394" s="133"/>
      <c r="H394" s="133">
        <v>0</v>
      </c>
      <c r="I394" s="24">
        <v>0</v>
      </c>
      <c r="J394" s="133">
        <v>680</v>
      </c>
      <c r="K394" s="24">
        <v>0</v>
      </c>
      <c r="L394" s="5"/>
      <c r="M394" s="5"/>
      <c r="N394" s="5"/>
      <c r="O394" s="5"/>
      <c r="P394" s="5"/>
      <c r="Q394" s="5"/>
      <c r="R394" s="5"/>
    </row>
    <row r="395" spans="1:18" x14ac:dyDescent="0.25">
      <c r="A395" s="18" t="s">
        <v>420</v>
      </c>
      <c r="B395" s="160" t="s">
        <v>575</v>
      </c>
      <c r="C395" s="158">
        <f>'5'!C395</f>
        <v>542</v>
      </c>
      <c r="D395" s="158">
        <f>'5'!D395</f>
        <v>349</v>
      </c>
      <c r="E395" s="158">
        <f>'5'!E395</f>
        <v>891</v>
      </c>
      <c r="F395" s="133" t="s">
        <v>701</v>
      </c>
      <c r="G395" s="133">
        <v>1</v>
      </c>
      <c r="H395" s="133">
        <v>34</v>
      </c>
      <c r="I395" s="24">
        <v>9.7421203438395415E-2</v>
      </c>
      <c r="J395" s="133">
        <v>219</v>
      </c>
      <c r="K395" s="24">
        <v>0.15525114155251141</v>
      </c>
      <c r="L395" s="5"/>
      <c r="M395" s="5"/>
      <c r="N395" s="5"/>
      <c r="O395" s="5"/>
      <c r="P395" s="5"/>
      <c r="Q395" s="5"/>
      <c r="R395" s="5"/>
    </row>
    <row r="396" spans="1:18" x14ac:dyDescent="0.25">
      <c r="A396" s="18" t="s">
        <v>421</v>
      </c>
      <c r="B396" s="160" t="s">
        <v>550</v>
      </c>
      <c r="C396" s="158">
        <f>'5'!C396</f>
        <v>1573</v>
      </c>
      <c r="D396" s="158">
        <f>'5'!D396</f>
        <v>1074</v>
      </c>
      <c r="E396" s="158">
        <f>'5'!E396</f>
        <v>2647</v>
      </c>
      <c r="F396" s="133"/>
      <c r="G396" s="133"/>
      <c r="H396" s="133">
        <v>0</v>
      </c>
      <c r="I396" s="24">
        <v>0</v>
      </c>
      <c r="J396" s="133">
        <v>356</v>
      </c>
      <c r="K396" s="24">
        <v>0</v>
      </c>
      <c r="L396" s="5"/>
      <c r="M396" s="5"/>
      <c r="N396" s="5"/>
      <c r="O396" s="5"/>
      <c r="P396" s="5"/>
      <c r="Q396" s="5"/>
      <c r="R396" s="5"/>
    </row>
    <row r="397" spans="1:18" x14ac:dyDescent="0.25">
      <c r="A397" s="18" t="s">
        <v>422</v>
      </c>
      <c r="B397" s="160" t="s">
        <v>539</v>
      </c>
      <c r="C397" s="158">
        <f>'5'!C397</f>
        <v>325</v>
      </c>
      <c r="D397" s="158">
        <f>'5'!D397</f>
        <v>236</v>
      </c>
      <c r="E397" s="158">
        <f>'5'!E397</f>
        <v>561</v>
      </c>
      <c r="F397" s="133" t="s">
        <v>698</v>
      </c>
      <c r="G397" s="133">
        <v>1</v>
      </c>
      <c r="H397" s="133">
        <v>19</v>
      </c>
      <c r="I397" s="24">
        <v>8.050847457627118E-2</v>
      </c>
      <c r="J397" s="133">
        <v>134</v>
      </c>
      <c r="K397" s="24">
        <v>0.1417910447761194</v>
      </c>
      <c r="L397" s="5"/>
      <c r="M397" s="5"/>
      <c r="N397" s="5"/>
      <c r="O397" s="5"/>
      <c r="P397" s="5"/>
      <c r="Q397" s="5"/>
      <c r="R397" s="5"/>
    </row>
    <row r="398" spans="1:18" x14ac:dyDescent="0.25">
      <c r="A398" s="18" t="s">
        <v>423</v>
      </c>
      <c r="B398" s="160" t="s">
        <v>583</v>
      </c>
      <c r="C398" s="158">
        <f>'5'!C398</f>
        <v>417</v>
      </c>
      <c r="D398" s="158">
        <f>'5'!D398</f>
        <v>359</v>
      </c>
      <c r="E398" s="158">
        <f>'5'!E398</f>
        <v>776</v>
      </c>
      <c r="F398" s="133"/>
      <c r="G398" s="133"/>
      <c r="H398" s="133">
        <v>0</v>
      </c>
      <c r="I398" s="24">
        <v>0</v>
      </c>
      <c r="J398" s="133">
        <v>151</v>
      </c>
      <c r="K398" s="24">
        <v>0</v>
      </c>
      <c r="L398" s="5"/>
      <c r="M398" s="5"/>
      <c r="N398" s="5"/>
      <c r="O398" s="5"/>
      <c r="P398" s="5"/>
      <c r="Q398" s="5"/>
      <c r="R398" s="5"/>
    </row>
    <row r="399" spans="1:18" x14ac:dyDescent="0.25">
      <c r="A399" s="18" t="s">
        <v>424</v>
      </c>
      <c r="B399" s="160" t="s">
        <v>556</v>
      </c>
      <c r="C399" s="158">
        <f>'5'!C399</f>
        <v>566</v>
      </c>
      <c r="D399" s="158">
        <f>'5'!D399</f>
        <v>455</v>
      </c>
      <c r="E399" s="158">
        <f>'5'!E399</f>
        <v>1021</v>
      </c>
      <c r="F399" s="133"/>
      <c r="G399" s="133"/>
      <c r="H399" s="133">
        <v>0</v>
      </c>
      <c r="I399" s="24">
        <v>0</v>
      </c>
      <c r="J399" s="133">
        <v>218</v>
      </c>
      <c r="K399" s="24">
        <v>0</v>
      </c>
      <c r="L399" s="5"/>
      <c r="M399" s="5"/>
      <c r="N399" s="5"/>
      <c r="O399" s="5"/>
      <c r="P399" s="5"/>
      <c r="Q399" s="5"/>
      <c r="R399" s="5"/>
    </row>
    <row r="400" spans="1:18" x14ac:dyDescent="0.25">
      <c r="A400" s="18" t="s">
        <v>425</v>
      </c>
      <c r="B400" s="160" t="s">
        <v>539</v>
      </c>
      <c r="C400" s="158">
        <f>'5'!C400</f>
        <v>483</v>
      </c>
      <c r="D400" s="158">
        <f>'5'!D400</f>
        <v>416</v>
      </c>
      <c r="E400" s="158">
        <f>'5'!E400</f>
        <v>899</v>
      </c>
      <c r="F400" s="133"/>
      <c r="G400" s="133"/>
      <c r="H400" s="133">
        <v>0</v>
      </c>
      <c r="I400" s="24">
        <v>0</v>
      </c>
      <c r="J400" s="133">
        <v>119</v>
      </c>
      <c r="K400" s="24">
        <v>0</v>
      </c>
      <c r="L400" s="5"/>
      <c r="M400" s="5"/>
      <c r="N400" s="5"/>
      <c r="O400" s="5"/>
      <c r="P400" s="5"/>
      <c r="Q400" s="5"/>
      <c r="R400" s="5"/>
    </row>
    <row r="401" spans="1:18" x14ac:dyDescent="0.25">
      <c r="A401" s="18" t="s">
        <v>426</v>
      </c>
      <c r="B401" s="160" t="s">
        <v>577</v>
      </c>
      <c r="C401" s="158">
        <f>'5'!C401</f>
        <v>397</v>
      </c>
      <c r="D401" s="158">
        <f>'5'!D401</f>
        <v>339</v>
      </c>
      <c r="E401" s="158">
        <f>'5'!E401</f>
        <v>736</v>
      </c>
      <c r="F401" s="133"/>
      <c r="G401" s="133"/>
      <c r="H401" s="133">
        <v>0</v>
      </c>
      <c r="I401" s="24">
        <v>0</v>
      </c>
      <c r="J401" s="133">
        <v>153</v>
      </c>
      <c r="K401" s="24">
        <v>0</v>
      </c>
      <c r="L401" s="5"/>
      <c r="M401" s="5"/>
      <c r="N401" s="5"/>
      <c r="O401" s="5"/>
      <c r="P401" s="5"/>
      <c r="Q401" s="5"/>
      <c r="R401" s="5"/>
    </row>
    <row r="402" spans="1:18" x14ac:dyDescent="0.25">
      <c r="A402" s="18" t="s">
        <v>427</v>
      </c>
      <c r="B402" s="160" t="s">
        <v>539</v>
      </c>
      <c r="C402" s="158">
        <f>'5'!C402</f>
        <v>405</v>
      </c>
      <c r="D402" s="158">
        <f>'5'!D402</f>
        <v>263</v>
      </c>
      <c r="E402" s="158">
        <f>'5'!E402</f>
        <v>668</v>
      </c>
      <c r="F402" s="133"/>
      <c r="G402" s="133"/>
      <c r="H402" s="133">
        <v>0</v>
      </c>
      <c r="I402" s="24">
        <v>0</v>
      </c>
      <c r="J402" s="133">
        <v>120</v>
      </c>
      <c r="K402" s="24">
        <v>0</v>
      </c>
      <c r="L402" s="5"/>
      <c r="M402" s="5"/>
      <c r="N402" s="5"/>
      <c r="O402" s="5"/>
      <c r="P402" s="5"/>
      <c r="Q402" s="5"/>
      <c r="R402" s="5"/>
    </row>
    <row r="403" spans="1:18" x14ac:dyDescent="0.25">
      <c r="A403" s="18" t="s">
        <v>428</v>
      </c>
      <c r="B403" s="160" t="s">
        <v>565</v>
      </c>
      <c r="C403" s="158">
        <f>'5'!C403</f>
        <v>192</v>
      </c>
      <c r="D403" s="158">
        <f>'5'!D403</f>
        <v>135</v>
      </c>
      <c r="E403" s="158">
        <f>'5'!E403</f>
        <v>327</v>
      </c>
      <c r="F403" s="133"/>
      <c r="G403" s="133"/>
      <c r="H403" s="133">
        <v>0</v>
      </c>
      <c r="I403" s="24">
        <v>0</v>
      </c>
      <c r="J403" s="133">
        <v>53</v>
      </c>
      <c r="K403" s="24">
        <v>0</v>
      </c>
      <c r="L403" s="5"/>
      <c r="M403" s="5"/>
      <c r="N403" s="5"/>
      <c r="O403" s="5"/>
      <c r="P403" s="5"/>
      <c r="Q403" s="5"/>
      <c r="R403" s="5"/>
    </row>
    <row r="404" spans="1:18" x14ac:dyDescent="0.25">
      <c r="A404" s="18" t="s">
        <v>429</v>
      </c>
      <c r="B404" s="160" t="s">
        <v>556</v>
      </c>
      <c r="C404" s="158">
        <f>'5'!C404</f>
        <v>948</v>
      </c>
      <c r="D404" s="158">
        <f>'5'!D404</f>
        <v>655</v>
      </c>
      <c r="E404" s="158">
        <f>'5'!E404</f>
        <v>1603</v>
      </c>
      <c r="F404" s="133"/>
      <c r="G404" s="133"/>
      <c r="H404" s="133">
        <v>0</v>
      </c>
      <c r="I404" s="24">
        <v>0</v>
      </c>
      <c r="J404" s="133">
        <v>301</v>
      </c>
      <c r="K404" s="24">
        <v>0</v>
      </c>
      <c r="L404" s="5"/>
      <c r="M404" s="5"/>
      <c r="N404" s="5"/>
      <c r="O404" s="5"/>
      <c r="P404" s="5"/>
      <c r="Q404" s="5"/>
      <c r="R404" s="5"/>
    </row>
    <row r="405" spans="1:18" x14ac:dyDescent="0.25">
      <c r="A405" s="18" t="s">
        <v>430</v>
      </c>
      <c r="B405" s="160" t="s">
        <v>555</v>
      </c>
      <c r="C405" s="158">
        <f>'5'!C405</f>
        <v>291</v>
      </c>
      <c r="D405" s="158">
        <f>'5'!D405</f>
        <v>212</v>
      </c>
      <c r="E405" s="158">
        <f>'5'!E405</f>
        <v>503</v>
      </c>
      <c r="F405" s="133"/>
      <c r="G405" s="133"/>
      <c r="H405" s="133">
        <v>0</v>
      </c>
      <c r="I405" s="24">
        <v>0</v>
      </c>
      <c r="J405" s="133">
        <v>161</v>
      </c>
      <c r="K405" s="24">
        <v>0</v>
      </c>
      <c r="L405" s="5"/>
      <c r="M405" s="5"/>
      <c r="N405" s="5"/>
      <c r="O405" s="5"/>
      <c r="P405" s="5"/>
      <c r="Q405" s="5"/>
      <c r="R405" s="5"/>
    </row>
    <row r="406" spans="1:18" ht="22.5" x14ac:dyDescent="0.25">
      <c r="A406" s="18" t="s">
        <v>431</v>
      </c>
      <c r="B406" s="160" t="s">
        <v>542</v>
      </c>
      <c r="C406" s="158">
        <f>'5'!C406</f>
        <v>1396</v>
      </c>
      <c r="D406" s="158">
        <f>'5'!D406</f>
        <v>917</v>
      </c>
      <c r="E406" s="158">
        <f>'5'!E406</f>
        <v>2313</v>
      </c>
      <c r="F406" s="133" t="s">
        <v>709</v>
      </c>
      <c r="G406" s="133">
        <v>2</v>
      </c>
      <c r="H406" s="133">
        <v>71</v>
      </c>
      <c r="I406" s="24">
        <v>7.7426390403489642E-2</v>
      </c>
      <c r="J406" s="133">
        <v>625</v>
      </c>
      <c r="K406" s="24">
        <v>0.11360000000000001</v>
      </c>
      <c r="L406" s="5"/>
      <c r="M406" s="5"/>
      <c r="N406" s="5"/>
      <c r="O406" s="5"/>
      <c r="P406" s="5"/>
      <c r="Q406" s="5"/>
      <c r="R406" s="5"/>
    </row>
    <row r="407" spans="1:18" x14ac:dyDescent="0.25">
      <c r="A407" s="18" t="s">
        <v>432</v>
      </c>
      <c r="B407" s="160" t="s">
        <v>585</v>
      </c>
      <c r="C407" s="158">
        <f>'5'!C407</f>
        <v>143</v>
      </c>
      <c r="D407" s="158">
        <f>'5'!D407</f>
        <v>97</v>
      </c>
      <c r="E407" s="158">
        <f>'5'!E407</f>
        <v>240</v>
      </c>
      <c r="F407" s="133"/>
      <c r="G407" s="133"/>
      <c r="H407" s="133">
        <v>0</v>
      </c>
      <c r="I407" s="24">
        <v>0</v>
      </c>
      <c r="J407" s="133">
        <v>70</v>
      </c>
      <c r="K407" s="24">
        <v>0</v>
      </c>
      <c r="L407" s="5"/>
      <c r="M407" s="5"/>
      <c r="N407" s="5"/>
      <c r="O407" s="5"/>
      <c r="P407" s="5"/>
      <c r="Q407" s="5"/>
      <c r="R407" s="5"/>
    </row>
    <row r="408" spans="1:18" x14ac:dyDescent="0.25">
      <c r="A408" s="18" t="s">
        <v>433</v>
      </c>
      <c r="B408" s="160" t="s">
        <v>574</v>
      </c>
      <c r="C408" s="158">
        <f>'5'!C408</f>
        <v>285</v>
      </c>
      <c r="D408" s="158">
        <f>'5'!D408</f>
        <v>242</v>
      </c>
      <c r="E408" s="158">
        <f>'5'!E408</f>
        <v>527</v>
      </c>
      <c r="F408" s="133"/>
      <c r="G408" s="133"/>
      <c r="H408" s="133">
        <v>0</v>
      </c>
      <c r="I408" s="24">
        <v>0</v>
      </c>
      <c r="J408" s="133">
        <v>141</v>
      </c>
      <c r="K408" s="24">
        <v>0</v>
      </c>
      <c r="L408" s="5"/>
      <c r="M408" s="5"/>
      <c r="N408" s="5"/>
      <c r="O408" s="5"/>
      <c r="P408" s="5"/>
      <c r="Q408" s="5"/>
      <c r="R408" s="5"/>
    </row>
    <row r="409" spans="1:18" x14ac:dyDescent="0.25">
      <c r="A409" s="18" t="s">
        <v>434</v>
      </c>
      <c r="B409" s="160" t="s">
        <v>586</v>
      </c>
      <c r="C409" s="158">
        <f>'5'!C409</f>
        <v>178</v>
      </c>
      <c r="D409" s="158">
        <f>'5'!D409</f>
        <v>125</v>
      </c>
      <c r="E409" s="158">
        <f>'5'!E409</f>
        <v>303</v>
      </c>
      <c r="F409" s="133"/>
      <c r="G409" s="133"/>
      <c r="H409" s="133">
        <v>0</v>
      </c>
      <c r="I409" s="24">
        <v>0</v>
      </c>
      <c r="J409" s="133">
        <v>92</v>
      </c>
      <c r="K409" s="24">
        <v>0</v>
      </c>
      <c r="L409" s="5"/>
      <c r="M409" s="5"/>
      <c r="N409" s="5"/>
      <c r="O409" s="5"/>
      <c r="P409" s="5"/>
      <c r="Q409" s="5"/>
      <c r="R409" s="5"/>
    </row>
    <row r="410" spans="1:18" x14ac:dyDescent="0.25">
      <c r="A410" s="18" t="s">
        <v>435</v>
      </c>
      <c r="B410" s="160" t="s">
        <v>597</v>
      </c>
      <c r="C410" s="158">
        <f>'5'!C410</f>
        <v>278</v>
      </c>
      <c r="D410" s="158">
        <f>'5'!D410</f>
        <v>209</v>
      </c>
      <c r="E410" s="158">
        <f>'5'!E410</f>
        <v>487</v>
      </c>
      <c r="F410" s="133"/>
      <c r="G410" s="133"/>
      <c r="H410" s="133">
        <v>0</v>
      </c>
      <c r="I410" s="24">
        <v>0</v>
      </c>
      <c r="J410" s="133">
        <v>141</v>
      </c>
      <c r="K410" s="24">
        <v>0</v>
      </c>
      <c r="L410" s="5"/>
      <c r="M410" s="5"/>
      <c r="N410" s="5"/>
      <c r="O410" s="5"/>
      <c r="P410" s="5"/>
      <c r="Q410" s="5"/>
      <c r="R410" s="5"/>
    </row>
    <row r="411" spans="1:18" x14ac:dyDescent="0.25">
      <c r="A411" s="18" t="s">
        <v>436</v>
      </c>
      <c r="B411" s="160" t="s">
        <v>537</v>
      </c>
      <c r="C411" s="158">
        <f>'5'!C411</f>
        <v>579</v>
      </c>
      <c r="D411" s="158">
        <f>'5'!D411</f>
        <v>470</v>
      </c>
      <c r="E411" s="158">
        <f>'5'!E411</f>
        <v>1049</v>
      </c>
      <c r="F411" s="133"/>
      <c r="G411" s="133"/>
      <c r="H411" s="133">
        <v>0</v>
      </c>
      <c r="I411" s="24">
        <v>0</v>
      </c>
      <c r="J411" s="133">
        <v>142</v>
      </c>
      <c r="K411" s="24">
        <v>0</v>
      </c>
      <c r="L411" s="5"/>
      <c r="M411" s="5"/>
      <c r="N411" s="5"/>
      <c r="O411" s="5"/>
      <c r="P411" s="5"/>
      <c r="Q411" s="5"/>
      <c r="R411" s="5"/>
    </row>
    <row r="412" spans="1:18" x14ac:dyDescent="0.25">
      <c r="A412" s="18" t="s">
        <v>437</v>
      </c>
      <c r="B412" s="160" t="s">
        <v>606</v>
      </c>
      <c r="C412" s="158">
        <f>'5'!C412</f>
        <v>477</v>
      </c>
      <c r="D412" s="158">
        <f>'5'!D412</f>
        <v>310</v>
      </c>
      <c r="E412" s="158">
        <f>'5'!E412</f>
        <v>787</v>
      </c>
      <c r="F412" s="133" t="s">
        <v>437</v>
      </c>
      <c r="G412" s="133">
        <v>1</v>
      </c>
      <c r="H412" s="133">
        <v>91</v>
      </c>
      <c r="I412" s="24">
        <v>0.29354838709677417</v>
      </c>
      <c r="J412" s="133">
        <v>234</v>
      </c>
      <c r="K412" s="24">
        <v>0.3888888888888889</v>
      </c>
      <c r="L412" s="5"/>
      <c r="M412" s="5"/>
      <c r="N412" s="5"/>
      <c r="O412" s="5"/>
      <c r="P412" s="5"/>
      <c r="Q412" s="5"/>
      <c r="R412" s="5"/>
    </row>
    <row r="413" spans="1:18" x14ac:dyDescent="0.25">
      <c r="A413" s="18" t="s">
        <v>438</v>
      </c>
      <c r="B413" s="160" t="s">
        <v>556</v>
      </c>
      <c r="C413" s="158">
        <f>'5'!C413</f>
        <v>618</v>
      </c>
      <c r="D413" s="158">
        <f>'5'!D413</f>
        <v>462</v>
      </c>
      <c r="E413" s="158">
        <f>'5'!E413</f>
        <v>1080</v>
      </c>
      <c r="F413" s="133"/>
      <c r="G413" s="133"/>
      <c r="H413" s="133">
        <v>0</v>
      </c>
      <c r="I413" s="24">
        <v>0</v>
      </c>
      <c r="J413" s="133">
        <v>207</v>
      </c>
      <c r="K413" s="24">
        <v>0</v>
      </c>
      <c r="L413" s="5"/>
      <c r="M413" s="5"/>
      <c r="N413" s="5"/>
      <c r="O413" s="5"/>
      <c r="P413" s="5"/>
      <c r="Q413" s="5"/>
      <c r="R413" s="5"/>
    </row>
    <row r="414" spans="1:18" x14ac:dyDescent="0.25">
      <c r="A414" s="18" t="s">
        <v>439</v>
      </c>
      <c r="B414" s="160" t="s">
        <v>572</v>
      </c>
      <c r="C414" s="158">
        <f>'5'!C414</f>
        <v>478</v>
      </c>
      <c r="D414" s="158">
        <f>'5'!D414</f>
        <v>320</v>
      </c>
      <c r="E414" s="158">
        <f>'5'!E414</f>
        <v>798</v>
      </c>
      <c r="F414" s="133"/>
      <c r="G414" s="133"/>
      <c r="H414" s="133">
        <v>0</v>
      </c>
      <c r="I414" s="24">
        <v>0</v>
      </c>
      <c r="J414" s="133">
        <v>193</v>
      </c>
      <c r="K414" s="24">
        <v>0</v>
      </c>
      <c r="L414" s="5"/>
      <c r="M414" s="5"/>
      <c r="N414" s="5"/>
      <c r="O414" s="5"/>
      <c r="P414" s="5"/>
      <c r="Q414" s="5"/>
      <c r="R414" s="5"/>
    </row>
    <row r="415" spans="1:18" x14ac:dyDescent="0.25">
      <c r="A415" s="18" t="s">
        <v>440</v>
      </c>
      <c r="B415" s="160" t="s">
        <v>538</v>
      </c>
      <c r="C415" s="158">
        <f>'5'!C415</f>
        <v>496</v>
      </c>
      <c r="D415" s="158">
        <f>'5'!D415</f>
        <v>377</v>
      </c>
      <c r="E415" s="158">
        <f>'5'!E415</f>
        <v>873</v>
      </c>
      <c r="F415" s="133" t="s">
        <v>710</v>
      </c>
      <c r="G415" s="133">
        <v>1</v>
      </c>
      <c r="H415" s="133">
        <v>17</v>
      </c>
      <c r="I415" s="24">
        <v>4.5092838196286469E-2</v>
      </c>
      <c r="J415" s="133">
        <v>257</v>
      </c>
      <c r="K415" s="24">
        <v>6.6147859922178989E-2</v>
      </c>
      <c r="L415" s="5"/>
      <c r="M415" s="5"/>
      <c r="N415" s="5"/>
      <c r="O415" s="5"/>
      <c r="P415" s="5"/>
      <c r="Q415" s="5"/>
      <c r="R415" s="5"/>
    </row>
    <row r="416" spans="1:18" x14ac:dyDescent="0.25">
      <c r="A416" s="18" t="s">
        <v>441</v>
      </c>
      <c r="B416" s="160" t="s">
        <v>556</v>
      </c>
      <c r="C416" s="158">
        <f>'5'!C416</f>
        <v>901</v>
      </c>
      <c r="D416" s="158">
        <f>'5'!D416</f>
        <v>649</v>
      </c>
      <c r="E416" s="158">
        <f>'5'!E416</f>
        <v>1550</v>
      </c>
      <c r="F416" s="133"/>
      <c r="G416" s="133"/>
      <c r="H416" s="133">
        <v>0</v>
      </c>
      <c r="I416" s="24">
        <v>0</v>
      </c>
      <c r="J416" s="133">
        <v>371</v>
      </c>
      <c r="K416" s="24">
        <v>0</v>
      </c>
      <c r="L416" s="5"/>
      <c r="M416" s="5"/>
      <c r="N416" s="5"/>
      <c r="O416" s="5"/>
      <c r="P416" s="5"/>
      <c r="Q416" s="5"/>
      <c r="R416" s="5"/>
    </row>
    <row r="417" spans="1:18" x14ac:dyDescent="0.25">
      <c r="A417" s="18" t="s">
        <v>442</v>
      </c>
      <c r="B417" s="160" t="s">
        <v>542</v>
      </c>
      <c r="C417" s="158">
        <f>'5'!C417</f>
        <v>883</v>
      </c>
      <c r="D417" s="158">
        <f>'5'!D417</f>
        <v>650</v>
      </c>
      <c r="E417" s="158">
        <f>'5'!E417</f>
        <v>1533</v>
      </c>
      <c r="F417" s="133"/>
      <c r="G417" s="133"/>
      <c r="H417" s="133">
        <v>0</v>
      </c>
      <c r="I417" s="24">
        <v>0</v>
      </c>
      <c r="J417" s="133">
        <v>147</v>
      </c>
      <c r="K417" s="24">
        <v>0</v>
      </c>
      <c r="L417" s="5"/>
      <c r="M417" s="5"/>
      <c r="N417" s="5"/>
      <c r="O417" s="5"/>
      <c r="P417" s="5"/>
      <c r="Q417" s="5"/>
      <c r="R417" s="5"/>
    </row>
    <row r="418" spans="1:18" x14ac:dyDescent="0.25">
      <c r="A418" s="18" t="s">
        <v>443</v>
      </c>
      <c r="B418" s="160" t="s">
        <v>550</v>
      </c>
      <c r="C418" s="158">
        <f>'5'!C418</f>
        <v>689</v>
      </c>
      <c r="D418" s="158">
        <f>'5'!D418</f>
        <v>457</v>
      </c>
      <c r="E418" s="158">
        <f>'5'!E418</f>
        <v>1146</v>
      </c>
      <c r="F418" s="133"/>
      <c r="G418" s="133"/>
      <c r="H418" s="133">
        <v>0</v>
      </c>
      <c r="I418" s="24">
        <v>0</v>
      </c>
      <c r="J418" s="133">
        <v>123</v>
      </c>
      <c r="K418" s="24">
        <v>0</v>
      </c>
      <c r="L418" s="5"/>
      <c r="M418" s="5"/>
      <c r="N418" s="5"/>
      <c r="O418" s="5"/>
      <c r="P418" s="5"/>
      <c r="Q418" s="5"/>
      <c r="R418" s="5"/>
    </row>
    <row r="419" spans="1:18" x14ac:dyDescent="0.25">
      <c r="A419" s="18" t="s">
        <v>444</v>
      </c>
      <c r="B419" s="160" t="s">
        <v>550</v>
      </c>
      <c r="C419" s="158">
        <f>'5'!C419</f>
        <v>1817</v>
      </c>
      <c r="D419" s="158">
        <f>'5'!D419</f>
        <v>1453</v>
      </c>
      <c r="E419" s="158">
        <f>'5'!E419</f>
        <v>3270</v>
      </c>
      <c r="F419" s="133" t="s">
        <v>736</v>
      </c>
      <c r="G419" s="133">
        <v>1</v>
      </c>
      <c r="H419" s="133">
        <v>1</v>
      </c>
      <c r="I419" s="24">
        <v>6.8823124569855469E-4</v>
      </c>
      <c r="J419" s="133">
        <v>340</v>
      </c>
      <c r="K419" s="24">
        <v>2.9411764705882353E-3</v>
      </c>
      <c r="L419" s="5"/>
      <c r="M419" s="5"/>
      <c r="N419" s="5"/>
      <c r="O419" s="5"/>
      <c r="P419" s="5"/>
      <c r="Q419" s="5"/>
      <c r="R419" s="5"/>
    </row>
    <row r="420" spans="1:18" x14ac:dyDescent="0.25">
      <c r="A420" s="18" t="s">
        <v>445</v>
      </c>
      <c r="B420" s="160" t="s">
        <v>563</v>
      </c>
      <c r="C420" s="158">
        <f>'5'!C420</f>
        <v>469</v>
      </c>
      <c r="D420" s="158">
        <f>'5'!D420</f>
        <v>377</v>
      </c>
      <c r="E420" s="158">
        <f>'5'!E420</f>
        <v>846</v>
      </c>
      <c r="F420" s="133"/>
      <c r="G420" s="133"/>
      <c r="H420" s="133">
        <v>0</v>
      </c>
      <c r="I420" s="24">
        <v>0</v>
      </c>
      <c r="J420" s="133">
        <v>235</v>
      </c>
      <c r="K420" s="24">
        <v>0</v>
      </c>
      <c r="L420" s="5"/>
      <c r="M420" s="5"/>
      <c r="N420" s="5"/>
      <c r="O420" s="5"/>
      <c r="P420" s="5"/>
      <c r="Q420" s="5"/>
      <c r="R420" s="5"/>
    </row>
    <row r="421" spans="1:18" ht="22.5" x14ac:dyDescent="0.25">
      <c r="A421" s="18" t="s">
        <v>446</v>
      </c>
      <c r="B421" s="160" t="s">
        <v>554</v>
      </c>
      <c r="C421" s="158">
        <f>'5'!C421</f>
        <v>1915</v>
      </c>
      <c r="D421" s="158">
        <f>'5'!D421</f>
        <v>1326</v>
      </c>
      <c r="E421" s="158">
        <f>'5'!E421</f>
        <v>3241</v>
      </c>
      <c r="F421" s="133" t="s">
        <v>755</v>
      </c>
      <c r="G421" s="133">
        <v>2</v>
      </c>
      <c r="H421" s="133">
        <v>64</v>
      </c>
      <c r="I421" s="24">
        <v>4.8265460030165915E-2</v>
      </c>
      <c r="J421" s="133">
        <v>620</v>
      </c>
      <c r="K421" s="24">
        <v>0.1032258064516129</v>
      </c>
      <c r="L421" s="5"/>
      <c r="M421" s="5"/>
      <c r="N421" s="5"/>
      <c r="O421" s="5"/>
      <c r="P421" s="5"/>
      <c r="Q421" s="5"/>
      <c r="R421" s="5"/>
    </row>
    <row r="422" spans="1:18" x14ac:dyDescent="0.25">
      <c r="A422" s="18" t="s">
        <v>447</v>
      </c>
      <c r="B422" s="160" t="s">
        <v>539</v>
      </c>
      <c r="C422" s="158">
        <f>'5'!C422</f>
        <v>513</v>
      </c>
      <c r="D422" s="158">
        <f>'5'!D422</f>
        <v>353</v>
      </c>
      <c r="E422" s="158">
        <f>'5'!E422</f>
        <v>866</v>
      </c>
      <c r="F422" s="133" t="s">
        <v>698</v>
      </c>
      <c r="G422" s="133">
        <v>1</v>
      </c>
      <c r="H422" s="133">
        <v>30</v>
      </c>
      <c r="I422" s="24">
        <v>8.4985835694050993E-2</v>
      </c>
      <c r="J422" s="133">
        <v>240</v>
      </c>
      <c r="K422" s="24">
        <v>0.125</v>
      </c>
      <c r="L422" s="5"/>
      <c r="M422" s="5"/>
      <c r="N422" s="5"/>
      <c r="O422" s="5"/>
      <c r="P422" s="5"/>
      <c r="Q422" s="5"/>
      <c r="R422" s="5"/>
    </row>
    <row r="423" spans="1:18" x14ac:dyDescent="0.25">
      <c r="A423" s="18" t="s">
        <v>448</v>
      </c>
      <c r="B423" s="160" t="s">
        <v>544</v>
      </c>
      <c r="C423" s="158">
        <f>'5'!C423</f>
        <v>383</v>
      </c>
      <c r="D423" s="158">
        <f>'5'!D423</f>
        <v>263</v>
      </c>
      <c r="E423" s="158">
        <f>'5'!E423</f>
        <v>646</v>
      </c>
      <c r="F423" s="133" t="s">
        <v>448</v>
      </c>
      <c r="G423" s="133">
        <v>1</v>
      </c>
      <c r="H423" s="133">
        <v>32</v>
      </c>
      <c r="I423" s="24">
        <v>0.12167300380228137</v>
      </c>
      <c r="J423" s="133">
        <v>244</v>
      </c>
      <c r="K423" s="24">
        <v>0.13114754098360656</v>
      </c>
      <c r="L423" s="5"/>
      <c r="M423" s="5"/>
      <c r="N423" s="5"/>
      <c r="O423" s="5"/>
      <c r="P423" s="5"/>
      <c r="Q423" s="5"/>
      <c r="R423" s="5"/>
    </row>
    <row r="424" spans="1:18" x14ac:dyDescent="0.25">
      <c r="A424" s="18" t="s">
        <v>449</v>
      </c>
      <c r="B424" s="160" t="s">
        <v>539</v>
      </c>
      <c r="C424" s="158">
        <f>'5'!C424</f>
        <v>542</v>
      </c>
      <c r="D424" s="158">
        <f>'5'!D424</f>
        <v>326</v>
      </c>
      <c r="E424" s="158">
        <f>'5'!E424</f>
        <v>868</v>
      </c>
      <c r="F424" s="133" t="s">
        <v>698</v>
      </c>
      <c r="G424" s="133">
        <v>1</v>
      </c>
      <c r="H424" s="133">
        <v>18</v>
      </c>
      <c r="I424" s="24">
        <v>5.5214723926380369E-2</v>
      </c>
      <c r="J424" s="133">
        <v>301</v>
      </c>
      <c r="K424" s="24">
        <v>5.9800664451827246E-2</v>
      </c>
      <c r="L424" s="5"/>
      <c r="M424" s="5"/>
      <c r="N424" s="5"/>
      <c r="O424" s="5"/>
      <c r="P424" s="5"/>
      <c r="Q424" s="5"/>
      <c r="R424" s="5"/>
    </row>
    <row r="425" spans="1:18" x14ac:dyDescent="0.25">
      <c r="A425" s="18" t="s">
        <v>450</v>
      </c>
      <c r="B425" s="160" t="s">
        <v>594</v>
      </c>
      <c r="C425" s="158">
        <f>'5'!C425</f>
        <v>1053</v>
      </c>
      <c r="D425" s="158">
        <f>'5'!D425</f>
        <v>783</v>
      </c>
      <c r="E425" s="158">
        <f>'5'!E425</f>
        <v>1836</v>
      </c>
      <c r="F425" s="133"/>
      <c r="G425" s="133"/>
      <c r="H425" s="133">
        <v>0</v>
      </c>
      <c r="I425" s="24">
        <v>0</v>
      </c>
      <c r="J425" s="133">
        <v>384</v>
      </c>
      <c r="K425" s="24">
        <v>0</v>
      </c>
      <c r="L425" s="5"/>
      <c r="M425" s="5"/>
      <c r="N425" s="5"/>
      <c r="O425" s="5"/>
      <c r="P425" s="5"/>
      <c r="Q425" s="5"/>
      <c r="R425" s="5"/>
    </row>
    <row r="426" spans="1:18" x14ac:dyDescent="0.25">
      <c r="A426" s="18" t="s">
        <v>451</v>
      </c>
      <c r="B426" s="160" t="s">
        <v>607</v>
      </c>
      <c r="C426" s="158">
        <f>'5'!C426</f>
        <v>153</v>
      </c>
      <c r="D426" s="158">
        <f>'5'!D426</f>
        <v>102</v>
      </c>
      <c r="E426" s="158">
        <f>'5'!E426</f>
        <v>255</v>
      </c>
      <c r="F426" s="133"/>
      <c r="G426" s="133"/>
      <c r="H426" s="133">
        <v>0</v>
      </c>
      <c r="I426" s="24">
        <v>0</v>
      </c>
      <c r="J426" s="133">
        <v>79</v>
      </c>
      <c r="K426" s="24">
        <v>0</v>
      </c>
      <c r="L426" s="5"/>
      <c r="M426" s="5"/>
      <c r="N426" s="5"/>
      <c r="O426" s="5"/>
      <c r="P426" s="5"/>
      <c r="Q426" s="5"/>
      <c r="R426" s="5"/>
    </row>
    <row r="427" spans="1:18" x14ac:dyDescent="0.25">
      <c r="A427" s="18" t="s">
        <v>452</v>
      </c>
      <c r="B427" s="160" t="s">
        <v>580</v>
      </c>
      <c r="C427" s="158">
        <f>'5'!C427</f>
        <v>195</v>
      </c>
      <c r="D427" s="158">
        <f>'5'!D427</f>
        <v>122</v>
      </c>
      <c r="E427" s="158">
        <f>'5'!E427</f>
        <v>317</v>
      </c>
      <c r="F427" s="133"/>
      <c r="G427" s="133"/>
      <c r="H427" s="133">
        <v>0</v>
      </c>
      <c r="I427" s="24">
        <v>0</v>
      </c>
      <c r="J427" s="133">
        <v>104</v>
      </c>
      <c r="K427" s="24">
        <v>0</v>
      </c>
      <c r="L427" s="5"/>
      <c r="M427" s="5"/>
      <c r="N427" s="5"/>
      <c r="O427" s="5"/>
      <c r="P427" s="5"/>
      <c r="Q427" s="5"/>
      <c r="R427" s="5"/>
    </row>
    <row r="428" spans="1:18" x14ac:dyDescent="0.25">
      <c r="A428" s="18" t="s">
        <v>453</v>
      </c>
      <c r="B428" s="160" t="s">
        <v>544</v>
      </c>
      <c r="C428" s="158">
        <f>'5'!C428</f>
        <v>806</v>
      </c>
      <c r="D428" s="158">
        <f>'5'!D428</f>
        <v>465</v>
      </c>
      <c r="E428" s="158">
        <f>'5'!E428</f>
        <v>1271</v>
      </c>
      <c r="F428" s="133" t="s">
        <v>864</v>
      </c>
      <c r="G428" s="133">
        <v>1</v>
      </c>
      <c r="H428" s="133">
        <v>20</v>
      </c>
      <c r="I428" s="24">
        <v>4.3010752688172046E-2</v>
      </c>
      <c r="J428" s="133">
        <v>200</v>
      </c>
      <c r="K428" s="24">
        <v>0.1</v>
      </c>
      <c r="L428" s="5"/>
      <c r="M428" s="5"/>
      <c r="N428" s="5"/>
      <c r="O428" s="5"/>
      <c r="P428" s="5"/>
      <c r="Q428" s="5"/>
      <c r="R428" s="5"/>
    </row>
    <row r="429" spans="1:18" x14ac:dyDescent="0.25">
      <c r="A429" s="18" t="s">
        <v>454</v>
      </c>
      <c r="B429" s="160" t="s">
        <v>596</v>
      </c>
      <c r="C429" s="158">
        <f>'5'!C429</f>
        <v>495</v>
      </c>
      <c r="D429" s="158">
        <f>'5'!D429</f>
        <v>315</v>
      </c>
      <c r="E429" s="158">
        <f>'5'!E429</f>
        <v>810</v>
      </c>
      <c r="F429" s="133"/>
      <c r="G429" s="133"/>
      <c r="H429" s="133">
        <v>0</v>
      </c>
      <c r="I429" s="24">
        <v>0</v>
      </c>
      <c r="J429" s="133">
        <v>211</v>
      </c>
      <c r="K429" s="24">
        <v>0</v>
      </c>
      <c r="L429" s="5"/>
      <c r="M429" s="5"/>
      <c r="N429" s="5"/>
      <c r="O429" s="5"/>
      <c r="P429" s="5"/>
      <c r="Q429" s="5"/>
      <c r="R429" s="5"/>
    </row>
    <row r="430" spans="1:18" x14ac:dyDescent="0.25">
      <c r="A430" s="18" t="s">
        <v>455</v>
      </c>
      <c r="B430" s="160" t="s">
        <v>579</v>
      </c>
      <c r="C430" s="158">
        <f>'5'!C430</f>
        <v>510</v>
      </c>
      <c r="D430" s="158">
        <f>'5'!D430</f>
        <v>399</v>
      </c>
      <c r="E430" s="158">
        <f>'5'!E430</f>
        <v>909</v>
      </c>
      <c r="F430" s="133"/>
      <c r="G430" s="133"/>
      <c r="H430" s="133">
        <v>0</v>
      </c>
      <c r="I430" s="24">
        <v>0</v>
      </c>
      <c r="J430" s="133">
        <v>289</v>
      </c>
      <c r="K430" s="24">
        <v>0</v>
      </c>
      <c r="L430" s="5"/>
      <c r="M430" s="5"/>
      <c r="N430" s="5"/>
      <c r="O430" s="5"/>
      <c r="P430" s="5"/>
      <c r="Q430" s="5"/>
      <c r="R430" s="5"/>
    </row>
    <row r="431" spans="1:18" x14ac:dyDescent="0.25">
      <c r="A431" s="18" t="s">
        <v>456</v>
      </c>
      <c r="B431" s="160" t="s">
        <v>591</v>
      </c>
      <c r="C431" s="158">
        <f>'5'!C431</f>
        <v>527</v>
      </c>
      <c r="D431" s="158">
        <f>'5'!D431</f>
        <v>370</v>
      </c>
      <c r="E431" s="158">
        <f>'5'!E431</f>
        <v>897</v>
      </c>
      <c r="F431" s="133" t="s">
        <v>713</v>
      </c>
      <c r="G431" s="133">
        <v>1</v>
      </c>
      <c r="H431" s="133">
        <v>37</v>
      </c>
      <c r="I431" s="24">
        <v>0.1</v>
      </c>
      <c r="J431" s="133">
        <v>306</v>
      </c>
      <c r="K431" s="24">
        <v>0.12091503267973856</v>
      </c>
      <c r="L431" s="5"/>
      <c r="M431" s="5"/>
      <c r="N431" s="5"/>
      <c r="O431" s="5"/>
      <c r="P431" s="5"/>
      <c r="Q431" s="5"/>
      <c r="R431" s="5"/>
    </row>
    <row r="432" spans="1:18" x14ac:dyDescent="0.25">
      <c r="A432" s="18" t="s">
        <v>457</v>
      </c>
      <c r="B432" s="160" t="s">
        <v>568</v>
      </c>
      <c r="C432" s="158">
        <f>'5'!C432</f>
        <v>429</v>
      </c>
      <c r="D432" s="158">
        <f>'5'!D432</f>
        <v>270</v>
      </c>
      <c r="E432" s="158">
        <f>'5'!E432</f>
        <v>699</v>
      </c>
      <c r="F432" s="133"/>
      <c r="G432" s="133"/>
      <c r="H432" s="133">
        <v>0</v>
      </c>
      <c r="I432" s="24">
        <v>0</v>
      </c>
      <c r="J432" s="133">
        <v>207</v>
      </c>
      <c r="K432" s="24">
        <v>0</v>
      </c>
      <c r="L432" s="5"/>
      <c r="M432" s="5"/>
      <c r="N432" s="5"/>
      <c r="O432" s="5"/>
      <c r="P432" s="5"/>
      <c r="Q432" s="5"/>
      <c r="R432" s="5"/>
    </row>
    <row r="433" spans="1:18" x14ac:dyDescent="0.25">
      <c r="A433" s="18" t="s">
        <v>458</v>
      </c>
      <c r="B433" s="160" t="s">
        <v>541</v>
      </c>
      <c r="C433" s="158">
        <f>'5'!C433</f>
        <v>1201</v>
      </c>
      <c r="D433" s="158">
        <f>'5'!D433</f>
        <v>1017</v>
      </c>
      <c r="E433" s="158">
        <f>'5'!E433</f>
        <v>2218</v>
      </c>
      <c r="F433" s="133"/>
      <c r="G433" s="133"/>
      <c r="H433" s="133">
        <v>0</v>
      </c>
      <c r="I433" s="24">
        <v>0</v>
      </c>
      <c r="J433" s="133">
        <v>96</v>
      </c>
      <c r="K433" s="24">
        <v>0</v>
      </c>
      <c r="L433" s="5"/>
      <c r="M433" s="5"/>
      <c r="N433" s="5"/>
      <c r="O433" s="5"/>
      <c r="P433" s="5"/>
      <c r="Q433" s="5"/>
      <c r="R433" s="5"/>
    </row>
    <row r="434" spans="1:18" x14ac:dyDescent="0.25">
      <c r="A434" s="18" t="s">
        <v>459</v>
      </c>
      <c r="B434" s="160" t="s">
        <v>570</v>
      </c>
      <c r="C434" s="158">
        <f>'5'!C434</f>
        <v>785</v>
      </c>
      <c r="D434" s="158">
        <f>'5'!D434</f>
        <v>523</v>
      </c>
      <c r="E434" s="158">
        <f>'5'!E434</f>
        <v>1308</v>
      </c>
      <c r="F434" s="133"/>
      <c r="G434" s="133"/>
      <c r="H434" s="133">
        <v>0</v>
      </c>
      <c r="I434" s="24">
        <v>0</v>
      </c>
      <c r="J434" s="133">
        <v>272</v>
      </c>
      <c r="K434" s="24">
        <v>0</v>
      </c>
      <c r="L434" s="5"/>
      <c r="M434" s="5"/>
      <c r="N434" s="5"/>
      <c r="O434" s="5"/>
      <c r="P434" s="5"/>
      <c r="Q434" s="5"/>
      <c r="R434" s="5"/>
    </row>
    <row r="435" spans="1:18" x14ac:dyDescent="0.25">
      <c r="A435" s="18" t="s">
        <v>460</v>
      </c>
      <c r="B435" s="160" t="s">
        <v>579</v>
      </c>
      <c r="C435" s="158">
        <f>'5'!C435</f>
        <v>237</v>
      </c>
      <c r="D435" s="158">
        <f>'5'!D435</f>
        <v>145</v>
      </c>
      <c r="E435" s="158">
        <f>'5'!E435</f>
        <v>382</v>
      </c>
      <c r="F435" s="133"/>
      <c r="G435" s="133"/>
      <c r="H435" s="133">
        <v>0</v>
      </c>
      <c r="I435" s="24">
        <v>0</v>
      </c>
      <c r="J435" s="133">
        <v>108</v>
      </c>
      <c r="K435" s="24">
        <v>0</v>
      </c>
      <c r="L435" s="5"/>
      <c r="M435" s="5"/>
      <c r="N435" s="5"/>
      <c r="O435" s="5"/>
      <c r="P435" s="5"/>
      <c r="Q435" s="5"/>
      <c r="R435" s="5"/>
    </row>
    <row r="436" spans="1:18" x14ac:dyDescent="0.25">
      <c r="A436" s="18" t="s">
        <v>461</v>
      </c>
      <c r="B436" s="160" t="s">
        <v>568</v>
      </c>
      <c r="C436" s="158">
        <f>'5'!C436</f>
        <v>344</v>
      </c>
      <c r="D436" s="158">
        <f>'5'!D436</f>
        <v>238</v>
      </c>
      <c r="E436" s="158">
        <f>'5'!E436</f>
        <v>582</v>
      </c>
      <c r="F436" s="133"/>
      <c r="G436" s="133"/>
      <c r="H436" s="133">
        <v>0</v>
      </c>
      <c r="I436" s="24">
        <v>0</v>
      </c>
      <c r="J436" s="133">
        <v>191</v>
      </c>
      <c r="K436" s="24">
        <v>0</v>
      </c>
      <c r="L436" s="5"/>
      <c r="M436" s="5"/>
      <c r="N436" s="5"/>
      <c r="O436" s="5"/>
      <c r="P436" s="5"/>
      <c r="Q436" s="5"/>
      <c r="R436" s="5"/>
    </row>
    <row r="437" spans="1:18" x14ac:dyDescent="0.25">
      <c r="A437" s="18" t="s">
        <v>462</v>
      </c>
      <c r="B437" s="160" t="s">
        <v>552</v>
      </c>
      <c r="C437" s="158">
        <f>'5'!C437</f>
        <v>490</v>
      </c>
      <c r="D437" s="158">
        <f>'5'!D437</f>
        <v>340</v>
      </c>
      <c r="E437" s="158">
        <f>'5'!E437</f>
        <v>830</v>
      </c>
      <c r="F437" s="133"/>
      <c r="G437" s="133"/>
      <c r="H437" s="133">
        <v>0</v>
      </c>
      <c r="I437" s="24">
        <v>0</v>
      </c>
      <c r="J437" s="133">
        <v>204</v>
      </c>
      <c r="K437" s="24">
        <v>0</v>
      </c>
      <c r="L437" s="5"/>
      <c r="M437" s="5"/>
      <c r="N437" s="5"/>
      <c r="O437" s="5"/>
      <c r="P437" s="5"/>
      <c r="Q437" s="5"/>
      <c r="R437" s="5"/>
    </row>
    <row r="438" spans="1:18" x14ac:dyDescent="0.25">
      <c r="A438" s="18" t="s">
        <v>463</v>
      </c>
      <c r="B438" s="160" t="s">
        <v>601</v>
      </c>
      <c r="C438" s="158">
        <f>'5'!C438</f>
        <v>558</v>
      </c>
      <c r="D438" s="158">
        <f>'5'!D438</f>
        <v>402</v>
      </c>
      <c r="E438" s="158">
        <f>'5'!E438</f>
        <v>960</v>
      </c>
      <c r="F438" s="133" t="s">
        <v>463</v>
      </c>
      <c r="G438" s="133">
        <v>1</v>
      </c>
      <c r="H438" s="133">
        <v>51</v>
      </c>
      <c r="I438" s="24">
        <v>0.12686567164179105</v>
      </c>
      <c r="J438" s="133">
        <v>234</v>
      </c>
      <c r="K438" s="24">
        <v>0.21794871794871795</v>
      </c>
      <c r="L438" s="5"/>
      <c r="M438" s="5"/>
      <c r="N438" s="5"/>
      <c r="O438" s="5"/>
      <c r="P438" s="5"/>
      <c r="Q438" s="5"/>
      <c r="R438" s="5"/>
    </row>
    <row r="439" spans="1:18" x14ac:dyDescent="0.25">
      <c r="A439" s="18" t="s">
        <v>464</v>
      </c>
      <c r="B439" s="160" t="s">
        <v>575</v>
      </c>
      <c r="C439" s="158">
        <f>'5'!C439</f>
        <v>100</v>
      </c>
      <c r="D439" s="158">
        <f>'5'!D439</f>
        <v>57</v>
      </c>
      <c r="E439" s="158">
        <f>'5'!E439</f>
        <v>157</v>
      </c>
      <c r="F439" s="133"/>
      <c r="G439" s="133"/>
      <c r="H439" s="133">
        <v>0</v>
      </c>
      <c r="I439" s="24">
        <v>0</v>
      </c>
      <c r="J439" s="133">
        <v>50</v>
      </c>
      <c r="K439" s="24">
        <v>0</v>
      </c>
      <c r="L439" s="5"/>
      <c r="M439" s="5"/>
      <c r="N439" s="5"/>
      <c r="O439" s="5"/>
      <c r="P439" s="5"/>
      <c r="Q439" s="5"/>
      <c r="R439" s="5"/>
    </row>
    <row r="440" spans="1:18" x14ac:dyDescent="0.25">
      <c r="A440" s="18" t="s">
        <v>465</v>
      </c>
      <c r="B440" s="160" t="s">
        <v>587</v>
      </c>
      <c r="C440" s="158">
        <f>'5'!C440</f>
        <v>670</v>
      </c>
      <c r="D440" s="158">
        <f>'5'!D440</f>
        <v>461</v>
      </c>
      <c r="E440" s="158">
        <f>'5'!E440</f>
        <v>1131</v>
      </c>
      <c r="F440" s="133" t="s">
        <v>465</v>
      </c>
      <c r="G440" s="133">
        <v>1</v>
      </c>
      <c r="H440" s="133">
        <v>37</v>
      </c>
      <c r="I440" s="24">
        <v>8.0260303687635579E-2</v>
      </c>
      <c r="J440" s="133">
        <v>343</v>
      </c>
      <c r="K440" s="24">
        <v>0.10787172011661808</v>
      </c>
      <c r="L440" s="5"/>
      <c r="M440" s="5"/>
      <c r="N440" s="5"/>
      <c r="O440" s="5"/>
      <c r="P440" s="5"/>
      <c r="Q440" s="5"/>
      <c r="R440" s="5"/>
    </row>
    <row r="441" spans="1:18" x14ac:dyDescent="0.25">
      <c r="A441" s="18" t="s">
        <v>466</v>
      </c>
      <c r="B441" s="160" t="s">
        <v>571</v>
      </c>
      <c r="C441" s="158">
        <f>'5'!C441</f>
        <v>244</v>
      </c>
      <c r="D441" s="158">
        <f>'5'!D441</f>
        <v>163</v>
      </c>
      <c r="E441" s="158">
        <f>'5'!E441</f>
        <v>407</v>
      </c>
      <c r="F441" s="133"/>
      <c r="G441" s="133"/>
      <c r="H441" s="133">
        <v>0</v>
      </c>
      <c r="I441" s="24">
        <v>0</v>
      </c>
      <c r="J441" s="133">
        <v>130</v>
      </c>
      <c r="K441" s="24">
        <v>0</v>
      </c>
      <c r="L441" s="5"/>
      <c r="M441" s="5"/>
      <c r="N441" s="5"/>
      <c r="O441" s="5"/>
      <c r="P441" s="5"/>
      <c r="Q441" s="5"/>
      <c r="R441" s="5"/>
    </row>
    <row r="442" spans="1:18" x14ac:dyDescent="0.25">
      <c r="A442" s="18" t="s">
        <v>467</v>
      </c>
      <c r="B442" s="160" t="s">
        <v>552</v>
      </c>
      <c r="C442" s="158">
        <f>'5'!C442</f>
        <v>898</v>
      </c>
      <c r="D442" s="158">
        <f>'5'!D442</f>
        <v>654</v>
      </c>
      <c r="E442" s="158">
        <f>'5'!E442</f>
        <v>1552</v>
      </c>
      <c r="F442" s="133"/>
      <c r="G442" s="133"/>
      <c r="H442" s="133">
        <v>0</v>
      </c>
      <c r="I442" s="24">
        <v>0</v>
      </c>
      <c r="J442" s="133">
        <v>213</v>
      </c>
      <c r="K442" s="24">
        <v>0</v>
      </c>
      <c r="L442" s="5"/>
      <c r="M442" s="5"/>
      <c r="N442" s="5"/>
      <c r="O442" s="5"/>
      <c r="P442" s="5"/>
      <c r="Q442" s="5"/>
      <c r="R442" s="5"/>
    </row>
    <row r="443" spans="1:18" x14ac:dyDescent="0.25">
      <c r="A443" s="18" t="s">
        <v>468</v>
      </c>
      <c r="B443" s="160" t="s">
        <v>538</v>
      </c>
      <c r="C443" s="158">
        <f>'5'!C443</f>
        <v>494</v>
      </c>
      <c r="D443" s="158">
        <f>'5'!D443</f>
        <v>311</v>
      </c>
      <c r="E443" s="158">
        <f>'5'!E443</f>
        <v>805</v>
      </c>
      <c r="F443" s="133" t="s">
        <v>468</v>
      </c>
      <c r="G443" s="133">
        <v>1</v>
      </c>
      <c r="H443" s="133">
        <v>74</v>
      </c>
      <c r="I443" s="24">
        <v>0.23794212218649519</v>
      </c>
      <c r="J443" s="133">
        <v>223</v>
      </c>
      <c r="K443" s="24">
        <v>0.33183856502242154</v>
      </c>
      <c r="L443" s="5"/>
      <c r="M443" s="5"/>
      <c r="N443" s="5"/>
      <c r="O443" s="5"/>
      <c r="P443" s="5"/>
      <c r="Q443" s="5"/>
      <c r="R443" s="5"/>
    </row>
    <row r="444" spans="1:18" x14ac:dyDescent="0.25">
      <c r="A444" s="18" t="s">
        <v>469</v>
      </c>
      <c r="B444" s="160" t="s">
        <v>549</v>
      </c>
      <c r="C444" s="158">
        <f>'5'!C444</f>
        <v>165</v>
      </c>
      <c r="D444" s="158">
        <f>'5'!D444</f>
        <v>95</v>
      </c>
      <c r="E444" s="158">
        <f>'5'!E444</f>
        <v>260</v>
      </c>
      <c r="F444" s="133"/>
      <c r="G444" s="133"/>
      <c r="H444" s="133">
        <v>0</v>
      </c>
      <c r="I444" s="24">
        <v>0</v>
      </c>
      <c r="J444" s="133">
        <v>59</v>
      </c>
      <c r="K444" s="24">
        <v>0</v>
      </c>
      <c r="L444" s="5"/>
      <c r="M444" s="5"/>
      <c r="N444" s="5"/>
      <c r="O444" s="5"/>
      <c r="P444" s="5"/>
      <c r="Q444" s="5"/>
      <c r="R444" s="5"/>
    </row>
    <row r="445" spans="1:18" x14ac:dyDescent="0.25">
      <c r="A445" s="18" t="s">
        <v>470</v>
      </c>
      <c r="B445" s="160" t="s">
        <v>543</v>
      </c>
      <c r="C445" s="158">
        <f>'5'!C445</f>
        <v>293</v>
      </c>
      <c r="D445" s="158">
        <f>'5'!D445</f>
        <v>186</v>
      </c>
      <c r="E445" s="158">
        <f>'5'!E445</f>
        <v>479</v>
      </c>
      <c r="F445" s="133" t="s">
        <v>757</v>
      </c>
      <c r="G445" s="133">
        <v>1</v>
      </c>
      <c r="H445" s="133">
        <v>28</v>
      </c>
      <c r="I445" s="24">
        <v>0.15053763440860216</v>
      </c>
      <c r="J445" s="133">
        <v>145</v>
      </c>
      <c r="K445" s="24">
        <v>0.19310344827586207</v>
      </c>
      <c r="L445" s="5"/>
      <c r="M445" s="5"/>
      <c r="N445" s="5"/>
      <c r="O445" s="5"/>
      <c r="P445" s="5"/>
      <c r="Q445" s="5"/>
      <c r="R445" s="5"/>
    </row>
    <row r="446" spans="1:18" x14ac:dyDescent="0.25">
      <c r="A446" s="18" t="s">
        <v>471</v>
      </c>
      <c r="B446" s="160" t="s">
        <v>564</v>
      </c>
      <c r="C446" s="158">
        <f>'5'!C446</f>
        <v>159</v>
      </c>
      <c r="D446" s="158">
        <f>'5'!D446</f>
        <v>107</v>
      </c>
      <c r="E446" s="158">
        <f>'5'!E446</f>
        <v>266</v>
      </c>
      <c r="F446" s="133" t="s">
        <v>695</v>
      </c>
      <c r="G446" s="133">
        <v>1</v>
      </c>
      <c r="H446" s="133">
        <v>18</v>
      </c>
      <c r="I446" s="24">
        <v>0.16822429906542055</v>
      </c>
      <c r="J446" s="133">
        <v>91</v>
      </c>
      <c r="K446" s="24">
        <v>0.19780219780219779</v>
      </c>
      <c r="L446" s="5"/>
      <c r="M446" s="5"/>
      <c r="N446" s="5"/>
      <c r="O446" s="5"/>
      <c r="P446" s="5"/>
      <c r="Q446" s="5"/>
      <c r="R446" s="5"/>
    </row>
    <row r="447" spans="1:18" x14ac:dyDescent="0.25">
      <c r="A447" s="18" t="s">
        <v>472</v>
      </c>
      <c r="B447" s="160" t="s">
        <v>566</v>
      </c>
      <c r="C447" s="158">
        <f>'5'!C447</f>
        <v>771</v>
      </c>
      <c r="D447" s="158">
        <f>'5'!D447</f>
        <v>530</v>
      </c>
      <c r="E447" s="158">
        <f>'5'!E447</f>
        <v>1301</v>
      </c>
      <c r="F447" s="133" t="s">
        <v>694</v>
      </c>
      <c r="G447" s="133">
        <v>1</v>
      </c>
      <c r="H447" s="133">
        <v>59</v>
      </c>
      <c r="I447" s="24">
        <v>0.11132075471698114</v>
      </c>
      <c r="J447" s="133">
        <v>447</v>
      </c>
      <c r="K447" s="24">
        <v>0.1319910514541387</v>
      </c>
      <c r="L447" s="5"/>
      <c r="M447" s="5"/>
      <c r="N447" s="5"/>
      <c r="O447" s="5"/>
      <c r="P447" s="5"/>
      <c r="Q447" s="5"/>
      <c r="R447" s="5"/>
    </row>
    <row r="448" spans="1:18" x14ac:dyDescent="0.25">
      <c r="A448" s="18" t="s">
        <v>473</v>
      </c>
      <c r="B448" s="160" t="s">
        <v>541</v>
      </c>
      <c r="C448" s="158">
        <f>'5'!C448</f>
        <v>519</v>
      </c>
      <c r="D448" s="158">
        <f>'5'!D448</f>
        <v>435</v>
      </c>
      <c r="E448" s="158">
        <f>'5'!E448</f>
        <v>954</v>
      </c>
      <c r="F448" s="133"/>
      <c r="G448" s="133"/>
      <c r="H448" s="133">
        <v>0</v>
      </c>
      <c r="I448" s="24">
        <v>0</v>
      </c>
      <c r="J448" s="133">
        <v>59</v>
      </c>
      <c r="K448" s="24">
        <v>0</v>
      </c>
      <c r="L448" s="5"/>
      <c r="M448" s="5"/>
      <c r="N448" s="5"/>
      <c r="O448" s="5"/>
      <c r="P448" s="5"/>
      <c r="Q448" s="5"/>
      <c r="R448" s="5"/>
    </row>
    <row r="449" spans="1:18" x14ac:dyDescent="0.25">
      <c r="A449" s="18" t="s">
        <v>474</v>
      </c>
      <c r="B449" s="160" t="s">
        <v>578</v>
      </c>
      <c r="C449" s="158">
        <f>'5'!C449</f>
        <v>239</v>
      </c>
      <c r="D449" s="158">
        <f>'5'!D449</f>
        <v>187</v>
      </c>
      <c r="E449" s="158">
        <f>'5'!E449</f>
        <v>426</v>
      </c>
      <c r="F449" s="133" t="s">
        <v>474</v>
      </c>
      <c r="G449" s="133">
        <v>1</v>
      </c>
      <c r="H449" s="133">
        <v>31</v>
      </c>
      <c r="I449" s="24">
        <v>0.16577540106951871</v>
      </c>
      <c r="J449" s="133">
        <v>120</v>
      </c>
      <c r="K449" s="24">
        <v>0.25833333333333336</v>
      </c>
      <c r="L449" s="5"/>
      <c r="M449" s="5"/>
      <c r="N449" s="5"/>
      <c r="O449" s="5"/>
      <c r="P449" s="5"/>
      <c r="Q449" s="5"/>
      <c r="R449" s="5"/>
    </row>
    <row r="450" spans="1:18" x14ac:dyDescent="0.25">
      <c r="A450" s="18" t="s">
        <v>475</v>
      </c>
      <c r="B450" s="160" t="s">
        <v>576</v>
      </c>
      <c r="C450" s="158">
        <f>'5'!C450</f>
        <v>354</v>
      </c>
      <c r="D450" s="158">
        <f>'5'!D450</f>
        <v>290</v>
      </c>
      <c r="E450" s="158">
        <f>'5'!E450</f>
        <v>644</v>
      </c>
      <c r="F450" s="133" t="s">
        <v>744</v>
      </c>
      <c r="G450" s="133">
        <v>1</v>
      </c>
      <c r="H450" s="133">
        <v>15</v>
      </c>
      <c r="I450" s="24">
        <v>5.1724137931034482E-2</v>
      </c>
      <c r="J450" s="133">
        <v>210</v>
      </c>
      <c r="K450" s="24">
        <v>7.1428571428571425E-2</v>
      </c>
      <c r="L450" s="5"/>
      <c r="M450" s="5"/>
      <c r="N450" s="5"/>
      <c r="O450" s="5"/>
      <c r="P450" s="5"/>
      <c r="Q450" s="5"/>
      <c r="R450" s="5"/>
    </row>
    <row r="451" spans="1:18" ht="22.5" x14ac:dyDescent="0.25">
      <c r="A451" s="18" t="s">
        <v>476</v>
      </c>
      <c r="B451" s="160" t="s">
        <v>542</v>
      </c>
      <c r="C451" s="158">
        <f>'5'!C451</f>
        <v>4041</v>
      </c>
      <c r="D451" s="158">
        <f>'5'!D451</f>
        <v>2567</v>
      </c>
      <c r="E451" s="158">
        <f>'5'!E451</f>
        <v>6608</v>
      </c>
      <c r="F451" s="133" t="s">
        <v>709</v>
      </c>
      <c r="G451" s="133">
        <v>2</v>
      </c>
      <c r="H451" s="133">
        <v>68</v>
      </c>
      <c r="I451" s="24">
        <v>2.6490066225165563E-2</v>
      </c>
      <c r="J451" s="133">
        <v>1451</v>
      </c>
      <c r="K451" s="24">
        <v>4.6864231564438322E-2</v>
      </c>
      <c r="L451" s="5"/>
      <c r="M451" s="5"/>
      <c r="N451" s="5"/>
      <c r="O451" s="5"/>
      <c r="P451" s="5"/>
      <c r="Q451" s="5"/>
      <c r="R451" s="5"/>
    </row>
    <row r="452" spans="1:18" x14ac:dyDescent="0.25">
      <c r="A452" s="18" t="s">
        <v>477</v>
      </c>
      <c r="B452" s="160" t="s">
        <v>544</v>
      </c>
      <c r="C452" s="158">
        <f>'5'!C452</f>
        <v>401</v>
      </c>
      <c r="D452" s="158">
        <f>'5'!D452</f>
        <v>295</v>
      </c>
      <c r="E452" s="158">
        <f>'5'!E452</f>
        <v>696</v>
      </c>
      <c r="F452" s="133"/>
      <c r="G452" s="133"/>
      <c r="H452" s="133">
        <v>0</v>
      </c>
      <c r="I452" s="24">
        <v>0</v>
      </c>
      <c r="J452" s="133">
        <v>197</v>
      </c>
      <c r="K452" s="24">
        <v>0</v>
      </c>
      <c r="L452" s="5"/>
      <c r="M452" s="5"/>
      <c r="N452" s="5"/>
      <c r="O452" s="5"/>
      <c r="P452" s="5"/>
      <c r="Q452" s="5"/>
      <c r="R452" s="5"/>
    </row>
    <row r="453" spans="1:18" x14ac:dyDescent="0.25">
      <c r="A453" s="18" t="s">
        <v>478</v>
      </c>
      <c r="B453" s="160" t="s">
        <v>550</v>
      </c>
      <c r="C453" s="158">
        <f>'5'!C453</f>
        <v>735</v>
      </c>
      <c r="D453" s="158">
        <f>'5'!D453</f>
        <v>565</v>
      </c>
      <c r="E453" s="158">
        <f>'5'!E453</f>
        <v>1300</v>
      </c>
      <c r="F453" s="133"/>
      <c r="G453" s="133"/>
      <c r="H453" s="133">
        <v>0</v>
      </c>
      <c r="I453" s="24">
        <v>0</v>
      </c>
      <c r="J453" s="133">
        <v>85</v>
      </c>
      <c r="K453" s="24">
        <v>0</v>
      </c>
      <c r="L453" s="5"/>
      <c r="M453" s="5"/>
      <c r="N453" s="5"/>
      <c r="O453" s="5"/>
      <c r="P453" s="5"/>
      <c r="Q453" s="5"/>
      <c r="R453" s="5"/>
    </row>
    <row r="454" spans="1:18" x14ac:dyDescent="0.25">
      <c r="A454" s="18" t="s">
        <v>479</v>
      </c>
      <c r="B454" s="160" t="s">
        <v>550</v>
      </c>
      <c r="C454" s="158">
        <f>'5'!C454</f>
        <v>1297</v>
      </c>
      <c r="D454" s="158">
        <f>'5'!D454</f>
        <v>795</v>
      </c>
      <c r="E454" s="158">
        <f>'5'!E454</f>
        <v>2092</v>
      </c>
      <c r="F454" s="133"/>
      <c r="G454" s="133"/>
      <c r="H454" s="133">
        <v>0</v>
      </c>
      <c r="I454" s="24">
        <v>0</v>
      </c>
      <c r="J454" s="133">
        <v>218</v>
      </c>
      <c r="K454" s="24">
        <v>0</v>
      </c>
      <c r="L454" s="5"/>
      <c r="M454" s="5"/>
      <c r="N454" s="5"/>
      <c r="O454" s="5"/>
      <c r="P454" s="5"/>
      <c r="Q454" s="5"/>
      <c r="R454" s="5"/>
    </row>
    <row r="455" spans="1:18" x14ac:dyDescent="0.25">
      <c r="A455" s="18" t="s">
        <v>480</v>
      </c>
      <c r="B455" s="160" t="s">
        <v>550</v>
      </c>
      <c r="C455" s="158">
        <f>'5'!C455</f>
        <v>806</v>
      </c>
      <c r="D455" s="158">
        <f>'5'!D455</f>
        <v>560</v>
      </c>
      <c r="E455" s="158">
        <f>'5'!E455</f>
        <v>1366</v>
      </c>
      <c r="F455" s="133"/>
      <c r="G455" s="133"/>
      <c r="H455" s="133">
        <v>0</v>
      </c>
      <c r="I455" s="24">
        <v>0</v>
      </c>
      <c r="J455" s="133">
        <v>248</v>
      </c>
      <c r="K455" s="24">
        <v>0</v>
      </c>
      <c r="L455" s="5"/>
      <c r="M455" s="5"/>
      <c r="N455" s="5"/>
      <c r="O455" s="5"/>
      <c r="P455" s="5"/>
      <c r="Q455" s="5"/>
      <c r="R455" s="5"/>
    </row>
    <row r="456" spans="1:18" x14ac:dyDescent="0.25">
      <c r="A456" s="18" t="s">
        <v>481</v>
      </c>
      <c r="B456" s="160" t="s">
        <v>550</v>
      </c>
      <c r="C456" s="158">
        <f>'5'!C456</f>
        <v>840</v>
      </c>
      <c r="D456" s="158">
        <f>'5'!D456</f>
        <v>595</v>
      </c>
      <c r="E456" s="158">
        <f>'5'!E456</f>
        <v>1435</v>
      </c>
      <c r="F456" s="133"/>
      <c r="G456" s="133"/>
      <c r="H456" s="133">
        <v>0</v>
      </c>
      <c r="I456" s="24">
        <v>0</v>
      </c>
      <c r="J456" s="133">
        <v>368</v>
      </c>
      <c r="K456" s="24">
        <v>0</v>
      </c>
      <c r="L456" s="5"/>
      <c r="M456" s="5"/>
      <c r="N456" s="5"/>
      <c r="O456" s="5"/>
      <c r="P456" s="5"/>
      <c r="Q456" s="5"/>
      <c r="R456" s="5"/>
    </row>
    <row r="457" spans="1:18" x14ac:dyDescent="0.25">
      <c r="A457" s="18" t="s">
        <v>482</v>
      </c>
      <c r="B457" s="160" t="s">
        <v>539</v>
      </c>
      <c r="C457" s="158">
        <f>'5'!C457</f>
        <v>543</v>
      </c>
      <c r="D457" s="158">
        <f>'5'!D457</f>
        <v>469</v>
      </c>
      <c r="E457" s="158">
        <f>'5'!E457</f>
        <v>1012</v>
      </c>
      <c r="F457" s="133"/>
      <c r="G457" s="133"/>
      <c r="H457" s="133">
        <v>0</v>
      </c>
      <c r="I457" s="24">
        <v>0</v>
      </c>
      <c r="J457" s="133">
        <v>123</v>
      </c>
      <c r="K457" s="24">
        <v>0</v>
      </c>
      <c r="L457" s="5"/>
      <c r="M457" s="5"/>
      <c r="N457" s="5"/>
      <c r="O457" s="5"/>
      <c r="P457" s="5"/>
      <c r="Q457" s="5"/>
      <c r="R457" s="5"/>
    </row>
    <row r="458" spans="1:18" x14ac:dyDescent="0.25">
      <c r="A458" s="18" t="s">
        <v>483</v>
      </c>
      <c r="B458" s="160" t="s">
        <v>591</v>
      </c>
      <c r="C458" s="158">
        <f>'5'!C458</f>
        <v>198</v>
      </c>
      <c r="D458" s="158">
        <f>'5'!D458</f>
        <v>167</v>
      </c>
      <c r="E458" s="158">
        <f>'5'!E458</f>
        <v>365</v>
      </c>
      <c r="F458" s="133"/>
      <c r="G458" s="133"/>
      <c r="H458" s="133">
        <v>0</v>
      </c>
      <c r="I458" s="24">
        <v>0</v>
      </c>
      <c r="J458" s="133">
        <v>139</v>
      </c>
      <c r="K458" s="24">
        <v>0</v>
      </c>
      <c r="L458" s="5"/>
      <c r="M458" s="5"/>
      <c r="N458" s="5"/>
      <c r="O458" s="5"/>
      <c r="P458" s="5"/>
      <c r="Q458" s="5"/>
      <c r="R458" s="5"/>
    </row>
    <row r="459" spans="1:18" x14ac:dyDescent="0.25">
      <c r="A459" s="18" t="s">
        <v>484</v>
      </c>
      <c r="B459" s="160" t="s">
        <v>553</v>
      </c>
      <c r="C459" s="158">
        <f>'5'!C459</f>
        <v>522</v>
      </c>
      <c r="D459" s="158">
        <f>'5'!D459</f>
        <v>389</v>
      </c>
      <c r="E459" s="158">
        <f>'5'!E459</f>
        <v>911</v>
      </c>
      <c r="F459" s="133" t="s">
        <v>758</v>
      </c>
      <c r="G459" s="133">
        <v>1</v>
      </c>
      <c r="H459" s="133">
        <v>21</v>
      </c>
      <c r="I459" s="24">
        <v>5.3984575835475578E-2</v>
      </c>
      <c r="J459" s="133">
        <v>279</v>
      </c>
      <c r="K459" s="24">
        <v>7.5268817204301078E-2</v>
      </c>
      <c r="L459" s="5"/>
      <c r="M459" s="5"/>
      <c r="N459" s="5"/>
      <c r="O459" s="5"/>
      <c r="P459" s="5"/>
      <c r="Q459" s="5"/>
      <c r="R459" s="5"/>
    </row>
    <row r="460" spans="1:18" ht="22.5" x14ac:dyDescent="0.25">
      <c r="A460" s="18" t="s">
        <v>485</v>
      </c>
      <c r="B460" s="160" t="s">
        <v>593</v>
      </c>
      <c r="C460" s="158">
        <f>'5'!C460</f>
        <v>559</v>
      </c>
      <c r="D460" s="158">
        <f>'5'!D460</f>
        <v>426</v>
      </c>
      <c r="E460" s="158">
        <f>'5'!E460</f>
        <v>985</v>
      </c>
      <c r="F460" s="133" t="s">
        <v>759</v>
      </c>
      <c r="G460" s="133">
        <v>2</v>
      </c>
      <c r="H460" s="133">
        <v>51</v>
      </c>
      <c r="I460" s="24">
        <v>0.11971830985915492</v>
      </c>
      <c r="J460" s="133">
        <v>313</v>
      </c>
      <c r="K460" s="24">
        <v>0.16293929712460065</v>
      </c>
      <c r="L460" s="5"/>
      <c r="M460" s="5"/>
      <c r="N460" s="5"/>
      <c r="O460" s="5"/>
      <c r="P460" s="5"/>
      <c r="Q460" s="5"/>
      <c r="R460" s="5"/>
    </row>
    <row r="461" spans="1:18" x14ac:dyDescent="0.25">
      <c r="A461" s="18" t="s">
        <v>486</v>
      </c>
      <c r="B461" s="160" t="s">
        <v>542</v>
      </c>
      <c r="C461" s="158">
        <f>'5'!C461</f>
        <v>606</v>
      </c>
      <c r="D461" s="158">
        <f>'5'!D461</f>
        <v>497</v>
      </c>
      <c r="E461" s="158">
        <f>'5'!E461</f>
        <v>1103</v>
      </c>
      <c r="F461" s="133"/>
      <c r="G461" s="133"/>
      <c r="H461" s="133">
        <v>0</v>
      </c>
      <c r="I461" s="24">
        <v>0</v>
      </c>
      <c r="J461" s="133">
        <v>58</v>
      </c>
      <c r="K461" s="24">
        <v>0</v>
      </c>
      <c r="L461" s="5"/>
      <c r="M461" s="5"/>
      <c r="N461" s="5"/>
      <c r="O461" s="5"/>
      <c r="P461" s="5"/>
      <c r="Q461" s="5"/>
      <c r="R461" s="5"/>
    </row>
    <row r="462" spans="1:18" x14ac:dyDescent="0.25">
      <c r="A462" s="18" t="s">
        <v>487</v>
      </c>
      <c r="B462" s="160" t="s">
        <v>608</v>
      </c>
      <c r="C462" s="158">
        <f>'5'!C462</f>
        <v>1146</v>
      </c>
      <c r="D462" s="158">
        <f>'5'!D462</f>
        <v>760</v>
      </c>
      <c r="E462" s="158">
        <f>'5'!E462</f>
        <v>1906</v>
      </c>
      <c r="F462" s="133" t="s">
        <v>760</v>
      </c>
      <c r="G462" s="133">
        <v>1</v>
      </c>
      <c r="H462" s="133">
        <v>26</v>
      </c>
      <c r="I462" s="24">
        <v>3.4210526315789476E-2</v>
      </c>
      <c r="J462" s="133">
        <v>584</v>
      </c>
      <c r="K462" s="24">
        <v>4.4520547945205477E-2</v>
      </c>
      <c r="L462" s="5"/>
      <c r="M462" s="5"/>
      <c r="N462" s="5"/>
      <c r="O462" s="5"/>
      <c r="P462" s="5"/>
      <c r="Q462" s="5"/>
      <c r="R462" s="5"/>
    </row>
    <row r="463" spans="1:18" x14ac:dyDescent="0.25">
      <c r="A463" s="18" t="s">
        <v>488</v>
      </c>
      <c r="B463" s="160" t="s">
        <v>603</v>
      </c>
      <c r="C463" s="158">
        <f>'5'!C463</f>
        <v>464</v>
      </c>
      <c r="D463" s="158">
        <f>'5'!D463</f>
        <v>340</v>
      </c>
      <c r="E463" s="158">
        <f>'5'!E463</f>
        <v>804</v>
      </c>
      <c r="F463" s="133"/>
      <c r="G463" s="133"/>
      <c r="H463" s="133">
        <v>0</v>
      </c>
      <c r="I463" s="24">
        <v>0</v>
      </c>
      <c r="J463" s="133">
        <v>223</v>
      </c>
      <c r="K463" s="24">
        <v>0</v>
      </c>
      <c r="L463" s="5"/>
      <c r="M463" s="5"/>
      <c r="N463" s="5"/>
      <c r="O463" s="5"/>
      <c r="P463" s="5"/>
      <c r="Q463" s="5"/>
      <c r="R463" s="5"/>
    </row>
    <row r="464" spans="1:18" x14ac:dyDescent="0.25">
      <c r="A464" s="18" t="s">
        <v>489</v>
      </c>
      <c r="B464" s="160" t="s">
        <v>547</v>
      </c>
      <c r="C464" s="158">
        <f>'5'!C464</f>
        <v>1123</v>
      </c>
      <c r="D464" s="158">
        <f>'5'!D464</f>
        <v>765</v>
      </c>
      <c r="E464" s="158">
        <f>'5'!E464</f>
        <v>1888</v>
      </c>
      <c r="F464" s="133" t="s">
        <v>735</v>
      </c>
      <c r="G464" s="133">
        <v>1</v>
      </c>
      <c r="H464" s="133">
        <v>16</v>
      </c>
      <c r="I464" s="24">
        <v>2.0915032679738561E-2</v>
      </c>
      <c r="J464" s="133">
        <v>352</v>
      </c>
      <c r="K464" s="24">
        <v>4.5454545454545456E-2</v>
      </c>
      <c r="L464" s="5"/>
      <c r="M464" s="5"/>
      <c r="N464" s="5"/>
      <c r="O464" s="5"/>
      <c r="P464" s="5"/>
      <c r="Q464" s="5"/>
      <c r="R464" s="5"/>
    </row>
    <row r="465" spans="1:18" x14ac:dyDescent="0.25">
      <c r="A465" s="18" t="s">
        <v>490</v>
      </c>
      <c r="B465" s="160" t="s">
        <v>570</v>
      </c>
      <c r="C465" s="158">
        <f>'5'!C465</f>
        <v>516</v>
      </c>
      <c r="D465" s="158">
        <f>'5'!D465</f>
        <v>316</v>
      </c>
      <c r="E465" s="158">
        <f>'5'!E465</f>
        <v>832</v>
      </c>
      <c r="F465" s="133" t="s">
        <v>703</v>
      </c>
      <c r="G465" s="133">
        <v>1</v>
      </c>
      <c r="H465" s="133">
        <v>46</v>
      </c>
      <c r="I465" s="24">
        <v>0.14556962025316456</v>
      </c>
      <c r="J465" s="133">
        <v>246</v>
      </c>
      <c r="K465" s="24">
        <v>0.18699186991869918</v>
      </c>
      <c r="L465" s="5"/>
      <c r="M465" s="5"/>
      <c r="N465" s="5"/>
      <c r="O465" s="5"/>
      <c r="P465" s="5"/>
      <c r="Q465" s="5"/>
      <c r="R465" s="5"/>
    </row>
    <row r="466" spans="1:18" x14ac:dyDescent="0.25">
      <c r="A466" s="18" t="s">
        <v>491</v>
      </c>
      <c r="B466" s="160" t="s">
        <v>543</v>
      </c>
      <c r="C466" s="158">
        <f>'5'!C466</f>
        <v>298</v>
      </c>
      <c r="D466" s="158">
        <f>'5'!D466</f>
        <v>223</v>
      </c>
      <c r="E466" s="158">
        <f>'5'!E466</f>
        <v>521</v>
      </c>
      <c r="F466" s="133" t="s">
        <v>718</v>
      </c>
      <c r="G466" s="133">
        <v>1</v>
      </c>
      <c r="H466" s="133">
        <v>18</v>
      </c>
      <c r="I466" s="24">
        <v>8.0717488789237665E-2</v>
      </c>
      <c r="J466" s="133">
        <v>128</v>
      </c>
      <c r="K466" s="24">
        <v>0.140625</v>
      </c>
      <c r="L466" s="5"/>
      <c r="M466" s="5"/>
      <c r="N466" s="5"/>
      <c r="O466" s="5"/>
      <c r="P466" s="5"/>
      <c r="Q466" s="5"/>
      <c r="R466" s="5"/>
    </row>
    <row r="467" spans="1:18" x14ac:dyDescent="0.25">
      <c r="A467" s="18" t="s">
        <v>492</v>
      </c>
      <c r="B467" s="160" t="s">
        <v>609</v>
      </c>
      <c r="C467" s="158">
        <f>'5'!C467</f>
        <v>573</v>
      </c>
      <c r="D467" s="158">
        <f>'5'!D467</f>
        <v>397</v>
      </c>
      <c r="E467" s="158">
        <f>'5'!E467</f>
        <v>970</v>
      </c>
      <c r="F467" s="133" t="s">
        <v>739</v>
      </c>
      <c r="G467" s="133">
        <v>1</v>
      </c>
      <c r="H467" s="133">
        <v>14</v>
      </c>
      <c r="I467" s="24">
        <v>3.5264483627204031E-2</v>
      </c>
      <c r="J467" s="133">
        <v>246</v>
      </c>
      <c r="K467" s="24">
        <v>5.6910569105691054E-2</v>
      </c>
      <c r="L467" s="5"/>
      <c r="M467" s="5"/>
      <c r="N467" s="5"/>
      <c r="O467" s="5"/>
      <c r="P467" s="5"/>
      <c r="Q467" s="5"/>
      <c r="R467" s="5"/>
    </row>
    <row r="468" spans="1:18" x14ac:dyDescent="0.25">
      <c r="A468" s="18" t="s">
        <v>493</v>
      </c>
      <c r="B468" s="160" t="s">
        <v>587</v>
      </c>
      <c r="C468" s="158">
        <f>'5'!C468</f>
        <v>1268</v>
      </c>
      <c r="D468" s="158">
        <f>'5'!D468</f>
        <v>880</v>
      </c>
      <c r="E468" s="158">
        <f>'5'!E468</f>
        <v>2148</v>
      </c>
      <c r="F468" s="133"/>
      <c r="G468" s="133"/>
      <c r="H468" s="133">
        <v>0</v>
      </c>
      <c r="I468" s="24">
        <v>0</v>
      </c>
      <c r="J468" s="133">
        <v>576</v>
      </c>
      <c r="K468" s="24">
        <v>0</v>
      </c>
      <c r="L468" s="5"/>
      <c r="M468" s="5"/>
      <c r="N468" s="5"/>
      <c r="O468" s="5"/>
      <c r="P468" s="5"/>
      <c r="Q468" s="5"/>
      <c r="R468" s="5"/>
    </row>
    <row r="469" spans="1:18" x14ac:dyDescent="0.25">
      <c r="A469" s="18" t="s">
        <v>494</v>
      </c>
      <c r="B469" s="160" t="s">
        <v>598</v>
      </c>
      <c r="C469" s="158">
        <f>'5'!C469</f>
        <v>112</v>
      </c>
      <c r="D469" s="158">
        <f>'5'!D469</f>
        <v>87</v>
      </c>
      <c r="E469" s="158">
        <f>'5'!E469</f>
        <v>199</v>
      </c>
      <c r="F469" s="133"/>
      <c r="G469" s="133"/>
      <c r="H469" s="133">
        <v>0</v>
      </c>
      <c r="I469" s="24">
        <v>0</v>
      </c>
      <c r="J469" s="133">
        <v>69</v>
      </c>
      <c r="K469" s="24">
        <v>0</v>
      </c>
      <c r="L469" s="5"/>
      <c r="M469" s="5"/>
      <c r="N469" s="5"/>
      <c r="O469" s="5"/>
      <c r="P469" s="5"/>
      <c r="Q469" s="5"/>
      <c r="R469" s="5"/>
    </row>
    <row r="470" spans="1:18" x14ac:dyDescent="0.25">
      <c r="A470" s="18" t="s">
        <v>495</v>
      </c>
      <c r="B470" s="160" t="s">
        <v>606</v>
      </c>
      <c r="C470" s="158">
        <f>'5'!C470</f>
        <v>353</v>
      </c>
      <c r="D470" s="158">
        <f>'5'!D470</f>
        <v>245</v>
      </c>
      <c r="E470" s="158">
        <f>'5'!E470</f>
        <v>598</v>
      </c>
      <c r="F470" s="133"/>
      <c r="G470" s="133"/>
      <c r="H470" s="133">
        <v>0</v>
      </c>
      <c r="I470" s="24">
        <v>0</v>
      </c>
      <c r="J470" s="133">
        <v>169</v>
      </c>
      <c r="K470" s="24">
        <v>0</v>
      </c>
      <c r="L470" s="5"/>
      <c r="M470" s="5"/>
      <c r="N470" s="5"/>
      <c r="O470" s="5"/>
      <c r="P470" s="5"/>
      <c r="Q470" s="5"/>
      <c r="R470" s="5"/>
    </row>
    <row r="471" spans="1:18" x14ac:dyDescent="0.25">
      <c r="A471" s="18" t="s">
        <v>496</v>
      </c>
      <c r="B471" s="160" t="s">
        <v>539</v>
      </c>
      <c r="C471" s="158">
        <f>'5'!C471</f>
        <v>711</v>
      </c>
      <c r="D471" s="158">
        <f>'5'!D471</f>
        <v>467</v>
      </c>
      <c r="E471" s="158">
        <f>'5'!E471</f>
        <v>1178</v>
      </c>
      <c r="F471" s="133"/>
      <c r="G471" s="133"/>
      <c r="H471" s="133">
        <v>0</v>
      </c>
      <c r="I471" s="24">
        <v>0</v>
      </c>
      <c r="J471" s="133">
        <v>172</v>
      </c>
      <c r="K471" s="24">
        <v>0</v>
      </c>
      <c r="L471" s="5"/>
      <c r="M471" s="5"/>
      <c r="N471" s="5"/>
      <c r="O471" s="5"/>
      <c r="P471" s="5"/>
      <c r="Q471" s="5"/>
      <c r="R471" s="5"/>
    </row>
    <row r="472" spans="1:18" x14ac:dyDescent="0.25">
      <c r="A472" s="18" t="s">
        <v>497</v>
      </c>
      <c r="B472" s="160" t="s">
        <v>588</v>
      </c>
      <c r="C472" s="158">
        <f>'5'!C472</f>
        <v>203</v>
      </c>
      <c r="D472" s="158">
        <f>'5'!D472</f>
        <v>154</v>
      </c>
      <c r="E472" s="158">
        <f>'5'!E472</f>
        <v>357</v>
      </c>
      <c r="F472" s="133" t="s">
        <v>699</v>
      </c>
      <c r="G472" s="133">
        <v>1</v>
      </c>
      <c r="H472" s="133">
        <v>18</v>
      </c>
      <c r="I472" s="24">
        <v>0.11688311688311688</v>
      </c>
      <c r="J472" s="133">
        <v>119</v>
      </c>
      <c r="K472" s="24">
        <v>0.15126050420168066</v>
      </c>
      <c r="L472" s="5"/>
      <c r="M472" s="5"/>
      <c r="N472" s="5"/>
      <c r="O472" s="5"/>
      <c r="P472" s="5"/>
      <c r="Q472" s="5"/>
      <c r="R472" s="5"/>
    </row>
    <row r="473" spans="1:18" x14ac:dyDescent="0.25">
      <c r="A473" s="18" t="s">
        <v>498</v>
      </c>
      <c r="B473" s="160" t="s">
        <v>541</v>
      </c>
      <c r="C473" s="158">
        <f>'5'!C473</f>
        <v>3285</v>
      </c>
      <c r="D473" s="158">
        <f>'5'!D473</f>
        <v>2356</v>
      </c>
      <c r="E473" s="158">
        <f>'5'!E473</f>
        <v>5641</v>
      </c>
      <c r="F473" s="133"/>
      <c r="G473" s="133"/>
      <c r="H473" s="133">
        <v>0</v>
      </c>
      <c r="I473" s="24">
        <v>0</v>
      </c>
      <c r="J473" s="133">
        <v>491</v>
      </c>
      <c r="K473" s="24">
        <v>0</v>
      </c>
      <c r="L473" s="5"/>
      <c r="M473" s="5"/>
      <c r="N473" s="5"/>
      <c r="O473" s="5"/>
      <c r="P473" s="5"/>
      <c r="Q473" s="5"/>
      <c r="R473" s="5"/>
    </row>
    <row r="474" spans="1:18" x14ac:dyDescent="0.25">
      <c r="A474" s="18" t="s">
        <v>499</v>
      </c>
      <c r="B474" s="160" t="s">
        <v>585</v>
      </c>
      <c r="C474" s="158">
        <f>'5'!C474</f>
        <v>145</v>
      </c>
      <c r="D474" s="158">
        <f>'5'!D474</f>
        <v>110</v>
      </c>
      <c r="E474" s="158">
        <f>'5'!E474</f>
        <v>255</v>
      </c>
      <c r="F474" s="133" t="s">
        <v>703</v>
      </c>
      <c r="G474" s="133">
        <v>1</v>
      </c>
      <c r="H474" s="133">
        <v>12</v>
      </c>
      <c r="I474" s="24">
        <v>0.10909090909090909</v>
      </c>
      <c r="J474" s="133">
        <v>66</v>
      </c>
      <c r="K474" s="24">
        <v>0.18181818181818182</v>
      </c>
      <c r="L474" s="5"/>
      <c r="M474" s="5"/>
      <c r="N474" s="5"/>
      <c r="O474" s="5"/>
      <c r="P474" s="5"/>
      <c r="Q474" s="5"/>
      <c r="R474" s="5"/>
    </row>
    <row r="475" spans="1:18" x14ac:dyDescent="0.25">
      <c r="A475" s="18" t="s">
        <v>500</v>
      </c>
      <c r="B475" s="160" t="s">
        <v>539</v>
      </c>
      <c r="C475" s="158">
        <f>'5'!C475</f>
        <v>549</v>
      </c>
      <c r="D475" s="158">
        <f>'5'!D475</f>
        <v>391</v>
      </c>
      <c r="E475" s="158">
        <f>'5'!E475</f>
        <v>940</v>
      </c>
      <c r="F475" s="133"/>
      <c r="G475" s="133"/>
      <c r="H475" s="133">
        <v>0</v>
      </c>
      <c r="I475" s="24">
        <v>0</v>
      </c>
      <c r="J475" s="133">
        <v>115</v>
      </c>
      <c r="K475" s="24">
        <v>0</v>
      </c>
      <c r="L475" s="5"/>
      <c r="M475" s="5"/>
      <c r="N475" s="5"/>
      <c r="O475" s="5"/>
      <c r="P475" s="5"/>
      <c r="Q475" s="5"/>
      <c r="R475" s="5"/>
    </row>
    <row r="476" spans="1:18" x14ac:dyDescent="0.25">
      <c r="A476" s="18" t="s">
        <v>501</v>
      </c>
      <c r="B476" s="160" t="s">
        <v>589</v>
      </c>
      <c r="C476" s="158">
        <f>'5'!C476</f>
        <v>196</v>
      </c>
      <c r="D476" s="158">
        <f>'5'!D476</f>
        <v>155</v>
      </c>
      <c r="E476" s="158">
        <f>'5'!E476</f>
        <v>351</v>
      </c>
      <c r="F476" s="133"/>
      <c r="G476" s="133"/>
      <c r="H476" s="133">
        <v>0</v>
      </c>
      <c r="I476" s="24">
        <v>0</v>
      </c>
      <c r="J476" s="133">
        <v>118</v>
      </c>
      <c r="K476" s="24">
        <v>0</v>
      </c>
      <c r="L476" s="5"/>
      <c r="M476" s="5"/>
      <c r="N476" s="5"/>
      <c r="O476" s="5"/>
      <c r="P476" s="5"/>
      <c r="Q476" s="5"/>
      <c r="R476" s="5"/>
    </row>
    <row r="477" spans="1:18" x14ac:dyDescent="0.25">
      <c r="A477" s="18" t="s">
        <v>502</v>
      </c>
      <c r="B477" s="160" t="s">
        <v>539</v>
      </c>
      <c r="C477" s="158">
        <f>'5'!C477</f>
        <v>713</v>
      </c>
      <c r="D477" s="158">
        <f>'5'!D477</f>
        <v>458</v>
      </c>
      <c r="E477" s="158">
        <f>'5'!E477</f>
        <v>1171</v>
      </c>
      <c r="F477" s="133" t="s">
        <v>502</v>
      </c>
      <c r="G477" s="133">
        <v>1</v>
      </c>
      <c r="H477" s="133">
        <v>68</v>
      </c>
      <c r="I477" s="24">
        <v>0.14847161572052403</v>
      </c>
      <c r="J477" s="133">
        <v>326</v>
      </c>
      <c r="K477" s="24">
        <v>0.20858895705521471</v>
      </c>
      <c r="L477" s="5"/>
      <c r="M477" s="5"/>
      <c r="N477" s="5"/>
      <c r="O477" s="5"/>
      <c r="P477" s="5"/>
      <c r="Q477" s="5"/>
      <c r="R477" s="5"/>
    </row>
    <row r="478" spans="1:18" x14ac:dyDescent="0.25">
      <c r="A478" s="18" t="s">
        <v>503</v>
      </c>
      <c r="B478" s="160" t="s">
        <v>596</v>
      </c>
      <c r="C478" s="158">
        <f>'5'!C478</f>
        <v>712</v>
      </c>
      <c r="D478" s="158">
        <f>'5'!D478</f>
        <v>515</v>
      </c>
      <c r="E478" s="158">
        <f>'5'!E478</f>
        <v>1227</v>
      </c>
      <c r="F478" s="133"/>
      <c r="G478" s="133"/>
      <c r="H478" s="133">
        <v>0</v>
      </c>
      <c r="I478" s="24">
        <v>0</v>
      </c>
      <c r="J478" s="133">
        <v>418</v>
      </c>
      <c r="K478" s="24">
        <v>0</v>
      </c>
      <c r="L478" s="5"/>
      <c r="M478" s="5"/>
      <c r="N478" s="5"/>
      <c r="O478" s="5"/>
      <c r="P478" s="5"/>
      <c r="Q478" s="5"/>
      <c r="R478" s="5"/>
    </row>
    <row r="479" spans="1:18" x14ac:dyDescent="0.25">
      <c r="A479" s="18" t="s">
        <v>504</v>
      </c>
      <c r="B479" s="160" t="s">
        <v>556</v>
      </c>
      <c r="C479" s="158">
        <f>'5'!C479</f>
        <v>2051</v>
      </c>
      <c r="D479" s="158">
        <f>'5'!D479</f>
        <v>1365</v>
      </c>
      <c r="E479" s="158">
        <f>'5'!E479</f>
        <v>3416</v>
      </c>
      <c r="F479" s="133"/>
      <c r="G479" s="133"/>
      <c r="H479" s="133">
        <v>0</v>
      </c>
      <c r="I479" s="24">
        <v>0</v>
      </c>
      <c r="J479" s="133">
        <v>702</v>
      </c>
      <c r="K479" s="24">
        <v>0</v>
      </c>
      <c r="L479" s="5"/>
      <c r="M479" s="5"/>
      <c r="N479" s="5"/>
      <c r="O479" s="5"/>
      <c r="P479" s="5"/>
      <c r="Q479" s="5"/>
      <c r="R479" s="5"/>
    </row>
    <row r="480" spans="1:18" x14ac:dyDescent="0.25">
      <c r="A480" s="18" t="s">
        <v>505</v>
      </c>
      <c r="B480" s="160" t="s">
        <v>556</v>
      </c>
      <c r="C480" s="158">
        <f>'5'!C480</f>
        <v>736</v>
      </c>
      <c r="D480" s="158">
        <f>'5'!D480</f>
        <v>519</v>
      </c>
      <c r="E480" s="158">
        <f>'5'!E480</f>
        <v>1255</v>
      </c>
      <c r="F480" s="133"/>
      <c r="G480" s="133"/>
      <c r="H480" s="133">
        <v>0</v>
      </c>
      <c r="I480" s="24">
        <v>0</v>
      </c>
      <c r="J480" s="133">
        <v>276</v>
      </c>
      <c r="K480" s="24">
        <v>0</v>
      </c>
      <c r="L480" s="5"/>
      <c r="M480" s="5"/>
      <c r="N480" s="5"/>
      <c r="O480" s="5"/>
      <c r="P480" s="5"/>
      <c r="Q480" s="5"/>
      <c r="R480" s="5"/>
    </row>
    <row r="481" spans="1:18" x14ac:dyDescent="0.25">
      <c r="A481" s="18" t="s">
        <v>506</v>
      </c>
      <c r="B481" s="160" t="s">
        <v>565</v>
      </c>
      <c r="C481" s="158">
        <f>'5'!C481</f>
        <v>132</v>
      </c>
      <c r="D481" s="158">
        <f>'5'!D481</f>
        <v>94</v>
      </c>
      <c r="E481" s="158">
        <f>'5'!E481</f>
        <v>226</v>
      </c>
      <c r="F481" s="133" t="s">
        <v>506</v>
      </c>
      <c r="G481" s="133">
        <v>1</v>
      </c>
      <c r="H481" s="133">
        <v>19</v>
      </c>
      <c r="I481" s="24">
        <v>0.20212765957446807</v>
      </c>
      <c r="J481" s="133">
        <v>39</v>
      </c>
      <c r="K481" s="24">
        <v>0.48717948717948717</v>
      </c>
      <c r="L481" s="5"/>
      <c r="M481" s="5"/>
      <c r="N481" s="5"/>
      <c r="O481" s="5"/>
      <c r="P481" s="5"/>
      <c r="Q481" s="5"/>
      <c r="R481" s="5"/>
    </row>
    <row r="482" spans="1:18" x14ac:dyDescent="0.25">
      <c r="A482" s="18" t="s">
        <v>507</v>
      </c>
      <c r="B482" s="160" t="s">
        <v>609</v>
      </c>
      <c r="C482" s="158">
        <f>'5'!C482</f>
        <v>373</v>
      </c>
      <c r="D482" s="158">
        <f>'5'!D482</f>
        <v>303</v>
      </c>
      <c r="E482" s="158">
        <f>'5'!E482</f>
        <v>676</v>
      </c>
      <c r="F482" s="133"/>
      <c r="G482" s="133"/>
      <c r="H482" s="133">
        <v>0</v>
      </c>
      <c r="I482" s="24">
        <v>0</v>
      </c>
      <c r="J482" s="133">
        <v>245</v>
      </c>
      <c r="K482" s="24">
        <v>0</v>
      </c>
      <c r="L482" s="5"/>
      <c r="M482" s="5"/>
      <c r="N482" s="5"/>
      <c r="O482" s="5"/>
      <c r="P482" s="5"/>
      <c r="Q482" s="5"/>
      <c r="R482" s="5"/>
    </row>
    <row r="483" spans="1:18" x14ac:dyDescent="0.25">
      <c r="A483" s="18" t="s">
        <v>508</v>
      </c>
      <c r="B483" s="160" t="s">
        <v>546</v>
      </c>
      <c r="C483" s="158">
        <f>'5'!C483</f>
        <v>299</v>
      </c>
      <c r="D483" s="158">
        <f>'5'!D483</f>
        <v>234</v>
      </c>
      <c r="E483" s="158">
        <f>'5'!E483</f>
        <v>533</v>
      </c>
      <c r="F483" s="133"/>
      <c r="G483" s="133"/>
      <c r="H483" s="133">
        <v>0</v>
      </c>
      <c r="I483" s="24">
        <v>0</v>
      </c>
      <c r="J483" s="133">
        <v>103</v>
      </c>
      <c r="K483" s="24">
        <v>0</v>
      </c>
      <c r="L483" s="5"/>
      <c r="M483" s="5"/>
      <c r="N483" s="5"/>
      <c r="O483" s="5"/>
      <c r="P483" s="5"/>
      <c r="Q483" s="5"/>
      <c r="R483" s="5"/>
    </row>
    <row r="484" spans="1:18" x14ac:dyDescent="0.25">
      <c r="A484" s="18" t="s">
        <v>509</v>
      </c>
      <c r="B484" s="160" t="s">
        <v>537</v>
      </c>
      <c r="C484" s="158">
        <f>'5'!C484</f>
        <v>941</v>
      </c>
      <c r="D484" s="158">
        <f>'5'!D484</f>
        <v>647</v>
      </c>
      <c r="E484" s="158">
        <f>'5'!E484</f>
        <v>1588</v>
      </c>
      <c r="F484" s="133"/>
      <c r="G484" s="133"/>
      <c r="H484" s="133">
        <v>0</v>
      </c>
      <c r="I484" s="24">
        <v>0</v>
      </c>
      <c r="J484" s="133">
        <v>362</v>
      </c>
      <c r="K484" s="24">
        <v>0</v>
      </c>
      <c r="L484" s="5"/>
      <c r="M484" s="5"/>
      <c r="N484" s="5"/>
      <c r="O484" s="5"/>
      <c r="P484" s="5"/>
      <c r="Q484" s="5"/>
      <c r="R484" s="5"/>
    </row>
    <row r="485" spans="1:18" ht="22.5" x14ac:dyDescent="0.25">
      <c r="A485" s="18" t="s">
        <v>510</v>
      </c>
      <c r="B485" s="160" t="s">
        <v>545</v>
      </c>
      <c r="C485" s="158">
        <f>'5'!C485</f>
        <v>1902</v>
      </c>
      <c r="D485" s="158">
        <f>'5'!D485</f>
        <v>1259</v>
      </c>
      <c r="E485" s="158">
        <f>'5'!E485</f>
        <v>3161</v>
      </c>
      <c r="F485" s="133" t="s">
        <v>865</v>
      </c>
      <c r="G485" s="133">
        <v>3</v>
      </c>
      <c r="H485" s="133">
        <v>130</v>
      </c>
      <c r="I485" s="24">
        <v>0.10325655281969817</v>
      </c>
      <c r="J485" s="133">
        <v>866</v>
      </c>
      <c r="K485" s="24">
        <v>0.15011547344110854</v>
      </c>
      <c r="L485" s="5"/>
      <c r="M485" s="5"/>
      <c r="N485" s="5"/>
      <c r="O485" s="5"/>
      <c r="P485" s="5"/>
      <c r="Q485" s="5"/>
      <c r="R485" s="5"/>
    </row>
    <row r="486" spans="1:18" x14ac:dyDescent="0.25">
      <c r="A486" s="18" t="s">
        <v>511</v>
      </c>
      <c r="B486" s="160" t="s">
        <v>539</v>
      </c>
      <c r="C486" s="158">
        <f>'5'!C486</f>
        <v>540</v>
      </c>
      <c r="D486" s="158">
        <f>'5'!D486</f>
        <v>368</v>
      </c>
      <c r="E486" s="158">
        <f>'5'!E486</f>
        <v>908</v>
      </c>
      <c r="F486" s="133" t="s">
        <v>511</v>
      </c>
      <c r="G486" s="133">
        <v>1</v>
      </c>
      <c r="H486" s="133">
        <v>85</v>
      </c>
      <c r="I486" s="24">
        <v>0.23097826086956522</v>
      </c>
      <c r="J486" s="133">
        <v>304</v>
      </c>
      <c r="K486" s="24">
        <v>0.27960526315789475</v>
      </c>
      <c r="L486" s="5"/>
      <c r="M486" s="5"/>
      <c r="N486" s="5"/>
      <c r="O486" s="5"/>
      <c r="P486" s="5"/>
      <c r="Q486" s="5"/>
      <c r="R486" s="5"/>
    </row>
    <row r="487" spans="1:18" x14ac:dyDescent="0.25">
      <c r="A487" s="18" t="s">
        <v>512</v>
      </c>
      <c r="B487" s="160" t="s">
        <v>542</v>
      </c>
      <c r="C487" s="158">
        <f>'5'!C487</f>
        <v>1857</v>
      </c>
      <c r="D487" s="158">
        <f>'5'!D487</f>
        <v>1241</v>
      </c>
      <c r="E487" s="158">
        <f>'5'!E487</f>
        <v>3098</v>
      </c>
      <c r="F487" s="133" t="s">
        <v>866</v>
      </c>
      <c r="G487" s="133">
        <v>2</v>
      </c>
      <c r="H487" s="133">
        <v>122</v>
      </c>
      <c r="I487" s="24">
        <v>9.8307816277195814E-2</v>
      </c>
      <c r="J487" s="133">
        <v>872</v>
      </c>
      <c r="K487" s="24">
        <v>0.13990825688073394</v>
      </c>
      <c r="L487" s="5"/>
      <c r="M487" s="5"/>
      <c r="N487" s="5"/>
      <c r="O487" s="5"/>
      <c r="P487" s="5"/>
      <c r="Q487" s="5"/>
      <c r="R487" s="5"/>
    </row>
    <row r="488" spans="1:18" x14ac:dyDescent="0.25">
      <c r="A488" s="18" t="s">
        <v>513</v>
      </c>
      <c r="B488" s="160" t="s">
        <v>579</v>
      </c>
      <c r="C488" s="158">
        <f>'5'!C488</f>
        <v>248</v>
      </c>
      <c r="D488" s="158">
        <f>'5'!D488</f>
        <v>165</v>
      </c>
      <c r="E488" s="158">
        <f>'5'!E488</f>
        <v>413</v>
      </c>
      <c r="F488" s="133"/>
      <c r="G488" s="133"/>
      <c r="H488" s="133">
        <v>0</v>
      </c>
      <c r="I488" s="24">
        <v>0</v>
      </c>
      <c r="J488" s="133">
        <v>128</v>
      </c>
      <c r="K488" s="24">
        <v>0</v>
      </c>
      <c r="L488" s="5"/>
      <c r="M488" s="5"/>
      <c r="N488" s="5"/>
      <c r="O488" s="5"/>
      <c r="P488" s="5"/>
      <c r="Q488" s="5"/>
      <c r="R488" s="5"/>
    </row>
    <row r="489" spans="1:18" x14ac:dyDescent="0.25">
      <c r="A489" s="18" t="s">
        <v>514</v>
      </c>
      <c r="B489" s="160" t="s">
        <v>538</v>
      </c>
      <c r="C489" s="158">
        <f>'5'!C489</f>
        <v>118</v>
      </c>
      <c r="D489" s="158">
        <f>'5'!D489</f>
        <v>87</v>
      </c>
      <c r="E489" s="158">
        <f>'5'!E489</f>
        <v>205</v>
      </c>
      <c r="F489" s="133"/>
      <c r="G489" s="133"/>
      <c r="H489" s="133">
        <v>0</v>
      </c>
      <c r="I489" s="24">
        <v>0</v>
      </c>
      <c r="J489" s="133">
        <v>60</v>
      </c>
      <c r="K489" s="24">
        <v>0</v>
      </c>
      <c r="L489" s="5"/>
      <c r="M489" s="5"/>
      <c r="N489" s="5"/>
      <c r="O489" s="5"/>
      <c r="P489" s="5"/>
      <c r="Q489" s="5"/>
      <c r="R489" s="5"/>
    </row>
    <row r="490" spans="1:18" ht="22.5" x14ac:dyDescent="0.25">
      <c r="A490" s="18" t="s">
        <v>515</v>
      </c>
      <c r="B490" s="160" t="s">
        <v>555</v>
      </c>
      <c r="C490" s="158">
        <f>'5'!C490</f>
        <v>1510</v>
      </c>
      <c r="D490" s="158">
        <f>'5'!D490</f>
        <v>991</v>
      </c>
      <c r="E490" s="158">
        <f>'5'!E490</f>
        <v>2501</v>
      </c>
      <c r="F490" s="133" t="s">
        <v>730</v>
      </c>
      <c r="G490" s="133">
        <v>1</v>
      </c>
      <c r="H490" s="133">
        <v>29</v>
      </c>
      <c r="I490" s="24">
        <v>2.9263370332996974E-2</v>
      </c>
      <c r="J490" s="133">
        <v>837</v>
      </c>
      <c r="K490" s="24">
        <v>3.4647550776583033E-2</v>
      </c>
      <c r="L490" s="5"/>
      <c r="M490" s="5"/>
      <c r="N490" s="5"/>
      <c r="O490" s="5"/>
      <c r="P490" s="5"/>
      <c r="Q490" s="5"/>
      <c r="R490" s="5"/>
    </row>
    <row r="491" spans="1:18" x14ac:dyDescent="0.25">
      <c r="A491" s="18" t="s">
        <v>516</v>
      </c>
      <c r="B491" s="160" t="s">
        <v>549</v>
      </c>
      <c r="C491" s="158">
        <f>'5'!C491</f>
        <v>352</v>
      </c>
      <c r="D491" s="158">
        <f>'5'!D491</f>
        <v>255</v>
      </c>
      <c r="E491" s="158">
        <f>'5'!E491</f>
        <v>607</v>
      </c>
      <c r="F491" s="133"/>
      <c r="G491" s="133"/>
      <c r="H491" s="133">
        <v>0</v>
      </c>
      <c r="I491" s="24">
        <v>0</v>
      </c>
      <c r="J491" s="133">
        <v>196</v>
      </c>
      <c r="K491" s="24">
        <v>0</v>
      </c>
      <c r="L491" s="5"/>
      <c r="M491" s="5"/>
      <c r="N491" s="5"/>
      <c r="O491" s="5"/>
      <c r="P491" s="5"/>
      <c r="Q491" s="5"/>
      <c r="R491" s="5"/>
    </row>
    <row r="492" spans="1:18" x14ac:dyDescent="0.25">
      <c r="A492" s="18" t="s">
        <v>517</v>
      </c>
      <c r="B492" s="160" t="s">
        <v>540</v>
      </c>
      <c r="C492" s="158">
        <f>'5'!C492</f>
        <v>569</v>
      </c>
      <c r="D492" s="158">
        <f>'5'!D492</f>
        <v>377</v>
      </c>
      <c r="E492" s="158">
        <f>'5'!E492</f>
        <v>946</v>
      </c>
      <c r="F492" s="133"/>
      <c r="G492" s="133"/>
      <c r="H492" s="133">
        <v>0</v>
      </c>
      <c r="I492" s="24">
        <v>0</v>
      </c>
      <c r="J492" s="133">
        <v>168</v>
      </c>
      <c r="K492" s="24">
        <v>0</v>
      </c>
      <c r="L492" s="5"/>
      <c r="M492" s="5"/>
      <c r="N492" s="5"/>
      <c r="O492" s="5"/>
      <c r="P492" s="5"/>
      <c r="Q492" s="5"/>
      <c r="R492" s="5"/>
    </row>
    <row r="493" spans="1:18" x14ac:dyDescent="0.25">
      <c r="A493" s="18" t="s">
        <v>518</v>
      </c>
      <c r="B493" s="160" t="s">
        <v>552</v>
      </c>
      <c r="C493" s="158">
        <f>'5'!C493</f>
        <v>1189</v>
      </c>
      <c r="D493" s="158">
        <f>'5'!D493</f>
        <v>827</v>
      </c>
      <c r="E493" s="158">
        <f>'5'!E493</f>
        <v>2016</v>
      </c>
      <c r="F493" s="133"/>
      <c r="G493" s="133"/>
      <c r="H493" s="133">
        <v>0</v>
      </c>
      <c r="I493" s="24">
        <v>0</v>
      </c>
      <c r="J493" s="133">
        <v>360</v>
      </c>
      <c r="K493" s="24">
        <v>0</v>
      </c>
      <c r="L493" s="5"/>
      <c r="M493" s="5"/>
      <c r="N493" s="5"/>
      <c r="O493" s="5"/>
      <c r="P493" s="5"/>
      <c r="Q493" s="5"/>
      <c r="R493" s="5"/>
    </row>
    <row r="494" spans="1:18" x14ac:dyDescent="0.25">
      <c r="A494" s="18" t="s">
        <v>519</v>
      </c>
      <c r="B494" s="160" t="s">
        <v>575</v>
      </c>
      <c r="C494" s="158">
        <f>'5'!C494</f>
        <v>210</v>
      </c>
      <c r="D494" s="158">
        <f>'5'!D494</f>
        <v>175</v>
      </c>
      <c r="E494" s="158">
        <f>'5'!E494</f>
        <v>385</v>
      </c>
      <c r="F494" s="133"/>
      <c r="G494" s="133"/>
      <c r="H494" s="133">
        <v>0</v>
      </c>
      <c r="I494" s="24">
        <v>0</v>
      </c>
      <c r="J494" s="133">
        <v>152</v>
      </c>
      <c r="K494" s="24">
        <v>0</v>
      </c>
      <c r="L494" s="5"/>
      <c r="M494" s="5"/>
      <c r="N494" s="5"/>
      <c r="O494" s="5"/>
      <c r="P494" s="5"/>
      <c r="Q494" s="5"/>
      <c r="R494" s="5"/>
    </row>
    <row r="495" spans="1:18" x14ac:dyDescent="0.25">
      <c r="A495" s="18" t="s">
        <v>520</v>
      </c>
      <c r="B495" s="160" t="s">
        <v>550</v>
      </c>
      <c r="C495" s="158">
        <f>'5'!C495</f>
        <v>996</v>
      </c>
      <c r="D495" s="158">
        <f>'5'!D495</f>
        <v>761</v>
      </c>
      <c r="E495" s="158">
        <f>'5'!E495</f>
        <v>1757</v>
      </c>
      <c r="F495" s="133" t="s">
        <v>852</v>
      </c>
      <c r="G495" s="133">
        <v>1</v>
      </c>
      <c r="H495" s="133">
        <v>10</v>
      </c>
      <c r="I495" s="24">
        <v>1.3140604467805518E-2</v>
      </c>
      <c r="J495" s="133">
        <v>98</v>
      </c>
      <c r="K495" s="24">
        <v>0.10204081632653061</v>
      </c>
      <c r="L495" s="5"/>
      <c r="M495" s="5"/>
      <c r="N495" s="5"/>
      <c r="O495" s="5"/>
      <c r="P495" s="5"/>
      <c r="Q495" s="5"/>
      <c r="R495" s="5"/>
    </row>
    <row r="496" spans="1:18" x14ac:dyDescent="0.25">
      <c r="A496" s="18" t="s">
        <v>521</v>
      </c>
      <c r="B496" s="160" t="s">
        <v>539</v>
      </c>
      <c r="C496" s="158">
        <f>'5'!C496</f>
        <v>1618</v>
      </c>
      <c r="D496" s="158">
        <f>'5'!D496</f>
        <v>1012</v>
      </c>
      <c r="E496" s="158">
        <f>'5'!E496</f>
        <v>2630</v>
      </c>
      <c r="F496" s="133" t="s">
        <v>761</v>
      </c>
      <c r="G496" s="133">
        <v>2</v>
      </c>
      <c r="H496" s="133">
        <v>38</v>
      </c>
      <c r="I496" s="24">
        <v>3.7549407114624504E-2</v>
      </c>
      <c r="J496" s="133">
        <v>635</v>
      </c>
      <c r="K496" s="24">
        <v>5.9842519685039369E-2</v>
      </c>
      <c r="L496" s="5"/>
      <c r="M496" s="5"/>
      <c r="N496" s="5"/>
      <c r="O496" s="5"/>
      <c r="P496" s="5"/>
      <c r="Q496" s="5"/>
      <c r="R496" s="5"/>
    </row>
    <row r="497" spans="1:19" x14ac:dyDescent="0.25">
      <c r="A497" s="18" t="s">
        <v>522</v>
      </c>
      <c r="B497" s="160" t="s">
        <v>568</v>
      </c>
      <c r="C497" s="158">
        <f>'5'!C497</f>
        <v>318</v>
      </c>
      <c r="D497" s="158">
        <f>'5'!D497</f>
        <v>247</v>
      </c>
      <c r="E497" s="158">
        <f>'5'!E497</f>
        <v>565</v>
      </c>
      <c r="F497" s="133" t="s">
        <v>867</v>
      </c>
      <c r="G497" s="133">
        <v>1</v>
      </c>
      <c r="H497" s="133">
        <v>36</v>
      </c>
      <c r="I497" s="24">
        <v>0.145748987854251</v>
      </c>
      <c r="J497" s="133">
        <v>192</v>
      </c>
      <c r="K497" s="24">
        <v>0.1875</v>
      </c>
      <c r="L497" s="5"/>
      <c r="M497" s="5"/>
      <c r="N497" s="5"/>
      <c r="O497" s="5"/>
      <c r="P497" s="5"/>
      <c r="Q497" s="5"/>
      <c r="R497" s="5"/>
    </row>
    <row r="498" spans="1:19" x14ac:dyDescent="0.25">
      <c r="A498" s="18" t="s">
        <v>523</v>
      </c>
      <c r="B498" s="160" t="s">
        <v>545</v>
      </c>
      <c r="C498" s="158">
        <f>'5'!C498</f>
        <v>477</v>
      </c>
      <c r="D498" s="158">
        <f>'5'!D498</f>
        <v>411</v>
      </c>
      <c r="E498" s="158">
        <f>'5'!E498</f>
        <v>888</v>
      </c>
      <c r="F498" s="133"/>
      <c r="G498" s="133"/>
      <c r="H498" s="133">
        <v>0</v>
      </c>
      <c r="I498" s="24">
        <v>0</v>
      </c>
      <c r="J498" s="133">
        <v>252</v>
      </c>
      <c r="K498" s="24">
        <v>0</v>
      </c>
      <c r="L498" s="5"/>
      <c r="M498" s="5"/>
      <c r="N498" s="5"/>
      <c r="O498" s="5"/>
      <c r="P498" s="5"/>
      <c r="Q498" s="5"/>
      <c r="R498" s="5"/>
    </row>
    <row r="499" spans="1:19" x14ac:dyDescent="0.25">
      <c r="A499" s="18" t="s">
        <v>524</v>
      </c>
      <c r="B499" s="160" t="s">
        <v>545</v>
      </c>
      <c r="C499" s="158">
        <f>'5'!C499</f>
        <v>1409</v>
      </c>
      <c r="D499" s="158">
        <f>'5'!D499</f>
        <v>852</v>
      </c>
      <c r="E499" s="158">
        <f>'5'!E499</f>
        <v>2261</v>
      </c>
      <c r="F499" s="133" t="s">
        <v>749</v>
      </c>
      <c r="G499" s="133">
        <v>1</v>
      </c>
      <c r="H499" s="133">
        <v>36</v>
      </c>
      <c r="I499" s="24">
        <v>4.2253521126760563E-2</v>
      </c>
      <c r="J499" s="133">
        <v>643</v>
      </c>
      <c r="K499" s="24">
        <v>5.5987558320373249E-2</v>
      </c>
      <c r="L499" s="5"/>
      <c r="M499" s="5"/>
      <c r="N499" s="5"/>
      <c r="O499" s="5"/>
      <c r="P499" s="5"/>
      <c r="Q499" s="5"/>
      <c r="R499" s="5"/>
    </row>
    <row r="500" spans="1:19" x14ac:dyDescent="0.25">
      <c r="A500" s="18" t="s">
        <v>525</v>
      </c>
      <c r="B500" s="160" t="s">
        <v>552</v>
      </c>
      <c r="C500" s="158">
        <f>'5'!C500</f>
        <v>344</v>
      </c>
      <c r="D500" s="158">
        <f>'5'!D500</f>
        <v>247</v>
      </c>
      <c r="E500" s="158">
        <f>'5'!E500</f>
        <v>591</v>
      </c>
      <c r="F500" s="133"/>
      <c r="G500" s="133"/>
      <c r="H500" s="133">
        <v>0</v>
      </c>
      <c r="I500" s="24">
        <v>0</v>
      </c>
      <c r="J500" s="133">
        <v>146</v>
      </c>
      <c r="K500" s="24">
        <v>0</v>
      </c>
      <c r="L500" s="5"/>
      <c r="M500" s="5"/>
      <c r="N500" s="5"/>
      <c r="O500" s="5"/>
      <c r="P500" s="5"/>
      <c r="Q500" s="5"/>
      <c r="R500" s="5"/>
    </row>
    <row r="501" spans="1:19" ht="22.5" x14ac:dyDescent="0.25">
      <c r="A501" s="18" t="s">
        <v>526</v>
      </c>
      <c r="B501" s="160" t="s">
        <v>556</v>
      </c>
      <c r="C501" s="158">
        <f>'5'!C501</f>
        <v>2492</v>
      </c>
      <c r="D501" s="158">
        <f>'5'!D501</f>
        <v>1533</v>
      </c>
      <c r="E501" s="158">
        <f>'5'!E501</f>
        <v>4025</v>
      </c>
      <c r="F501" s="133" t="s">
        <v>762</v>
      </c>
      <c r="G501" s="133">
        <v>4</v>
      </c>
      <c r="H501" s="133">
        <v>218</v>
      </c>
      <c r="I501" s="24">
        <v>0.14220482713633398</v>
      </c>
      <c r="J501" s="133">
        <v>1424</v>
      </c>
      <c r="K501" s="24">
        <v>0.15308988764044945</v>
      </c>
      <c r="L501" s="5"/>
      <c r="M501" s="5"/>
      <c r="N501" s="5"/>
      <c r="O501" s="5"/>
      <c r="P501" s="5"/>
      <c r="Q501" s="5"/>
      <c r="R501" s="5"/>
    </row>
    <row r="502" spans="1:19" ht="22.5" x14ac:dyDescent="0.25">
      <c r="A502" s="18" t="s">
        <v>527</v>
      </c>
      <c r="B502" s="160" t="s">
        <v>556</v>
      </c>
      <c r="C502" s="158">
        <f>'5'!C502</f>
        <v>562</v>
      </c>
      <c r="D502" s="158">
        <f>'5'!D502</f>
        <v>406</v>
      </c>
      <c r="E502" s="158">
        <f>'5'!E502</f>
        <v>968</v>
      </c>
      <c r="F502" s="133" t="s">
        <v>763</v>
      </c>
      <c r="G502" s="133">
        <v>2</v>
      </c>
      <c r="H502" s="133">
        <v>39</v>
      </c>
      <c r="I502" s="24">
        <v>9.6059113300492605E-2</v>
      </c>
      <c r="J502" s="133">
        <v>134</v>
      </c>
      <c r="K502" s="24">
        <v>0.29104477611940299</v>
      </c>
      <c r="L502" s="5"/>
      <c r="M502" s="5"/>
      <c r="N502" s="5"/>
      <c r="O502" s="5"/>
      <c r="P502" s="5"/>
      <c r="Q502" s="5"/>
      <c r="R502" s="5"/>
    </row>
    <row r="503" spans="1:19" x14ac:dyDescent="0.25">
      <c r="A503" s="18" t="s">
        <v>528</v>
      </c>
      <c r="B503" s="160" t="s">
        <v>572</v>
      </c>
      <c r="C503" s="158">
        <f>'5'!C503</f>
        <v>429</v>
      </c>
      <c r="D503" s="158">
        <f>'5'!D503</f>
        <v>294</v>
      </c>
      <c r="E503" s="158">
        <f>'5'!E503</f>
        <v>723</v>
      </c>
      <c r="F503" s="133"/>
      <c r="G503" s="133"/>
      <c r="H503" s="133">
        <v>0</v>
      </c>
      <c r="I503" s="24">
        <v>0</v>
      </c>
      <c r="J503" s="133">
        <v>197</v>
      </c>
      <c r="K503" s="24">
        <v>0</v>
      </c>
      <c r="L503" s="5"/>
      <c r="M503" s="5"/>
      <c r="N503" s="5"/>
      <c r="O503" s="5"/>
      <c r="P503" s="5"/>
      <c r="Q503" s="5"/>
      <c r="R503" s="5"/>
    </row>
    <row r="504" spans="1:19" x14ac:dyDescent="0.25">
      <c r="A504" s="191" t="s">
        <v>529</v>
      </c>
      <c r="B504" s="191"/>
      <c r="C504" s="94">
        <f>'1'!D504</f>
        <v>432581</v>
      </c>
      <c r="D504" s="94">
        <f>'1'!E504</f>
        <v>296957</v>
      </c>
      <c r="E504" s="94">
        <f>'1'!F504</f>
        <v>729538</v>
      </c>
      <c r="F504" s="20"/>
      <c r="G504" s="94">
        <v>160</v>
      </c>
      <c r="H504" s="94">
        <f>SUM(H4:H503)</f>
        <v>12131</v>
      </c>
      <c r="I504" s="168">
        <v>4.0851032304340361E-2</v>
      </c>
      <c r="J504" s="94">
        <f>SUM(J4:J503)</f>
        <v>173109</v>
      </c>
      <c r="K504" s="168">
        <v>6.9929787749172787E-2</v>
      </c>
    </row>
    <row r="505" spans="1:19" x14ac:dyDescent="0.25">
      <c r="A505" s="201" t="str">
        <f>'1'!A505</f>
        <v>* 2010 School District population estimates from PA Data Center, Penn State University</v>
      </c>
      <c r="B505" s="201"/>
      <c r="C505" s="201"/>
      <c r="D505" s="201"/>
      <c r="E505" s="201"/>
      <c r="F505" s="201"/>
      <c r="G505" s="201"/>
      <c r="H505" s="201"/>
      <c r="I505" s="201"/>
      <c r="J505" s="201"/>
      <c r="K505" s="201"/>
      <c r="L505" s="201"/>
      <c r="M505" s="201"/>
      <c r="N505" s="201"/>
      <c r="O505" s="201"/>
      <c r="P505" s="201"/>
      <c r="Q505" s="201"/>
      <c r="R505" s="201"/>
      <c r="S505" s="201"/>
    </row>
    <row r="506" spans="1:19" x14ac:dyDescent="0.25">
      <c r="A506" s="201" t="s">
        <v>868</v>
      </c>
      <c r="B506" s="201"/>
      <c r="C506" s="201"/>
      <c r="D506" s="201"/>
      <c r="E506" s="201"/>
      <c r="F506" s="201"/>
      <c r="G506" s="201"/>
      <c r="H506" s="201"/>
      <c r="I506" s="201"/>
      <c r="J506" s="201"/>
      <c r="K506" s="201"/>
      <c r="L506" s="5"/>
      <c r="M506" s="5"/>
      <c r="N506" s="5"/>
      <c r="O506" s="5"/>
      <c r="P506" s="5"/>
      <c r="Q506" s="5"/>
      <c r="R506" s="5"/>
      <c r="S506" s="5"/>
    </row>
    <row r="507" spans="1:19" x14ac:dyDescent="0.25">
      <c r="A507" s="92" t="s">
        <v>637</v>
      </c>
      <c r="B507" s="95"/>
      <c r="C507" s="95"/>
      <c r="D507" s="95"/>
      <c r="E507" s="95"/>
      <c r="F507" s="91"/>
      <c r="G507" s="91"/>
      <c r="H507" s="91"/>
      <c r="I507" s="95"/>
      <c r="J507" s="91"/>
      <c r="K507" s="95"/>
      <c r="L507" s="5"/>
      <c r="M507" s="5"/>
      <c r="N507" s="5"/>
      <c r="O507" s="5"/>
      <c r="P507" s="5"/>
      <c r="Q507" s="5"/>
      <c r="R507" s="5"/>
      <c r="S507" s="5"/>
    </row>
    <row r="508" spans="1:19" x14ac:dyDescent="0.25">
      <c r="A508" s="201" t="s">
        <v>561</v>
      </c>
      <c r="B508" s="201"/>
      <c r="C508" s="201"/>
      <c r="D508" s="201"/>
      <c r="E508" s="201"/>
      <c r="F508" s="201"/>
      <c r="G508" s="201"/>
      <c r="H508" s="201"/>
      <c r="I508" s="201"/>
      <c r="J508" s="201"/>
      <c r="K508" s="201"/>
      <c r="L508" s="5"/>
      <c r="M508" s="5"/>
      <c r="N508" s="5"/>
      <c r="O508" s="5"/>
      <c r="P508" s="5"/>
      <c r="Q508" s="5"/>
      <c r="R508" s="5"/>
      <c r="S508" s="5"/>
    </row>
    <row r="509" spans="1:19" x14ac:dyDescent="0.25">
      <c r="A509" s="201" t="s">
        <v>562</v>
      </c>
      <c r="B509" s="201"/>
      <c r="C509" s="201"/>
      <c r="D509" s="201"/>
      <c r="E509" s="201"/>
      <c r="F509" s="201"/>
      <c r="G509" s="201"/>
      <c r="H509" s="201"/>
      <c r="I509" s="201"/>
      <c r="J509" s="201"/>
      <c r="K509" s="201"/>
      <c r="L509" s="5"/>
      <c r="M509" s="5"/>
      <c r="N509" s="5"/>
      <c r="O509" s="5"/>
      <c r="P509" s="5"/>
      <c r="Q509" s="5"/>
      <c r="R509" s="5"/>
      <c r="S509" s="5"/>
    </row>
  </sheetData>
  <mergeCells count="8">
    <mergeCell ref="A1:K1"/>
    <mergeCell ref="A506:K506"/>
    <mergeCell ref="A509:K509"/>
    <mergeCell ref="A508:K508"/>
    <mergeCell ref="A504:B504"/>
    <mergeCell ref="A2:E2"/>
    <mergeCell ref="A505:S505"/>
    <mergeCell ref="F2:K2"/>
  </mergeCells>
  <pageMargins left="0.3" right="0.3" top="0.4" bottom="0.5" header="0.3" footer="0.3"/>
  <pageSetup orientation="portrait" r:id="rId1"/>
  <headerFooter>
    <oddFooter>&amp;L&amp;8Prepared by:  Office of Child Development and Early Learning&amp;C&amp;8&amp;P&amp;R&amp;8Updated 11/1/2011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249977111117893"/>
  </sheetPr>
  <dimension ref="A1:Q507"/>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23.7109375" customWidth="1"/>
    <col min="2" max="2" width="11.85546875" customWidth="1"/>
    <col min="3" max="5" width="11.140625" style="96" bestFit="1" customWidth="1"/>
    <col min="6" max="6" width="7.7109375" bestFit="1" customWidth="1"/>
    <col min="7" max="7" width="24.85546875" customWidth="1"/>
    <col min="8" max="8" width="14" bestFit="1" customWidth="1"/>
  </cols>
  <sheetData>
    <row r="1" spans="1:15" x14ac:dyDescent="0.25">
      <c r="A1" s="182" t="str">
        <f>'Table of Contents'!B12&amp;": "&amp;'Table of Contents'!C12</f>
        <v>Tab 7: School District Based Pre-K Reach Data</v>
      </c>
      <c r="B1" s="182"/>
      <c r="C1" s="182"/>
      <c r="D1" s="182"/>
      <c r="E1" s="182"/>
      <c r="F1" s="182"/>
      <c r="G1" s="182"/>
      <c r="H1" s="206"/>
      <c r="I1" s="5"/>
      <c r="J1" s="5"/>
      <c r="K1" s="5"/>
      <c r="L1" s="5"/>
      <c r="M1" s="5"/>
      <c r="N1" s="5"/>
      <c r="O1" s="5"/>
    </row>
    <row r="2" spans="1:15" x14ac:dyDescent="0.25">
      <c r="A2" s="207" t="str">
        <f>'5'!A2:E2</f>
        <v>2012-2013</v>
      </c>
      <c r="B2" s="208"/>
      <c r="C2" s="208"/>
      <c r="D2" s="208"/>
      <c r="E2" s="209"/>
      <c r="F2" s="210" t="s">
        <v>797</v>
      </c>
      <c r="G2" s="209"/>
      <c r="H2" s="68"/>
      <c r="I2" s="5"/>
      <c r="J2" s="5"/>
      <c r="K2" s="5"/>
      <c r="L2" s="5"/>
      <c r="M2" s="5"/>
      <c r="N2" s="5"/>
    </row>
    <row r="3" spans="1:15" ht="36" x14ac:dyDescent="0.25">
      <c r="A3" s="22" t="str">
        <f>'1'!A3</f>
        <v>School District</v>
      </c>
      <c r="B3" s="67" t="str">
        <f>'1'!B3</f>
        <v>County</v>
      </c>
      <c r="C3" s="87" t="str">
        <f>'6'!C3</f>
        <v># of Children Ages 0-2*</v>
      </c>
      <c r="D3" s="87" t="str">
        <f>'6'!D3</f>
        <v># of Children Ages 3-4*</v>
      </c>
      <c r="E3" s="87" t="str">
        <f>'6'!E3</f>
        <v># of Children Under 5*</v>
      </c>
      <c r="F3" s="23" t="s">
        <v>640</v>
      </c>
      <c r="G3" s="25" t="s">
        <v>641</v>
      </c>
      <c r="H3" s="5"/>
      <c r="I3" s="5"/>
      <c r="J3" s="5"/>
      <c r="K3" s="5"/>
      <c r="L3" s="5"/>
      <c r="M3" s="5"/>
      <c r="N3" s="5"/>
    </row>
    <row r="4" spans="1:15" x14ac:dyDescent="0.25">
      <c r="A4" s="9" t="str">
        <f>'5'!A4</f>
        <v>Abington Heights SD</v>
      </c>
      <c r="B4" s="10" t="str">
        <f>'5'!B4</f>
        <v>Lackawanna</v>
      </c>
      <c r="C4" s="158">
        <f>'5'!C4</f>
        <v>665</v>
      </c>
      <c r="D4" s="158">
        <f>'5'!D4</f>
        <v>501</v>
      </c>
      <c r="E4" s="158">
        <f>'5'!E4</f>
        <v>1166</v>
      </c>
      <c r="F4" s="139">
        <v>0</v>
      </c>
      <c r="G4" s="24">
        <f t="shared" ref="G4:G67" si="0">F4/D4</f>
        <v>0</v>
      </c>
      <c r="H4" s="5"/>
      <c r="I4" s="5"/>
      <c r="J4" s="5"/>
      <c r="K4" s="5"/>
      <c r="L4" s="5"/>
      <c r="M4" s="5"/>
      <c r="N4" s="5"/>
    </row>
    <row r="5" spans="1:15" x14ac:dyDescent="0.25">
      <c r="A5" s="9" t="str">
        <f>'5'!A5</f>
        <v>Abington SD</v>
      </c>
      <c r="B5" s="10" t="str">
        <f>'5'!B5</f>
        <v>Montgomery</v>
      </c>
      <c r="C5" s="158">
        <f>'5'!C5</f>
        <v>1942</v>
      </c>
      <c r="D5" s="158">
        <f>'5'!D5</f>
        <v>1304</v>
      </c>
      <c r="E5" s="158">
        <f>'5'!E5</f>
        <v>3246</v>
      </c>
      <c r="F5" s="139">
        <v>0</v>
      </c>
      <c r="G5" s="24">
        <f t="shared" si="0"/>
        <v>0</v>
      </c>
      <c r="H5" s="5"/>
      <c r="I5" s="5"/>
      <c r="J5" s="5"/>
      <c r="K5" s="5"/>
      <c r="L5" s="5"/>
      <c r="M5" s="5"/>
      <c r="N5" s="5"/>
    </row>
    <row r="6" spans="1:15" x14ac:dyDescent="0.25">
      <c r="A6" s="9" t="str">
        <f>'5'!A6</f>
        <v>Albert Gallatin Area SD</v>
      </c>
      <c r="B6" s="10" t="str">
        <f>'5'!B6</f>
        <v>Fayette</v>
      </c>
      <c r="C6" s="158">
        <f>'5'!C6</f>
        <v>732</v>
      </c>
      <c r="D6" s="158">
        <f>'5'!D6</f>
        <v>512</v>
      </c>
      <c r="E6" s="158">
        <f>'5'!E6</f>
        <v>1244</v>
      </c>
      <c r="F6" s="139">
        <v>0</v>
      </c>
      <c r="G6" s="24">
        <f t="shared" si="0"/>
        <v>0</v>
      </c>
      <c r="H6" s="5"/>
      <c r="I6" s="5"/>
      <c r="J6" s="5"/>
      <c r="K6" s="5"/>
      <c r="L6" s="5"/>
      <c r="M6" s="5"/>
      <c r="N6" s="5"/>
    </row>
    <row r="7" spans="1:15" x14ac:dyDescent="0.25">
      <c r="A7" s="9" t="str">
        <f>'5'!A7</f>
        <v>Aliquippa SD</v>
      </c>
      <c r="B7" s="10" t="str">
        <f>'5'!B7</f>
        <v>Beaver</v>
      </c>
      <c r="C7" s="158">
        <f>'5'!C7</f>
        <v>405</v>
      </c>
      <c r="D7" s="158">
        <f>'5'!D7</f>
        <v>246</v>
      </c>
      <c r="E7" s="158">
        <f>'5'!E7</f>
        <v>651</v>
      </c>
      <c r="F7" s="139">
        <v>0</v>
      </c>
      <c r="G7" s="24">
        <f t="shared" si="0"/>
        <v>0</v>
      </c>
      <c r="H7" s="5"/>
      <c r="I7" s="5"/>
      <c r="J7" s="5"/>
      <c r="K7" s="5"/>
      <c r="L7" s="5"/>
      <c r="M7" s="5"/>
      <c r="N7" s="5"/>
    </row>
    <row r="8" spans="1:15" x14ac:dyDescent="0.25">
      <c r="A8" s="9" t="str">
        <f>'5'!A8</f>
        <v>Allegheny Valley SD</v>
      </c>
      <c r="B8" s="10" t="str">
        <f>'5'!B8</f>
        <v>Allegheny</v>
      </c>
      <c r="C8" s="158">
        <f>'5'!C8</f>
        <v>207</v>
      </c>
      <c r="D8" s="158">
        <f>'5'!D8</f>
        <v>141</v>
      </c>
      <c r="E8" s="158">
        <f>'5'!E8</f>
        <v>348</v>
      </c>
      <c r="F8" s="139">
        <v>0</v>
      </c>
      <c r="G8" s="24">
        <f t="shared" si="0"/>
        <v>0</v>
      </c>
      <c r="H8" s="5"/>
      <c r="I8" s="5"/>
      <c r="J8" s="5"/>
      <c r="K8" s="5"/>
      <c r="L8" s="5"/>
      <c r="M8" s="5"/>
      <c r="N8" s="5"/>
    </row>
    <row r="9" spans="1:15" x14ac:dyDescent="0.25">
      <c r="A9" s="9" t="str">
        <f>'5'!A9</f>
        <v>Allegheny-Clarion Valley SD</v>
      </c>
      <c r="B9" s="10" t="str">
        <f>'5'!B9</f>
        <v>Clarion</v>
      </c>
      <c r="C9" s="158">
        <f>'5'!C9</f>
        <v>192</v>
      </c>
      <c r="D9" s="158">
        <f>'5'!D9</f>
        <v>115</v>
      </c>
      <c r="E9" s="158">
        <f>'5'!E9</f>
        <v>307</v>
      </c>
      <c r="F9" s="139">
        <v>0</v>
      </c>
      <c r="G9" s="24">
        <f t="shared" si="0"/>
        <v>0</v>
      </c>
      <c r="H9" s="5"/>
      <c r="I9" s="5"/>
      <c r="J9" s="5"/>
      <c r="K9" s="5"/>
      <c r="L9" s="5"/>
      <c r="M9" s="5"/>
      <c r="N9" s="5"/>
    </row>
    <row r="10" spans="1:15" x14ac:dyDescent="0.25">
      <c r="A10" s="9" t="str">
        <f>'5'!A10</f>
        <v>Allentown City SD</v>
      </c>
      <c r="B10" s="10" t="str">
        <f>'5'!B10</f>
        <v>Lehigh</v>
      </c>
      <c r="C10" s="158">
        <f>'5'!C10</f>
        <v>5668</v>
      </c>
      <c r="D10" s="158">
        <f>'5'!D10</f>
        <v>3664</v>
      </c>
      <c r="E10" s="158">
        <f>'5'!E10</f>
        <v>9332</v>
      </c>
      <c r="F10" s="139">
        <v>184</v>
      </c>
      <c r="G10" s="24">
        <f t="shared" si="0"/>
        <v>5.0218340611353711E-2</v>
      </c>
      <c r="H10" s="5"/>
      <c r="I10" s="5"/>
      <c r="J10" s="5"/>
      <c r="K10" s="5"/>
      <c r="L10" s="5"/>
      <c r="M10" s="5"/>
      <c r="N10" s="5"/>
    </row>
    <row r="11" spans="1:15" x14ac:dyDescent="0.25">
      <c r="A11" s="9" t="str">
        <f>'5'!A11</f>
        <v>Altoona Area SD</v>
      </c>
      <c r="B11" s="10" t="str">
        <f>'5'!B11</f>
        <v>Blair</v>
      </c>
      <c r="C11" s="158">
        <f>'5'!C11</f>
        <v>2109</v>
      </c>
      <c r="D11" s="158">
        <f>'5'!D11</f>
        <v>1406</v>
      </c>
      <c r="E11" s="158">
        <f>'5'!E11</f>
        <v>3515</v>
      </c>
      <c r="F11" s="139">
        <v>0</v>
      </c>
      <c r="G11" s="24">
        <f t="shared" si="0"/>
        <v>0</v>
      </c>
      <c r="H11" s="5"/>
      <c r="I11" s="5"/>
      <c r="J11" s="5"/>
      <c r="K11" s="5"/>
      <c r="L11" s="5"/>
      <c r="M11" s="5"/>
      <c r="N11" s="5"/>
    </row>
    <row r="12" spans="1:15" x14ac:dyDescent="0.25">
      <c r="A12" s="9" t="str">
        <f>'5'!A12</f>
        <v>Ambridge Area SD</v>
      </c>
      <c r="B12" s="10" t="str">
        <f>'5'!B12</f>
        <v>Beaver</v>
      </c>
      <c r="C12" s="158">
        <f>'5'!C12</f>
        <v>850</v>
      </c>
      <c r="D12" s="158">
        <f>'5'!D12</f>
        <v>531</v>
      </c>
      <c r="E12" s="158">
        <f>'5'!E12</f>
        <v>1381</v>
      </c>
      <c r="F12" s="139">
        <v>0</v>
      </c>
      <c r="G12" s="24">
        <f t="shared" si="0"/>
        <v>0</v>
      </c>
      <c r="H12" s="5"/>
      <c r="I12" s="5"/>
      <c r="J12" s="5"/>
      <c r="K12" s="5"/>
      <c r="L12" s="5"/>
      <c r="M12" s="5"/>
      <c r="N12" s="5"/>
    </row>
    <row r="13" spans="1:15" x14ac:dyDescent="0.25">
      <c r="A13" s="9" t="str">
        <f>'5'!A13</f>
        <v>Annville-Cleona SD</v>
      </c>
      <c r="B13" s="10" t="str">
        <f>'5'!B13</f>
        <v>Lebanon</v>
      </c>
      <c r="C13" s="158">
        <f>'5'!C13</f>
        <v>324</v>
      </c>
      <c r="D13" s="158">
        <f>'5'!D13</f>
        <v>228</v>
      </c>
      <c r="E13" s="158">
        <f>'5'!E13</f>
        <v>552</v>
      </c>
      <c r="F13" s="139">
        <v>0</v>
      </c>
      <c r="G13" s="24">
        <f t="shared" si="0"/>
        <v>0</v>
      </c>
      <c r="H13" s="5"/>
      <c r="I13" s="5"/>
      <c r="J13" s="5"/>
      <c r="K13" s="5"/>
      <c r="L13" s="5"/>
      <c r="M13" s="5"/>
      <c r="N13" s="5"/>
    </row>
    <row r="14" spans="1:15" x14ac:dyDescent="0.25">
      <c r="A14" s="9" t="str">
        <f>'5'!A14</f>
        <v>Antietam SD</v>
      </c>
      <c r="B14" s="10" t="str">
        <f>'5'!B14</f>
        <v>Berks</v>
      </c>
      <c r="C14" s="158">
        <f>'5'!C14</f>
        <v>301</v>
      </c>
      <c r="D14" s="158">
        <f>'5'!D14</f>
        <v>186</v>
      </c>
      <c r="E14" s="158">
        <f>'5'!E14</f>
        <v>487</v>
      </c>
      <c r="F14" s="139">
        <v>0</v>
      </c>
      <c r="G14" s="24">
        <f t="shared" si="0"/>
        <v>0</v>
      </c>
      <c r="H14" s="5"/>
      <c r="I14" s="5"/>
      <c r="J14" s="5"/>
      <c r="K14" s="5"/>
      <c r="L14" s="5"/>
      <c r="M14" s="5"/>
      <c r="N14" s="5"/>
    </row>
    <row r="15" spans="1:15" x14ac:dyDescent="0.25">
      <c r="A15" s="9" t="str">
        <f>'5'!A15</f>
        <v>Apollo-Ridge SD</v>
      </c>
      <c r="B15" s="10" t="str">
        <f>'5'!B15</f>
        <v>Armstrong</v>
      </c>
      <c r="C15" s="158">
        <f>'5'!C15</f>
        <v>284</v>
      </c>
      <c r="D15" s="158">
        <f>'5'!D15</f>
        <v>191</v>
      </c>
      <c r="E15" s="158">
        <f>'5'!E15</f>
        <v>475</v>
      </c>
      <c r="F15" s="139">
        <v>0</v>
      </c>
      <c r="G15" s="24">
        <f t="shared" si="0"/>
        <v>0</v>
      </c>
      <c r="H15" s="5"/>
      <c r="I15" s="5"/>
      <c r="J15" s="5"/>
      <c r="K15" s="5"/>
      <c r="L15" s="5"/>
      <c r="M15" s="5"/>
      <c r="N15" s="5"/>
    </row>
    <row r="16" spans="1:15" x14ac:dyDescent="0.25">
      <c r="A16" s="9" t="str">
        <f>'5'!A16</f>
        <v>Armstrong SD</v>
      </c>
      <c r="B16" s="10" t="str">
        <f>'5'!B16</f>
        <v>Armstrong</v>
      </c>
      <c r="C16" s="158">
        <f>'5'!C16</f>
        <v>1450</v>
      </c>
      <c r="D16" s="158">
        <f>'5'!D16</f>
        <v>1022</v>
      </c>
      <c r="E16" s="158">
        <f>'5'!E16</f>
        <v>2472</v>
      </c>
      <c r="F16" s="139">
        <v>0</v>
      </c>
      <c r="G16" s="24">
        <f t="shared" si="0"/>
        <v>0</v>
      </c>
      <c r="H16" s="5"/>
      <c r="I16" s="5"/>
      <c r="J16" s="5"/>
      <c r="K16" s="5"/>
      <c r="L16" s="5"/>
      <c r="M16" s="5"/>
      <c r="N16" s="5"/>
    </row>
    <row r="17" spans="1:14" x14ac:dyDescent="0.25">
      <c r="A17" s="9" t="str">
        <f>'5'!A17</f>
        <v>Athens Area SD</v>
      </c>
      <c r="B17" s="10" t="str">
        <f>'5'!B17</f>
        <v>Bradford</v>
      </c>
      <c r="C17" s="158">
        <f>'5'!C17</f>
        <v>528</v>
      </c>
      <c r="D17" s="158">
        <f>'5'!D17</f>
        <v>352</v>
      </c>
      <c r="E17" s="158">
        <f>'5'!E17</f>
        <v>880</v>
      </c>
      <c r="F17" s="139">
        <v>0</v>
      </c>
      <c r="G17" s="24">
        <f t="shared" si="0"/>
        <v>0</v>
      </c>
      <c r="H17" s="5"/>
      <c r="I17" s="5"/>
      <c r="J17" s="5"/>
      <c r="K17" s="5"/>
      <c r="L17" s="5"/>
      <c r="M17" s="5"/>
      <c r="N17" s="5"/>
    </row>
    <row r="18" spans="1:14" x14ac:dyDescent="0.25">
      <c r="A18" s="9" t="str">
        <f>'5'!A18</f>
        <v>Austin Area SD</v>
      </c>
      <c r="B18" s="10" t="str">
        <f>'5'!B18</f>
        <v>Potter</v>
      </c>
      <c r="C18" s="158">
        <f>'5'!C18</f>
        <v>40</v>
      </c>
      <c r="D18" s="158">
        <f>'5'!D18</f>
        <v>22</v>
      </c>
      <c r="E18" s="158">
        <f>'5'!E18</f>
        <v>62</v>
      </c>
      <c r="F18" s="139">
        <v>17</v>
      </c>
      <c r="G18" s="24">
        <f t="shared" si="0"/>
        <v>0.77272727272727271</v>
      </c>
      <c r="H18" s="5"/>
      <c r="I18" s="5"/>
      <c r="J18" s="5"/>
      <c r="K18" s="5"/>
      <c r="L18" s="5"/>
      <c r="M18" s="5"/>
      <c r="N18" s="5"/>
    </row>
    <row r="19" spans="1:14" x14ac:dyDescent="0.25">
      <c r="A19" s="9" t="str">
        <f>'5'!A19</f>
        <v>Avella Area SD</v>
      </c>
      <c r="B19" s="10" t="str">
        <f>'5'!B19</f>
        <v>Washington</v>
      </c>
      <c r="C19" s="158">
        <f>'5'!C19</f>
        <v>124</v>
      </c>
      <c r="D19" s="158">
        <f>'5'!D19</f>
        <v>71</v>
      </c>
      <c r="E19" s="158">
        <f>'5'!E19</f>
        <v>195</v>
      </c>
      <c r="F19" s="139">
        <v>0</v>
      </c>
      <c r="G19" s="24">
        <f t="shared" si="0"/>
        <v>0</v>
      </c>
      <c r="H19" s="5"/>
      <c r="I19" s="5"/>
      <c r="J19" s="5"/>
      <c r="K19" s="5"/>
      <c r="L19" s="5"/>
      <c r="M19" s="5"/>
      <c r="N19" s="5"/>
    </row>
    <row r="20" spans="1:14" x14ac:dyDescent="0.25">
      <c r="A20" s="9" t="str">
        <f>'5'!A20</f>
        <v>Avon Grove SD</v>
      </c>
      <c r="B20" s="10" t="str">
        <f>'5'!B20</f>
        <v>Chester</v>
      </c>
      <c r="C20" s="158">
        <f>'5'!C20</f>
        <v>1064</v>
      </c>
      <c r="D20" s="158">
        <f>'5'!D20</f>
        <v>844</v>
      </c>
      <c r="E20" s="158">
        <f>'5'!E20</f>
        <v>1908</v>
      </c>
      <c r="F20" s="139">
        <v>0</v>
      </c>
      <c r="G20" s="24">
        <f t="shared" si="0"/>
        <v>0</v>
      </c>
      <c r="H20" s="5"/>
      <c r="I20" s="5"/>
      <c r="J20" s="5"/>
      <c r="K20" s="5"/>
      <c r="L20" s="5"/>
      <c r="M20" s="5"/>
      <c r="N20" s="5"/>
    </row>
    <row r="21" spans="1:14" x14ac:dyDescent="0.25">
      <c r="A21" s="9" t="str">
        <f>'5'!A21</f>
        <v>Avonworth SD</v>
      </c>
      <c r="B21" s="10" t="str">
        <f>'5'!B21</f>
        <v>Allegheny</v>
      </c>
      <c r="C21" s="158">
        <f>'5'!C21</f>
        <v>403</v>
      </c>
      <c r="D21" s="158">
        <f>'5'!D21</f>
        <v>268</v>
      </c>
      <c r="E21" s="158">
        <f>'5'!E21</f>
        <v>671</v>
      </c>
      <c r="F21" s="139">
        <v>0</v>
      </c>
      <c r="G21" s="24">
        <f t="shared" si="0"/>
        <v>0</v>
      </c>
      <c r="H21" s="5"/>
      <c r="I21" s="5"/>
      <c r="J21" s="5"/>
      <c r="K21" s="5"/>
      <c r="L21" s="5"/>
      <c r="M21" s="5"/>
      <c r="N21" s="5"/>
    </row>
    <row r="22" spans="1:14" x14ac:dyDescent="0.25">
      <c r="A22" s="9" t="str">
        <f>'5'!A22</f>
        <v>Bald Eagle Area SD</v>
      </c>
      <c r="B22" s="10" t="str">
        <f>'5'!B22</f>
        <v>Centre</v>
      </c>
      <c r="C22" s="158">
        <f>'5'!C22</f>
        <v>382</v>
      </c>
      <c r="D22" s="158">
        <f>'5'!D22</f>
        <v>289</v>
      </c>
      <c r="E22" s="158">
        <f>'5'!E22</f>
        <v>671</v>
      </c>
      <c r="F22" s="139">
        <v>0</v>
      </c>
      <c r="G22" s="24">
        <f t="shared" si="0"/>
        <v>0</v>
      </c>
      <c r="H22" s="5"/>
      <c r="I22" s="5"/>
      <c r="J22" s="5"/>
      <c r="K22" s="5"/>
      <c r="L22" s="5"/>
      <c r="M22" s="5"/>
      <c r="N22" s="5"/>
    </row>
    <row r="23" spans="1:14" x14ac:dyDescent="0.25">
      <c r="A23" s="9" t="str">
        <f>'5'!A23</f>
        <v>Baldwin-Whitehall SD</v>
      </c>
      <c r="B23" s="10" t="str">
        <f>'5'!B23</f>
        <v>Allegheny</v>
      </c>
      <c r="C23" s="158">
        <f>'5'!C23</f>
        <v>1099</v>
      </c>
      <c r="D23" s="158">
        <f>'5'!D23</f>
        <v>663</v>
      </c>
      <c r="E23" s="158">
        <f>'5'!E23</f>
        <v>1762</v>
      </c>
      <c r="F23" s="139">
        <v>0</v>
      </c>
      <c r="G23" s="24">
        <f t="shared" si="0"/>
        <v>0</v>
      </c>
      <c r="H23" s="5"/>
      <c r="I23" s="5"/>
      <c r="J23" s="5"/>
      <c r="K23" s="5"/>
      <c r="L23" s="5"/>
      <c r="M23" s="5"/>
      <c r="N23" s="5"/>
    </row>
    <row r="24" spans="1:14" x14ac:dyDescent="0.25">
      <c r="A24" s="9" t="str">
        <f>'5'!A24</f>
        <v>Bangor Area SD</v>
      </c>
      <c r="B24" s="10" t="str">
        <f>'5'!B24</f>
        <v>Northampton</v>
      </c>
      <c r="C24" s="158">
        <f>'5'!C24</f>
        <v>661</v>
      </c>
      <c r="D24" s="158">
        <f>'5'!D24</f>
        <v>477</v>
      </c>
      <c r="E24" s="158">
        <f>'5'!E24</f>
        <v>1138</v>
      </c>
      <c r="F24" s="139">
        <v>0</v>
      </c>
      <c r="G24" s="24">
        <f t="shared" si="0"/>
        <v>0</v>
      </c>
      <c r="H24" s="5"/>
      <c r="I24" s="5"/>
      <c r="J24" s="5"/>
      <c r="K24" s="5"/>
      <c r="L24" s="5"/>
      <c r="M24" s="5"/>
      <c r="N24" s="5"/>
    </row>
    <row r="25" spans="1:14" x14ac:dyDescent="0.25">
      <c r="A25" s="9" t="str">
        <f>'5'!A25</f>
        <v>Beaver Area SD</v>
      </c>
      <c r="B25" s="10" t="str">
        <f>'5'!B25</f>
        <v>Beaver</v>
      </c>
      <c r="C25" s="158">
        <f>'5'!C25</f>
        <v>390</v>
      </c>
      <c r="D25" s="158">
        <f>'5'!D25</f>
        <v>262</v>
      </c>
      <c r="E25" s="158">
        <f>'5'!E25</f>
        <v>652</v>
      </c>
      <c r="F25" s="139">
        <v>0</v>
      </c>
      <c r="G25" s="24">
        <f t="shared" si="0"/>
        <v>0</v>
      </c>
      <c r="H25" s="5"/>
      <c r="I25" s="5"/>
      <c r="J25" s="5"/>
      <c r="K25" s="5"/>
      <c r="L25" s="5"/>
      <c r="M25" s="5"/>
      <c r="N25" s="5"/>
    </row>
    <row r="26" spans="1:14" x14ac:dyDescent="0.25">
      <c r="A26" s="9" t="str">
        <f>'5'!A26</f>
        <v>Bedford Area SD</v>
      </c>
      <c r="B26" s="10" t="str">
        <f>'5'!B26</f>
        <v>Bedford</v>
      </c>
      <c r="C26" s="158">
        <f>'5'!C26</f>
        <v>445</v>
      </c>
      <c r="D26" s="158">
        <f>'5'!D26</f>
        <v>330</v>
      </c>
      <c r="E26" s="158">
        <f>'5'!E26</f>
        <v>775</v>
      </c>
      <c r="F26" s="139">
        <v>0</v>
      </c>
      <c r="G26" s="24">
        <f t="shared" si="0"/>
        <v>0</v>
      </c>
      <c r="H26" s="5"/>
      <c r="I26" s="5"/>
      <c r="J26" s="5"/>
      <c r="K26" s="5"/>
      <c r="L26" s="5"/>
      <c r="M26" s="5"/>
      <c r="N26" s="5"/>
    </row>
    <row r="27" spans="1:14" x14ac:dyDescent="0.25">
      <c r="A27" s="9" t="str">
        <f>'5'!A27</f>
        <v>Belle Vernon Area SD</v>
      </c>
      <c r="B27" s="10" t="str">
        <f>'5'!B27</f>
        <v>Westmoreland</v>
      </c>
      <c r="C27" s="158">
        <f>'5'!C27</f>
        <v>515</v>
      </c>
      <c r="D27" s="158">
        <f>'5'!D27</f>
        <v>422</v>
      </c>
      <c r="E27" s="158">
        <f>'5'!E27</f>
        <v>937</v>
      </c>
      <c r="F27" s="139">
        <v>0</v>
      </c>
      <c r="G27" s="24">
        <f t="shared" si="0"/>
        <v>0</v>
      </c>
      <c r="H27" s="5"/>
      <c r="I27" s="5"/>
      <c r="J27" s="5"/>
      <c r="K27" s="5"/>
      <c r="L27" s="5"/>
      <c r="M27" s="5"/>
      <c r="N27" s="5"/>
    </row>
    <row r="28" spans="1:14" x14ac:dyDescent="0.25">
      <c r="A28" s="9" t="str">
        <f>'5'!A28</f>
        <v>Bellefonte Area SD</v>
      </c>
      <c r="B28" s="10" t="str">
        <f>'5'!B28</f>
        <v>Centre</v>
      </c>
      <c r="C28" s="158">
        <f>'5'!C28</f>
        <v>850</v>
      </c>
      <c r="D28" s="158">
        <f>'5'!D28</f>
        <v>565</v>
      </c>
      <c r="E28" s="158">
        <f>'5'!E28</f>
        <v>1415</v>
      </c>
      <c r="F28" s="139">
        <v>0</v>
      </c>
      <c r="G28" s="24">
        <f t="shared" si="0"/>
        <v>0</v>
      </c>
      <c r="H28" s="5"/>
      <c r="I28" s="5"/>
      <c r="J28" s="5"/>
      <c r="K28" s="5"/>
      <c r="L28" s="5"/>
      <c r="M28" s="5"/>
      <c r="N28" s="5"/>
    </row>
    <row r="29" spans="1:14" x14ac:dyDescent="0.25">
      <c r="A29" s="9" t="str">
        <f>'5'!A29</f>
        <v>Bellwood-Antis SD</v>
      </c>
      <c r="B29" s="10" t="str">
        <f>'5'!B29</f>
        <v>Blair</v>
      </c>
      <c r="C29" s="158">
        <f>'5'!C29</f>
        <v>264</v>
      </c>
      <c r="D29" s="158">
        <f>'5'!D29</f>
        <v>149</v>
      </c>
      <c r="E29" s="158">
        <f>'5'!E29</f>
        <v>413</v>
      </c>
      <c r="F29" s="139">
        <v>0</v>
      </c>
      <c r="G29" s="24">
        <f t="shared" si="0"/>
        <v>0</v>
      </c>
      <c r="H29" s="5"/>
      <c r="I29" s="5"/>
      <c r="J29" s="5"/>
      <c r="K29" s="5"/>
      <c r="L29" s="5"/>
      <c r="M29" s="5"/>
      <c r="N29" s="5"/>
    </row>
    <row r="30" spans="1:14" x14ac:dyDescent="0.25">
      <c r="A30" s="9" t="str">
        <f>'5'!A30</f>
        <v>Bensalem Township SD</v>
      </c>
      <c r="B30" s="10" t="str">
        <f>'5'!B30</f>
        <v>Bucks</v>
      </c>
      <c r="C30" s="158">
        <f>'5'!C30</f>
        <v>2145</v>
      </c>
      <c r="D30" s="158">
        <f>'5'!D30</f>
        <v>1467</v>
      </c>
      <c r="E30" s="158">
        <f>'5'!E30</f>
        <v>3612</v>
      </c>
      <c r="F30" s="139">
        <v>0</v>
      </c>
      <c r="G30" s="24">
        <f t="shared" si="0"/>
        <v>0</v>
      </c>
      <c r="H30" s="5"/>
      <c r="I30" s="5"/>
      <c r="J30" s="5"/>
      <c r="K30" s="5"/>
      <c r="L30" s="5"/>
      <c r="M30" s="5"/>
      <c r="N30" s="5"/>
    </row>
    <row r="31" spans="1:14" x14ac:dyDescent="0.25">
      <c r="A31" s="9" t="str">
        <f>'5'!A31</f>
        <v>Benton Area SD</v>
      </c>
      <c r="B31" s="10" t="str">
        <f>'5'!B31</f>
        <v>Columbia</v>
      </c>
      <c r="C31" s="158">
        <f>'5'!C31</f>
        <v>134</v>
      </c>
      <c r="D31" s="158">
        <f>'5'!D31</f>
        <v>109</v>
      </c>
      <c r="E31" s="158">
        <f>'5'!E31</f>
        <v>243</v>
      </c>
      <c r="F31" s="139">
        <v>0</v>
      </c>
      <c r="G31" s="24">
        <f t="shared" si="0"/>
        <v>0</v>
      </c>
    </row>
    <row r="32" spans="1:14" x14ac:dyDescent="0.25">
      <c r="A32" s="9" t="str">
        <f>'5'!A32</f>
        <v>Bentworth SD</v>
      </c>
      <c r="B32" s="10" t="str">
        <f>'5'!B32</f>
        <v>Washington</v>
      </c>
      <c r="C32" s="158">
        <f>'5'!C32</f>
        <v>276</v>
      </c>
      <c r="D32" s="158">
        <f>'5'!D32</f>
        <v>175</v>
      </c>
      <c r="E32" s="158">
        <f>'5'!E32</f>
        <v>451</v>
      </c>
      <c r="F32" s="139">
        <v>0</v>
      </c>
      <c r="G32" s="24">
        <f t="shared" si="0"/>
        <v>0</v>
      </c>
    </row>
    <row r="33" spans="1:7" x14ac:dyDescent="0.25">
      <c r="A33" s="9" t="str">
        <f>'5'!A33</f>
        <v>Berlin Brothersvalley SD</v>
      </c>
      <c r="B33" s="10" t="str">
        <f>'5'!B33</f>
        <v>Somerset</v>
      </c>
      <c r="C33" s="158">
        <f>'5'!C33</f>
        <v>177</v>
      </c>
      <c r="D33" s="158">
        <f>'5'!D33</f>
        <v>102</v>
      </c>
      <c r="E33" s="158">
        <f>'5'!E33</f>
        <v>279</v>
      </c>
      <c r="F33" s="139">
        <v>0</v>
      </c>
      <c r="G33" s="24">
        <f t="shared" si="0"/>
        <v>0</v>
      </c>
    </row>
    <row r="34" spans="1:7" x14ac:dyDescent="0.25">
      <c r="A34" s="9" t="str">
        <f>'5'!A34</f>
        <v>Bermudian Springs SD</v>
      </c>
      <c r="B34" s="10" t="str">
        <f>'5'!B34</f>
        <v>Adams</v>
      </c>
      <c r="C34" s="158">
        <f>'5'!C34</f>
        <v>481</v>
      </c>
      <c r="D34" s="158">
        <f>'5'!D34</f>
        <v>339</v>
      </c>
      <c r="E34" s="158">
        <f>'5'!E34</f>
        <v>820</v>
      </c>
      <c r="F34" s="139">
        <v>0</v>
      </c>
      <c r="G34" s="24">
        <f t="shared" si="0"/>
        <v>0</v>
      </c>
    </row>
    <row r="35" spans="1:7" x14ac:dyDescent="0.25">
      <c r="A35" s="9" t="str">
        <f>'5'!A35</f>
        <v>Berwick Area SD</v>
      </c>
      <c r="B35" s="10" t="str">
        <f>'5'!B35</f>
        <v>Columbia</v>
      </c>
      <c r="C35" s="158">
        <f>'5'!C35</f>
        <v>712</v>
      </c>
      <c r="D35" s="158">
        <f>'5'!D35</f>
        <v>462</v>
      </c>
      <c r="E35" s="158">
        <f>'5'!E35</f>
        <v>1174</v>
      </c>
      <c r="F35" s="139">
        <v>28</v>
      </c>
      <c r="G35" s="24">
        <f t="shared" si="0"/>
        <v>6.0606060606060608E-2</v>
      </c>
    </row>
    <row r="36" spans="1:7" x14ac:dyDescent="0.25">
      <c r="A36" s="9" t="str">
        <f>'5'!A36</f>
        <v>Bethel Park SD</v>
      </c>
      <c r="B36" s="10" t="str">
        <f>'5'!B36</f>
        <v>Allegheny</v>
      </c>
      <c r="C36" s="158">
        <f>'5'!C36</f>
        <v>854</v>
      </c>
      <c r="D36" s="158">
        <f>'5'!D36</f>
        <v>661</v>
      </c>
      <c r="E36" s="158">
        <f>'5'!E36</f>
        <v>1515</v>
      </c>
      <c r="F36" s="139">
        <v>0</v>
      </c>
      <c r="G36" s="24">
        <f t="shared" si="0"/>
        <v>0</v>
      </c>
    </row>
    <row r="37" spans="1:7" x14ac:dyDescent="0.25">
      <c r="A37" s="9" t="str">
        <f>'5'!A37</f>
        <v>Bethlehem Area SD</v>
      </c>
      <c r="B37" s="10" t="str">
        <f>'5'!B37</f>
        <v>Northampton</v>
      </c>
      <c r="C37" s="158">
        <f>'5'!C37</f>
        <v>3669</v>
      </c>
      <c r="D37" s="158">
        <f>'5'!D37</f>
        <v>2645</v>
      </c>
      <c r="E37" s="158">
        <f>'5'!E37</f>
        <v>6314</v>
      </c>
      <c r="F37" s="139">
        <v>76</v>
      </c>
      <c r="G37" s="24">
        <f t="shared" si="0"/>
        <v>2.8733459357277884E-2</v>
      </c>
    </row>
    <row r="38" spans="1:7" x14ac:dyDescent="0.25">
      <c r="A38" s="9" t="str">
        <f>'5'!A38</f>
        <v>Bethlehem-Center SD</v>
      </c>
      <c r="B38" s="10" t="str">
        <f>'5'!B38</f>
        <v>Washington</v>
      </c>
      <c r="C38" s="158">
        <f>'5'!C38</f>
        <v>280</v>
      </c>
      <c r="D38" s="158">
        <f>'5'!D38</f>
        <v>172</v>
      </c>
      <c r="E38" s="158">
        <f>'5'!E38</f>
        <v>452</v>
      </c>
      <c r="F38" s="139">
        <v>0</v>
      </c>
      <c r="G38" s="24">
        <f t="shared" si="0"/>
        <v>0</v>
      </c>
    </row>
    <row r="39" spans="1:7" x14ac:dyDescent="0.25">
      <c r="A39" s="9" t="str">
        <f>'5'!A39</f>
        <v>Big Beaver Falls Area SD</v>
      </c>
      <c r="B39" s="10" t="str">
        <f>'5'!B39</f>
        <v>Beaver</v>
      </c>
      <c r="C39" s="158">
        <f>'5'!C39</f>
        <v>544</v>
      </c>
      <c r="D39" s="158">
        <f>'5'!D39</f>
        <v>307</v>
      </c>
      <c r="E39" s="158">
        <f>'5'!E39</f>
        <v>851</v>
      </c>
      <c r="F39" s="139">
        <v>20</v>
      </c>
      <c r="G39" s="24">
        <f t="shared" si="0"/>
        <v>6.5146579804560262E-2</v>
      </c>
    </row>
    <row r="40" spans="1:7" x14ac:dyDescent="0.25">
      <c r="A40" s="9" t="str">
        <f>'5'!A40</f>
        <v>Big Spring SD</v>
      </c>
      <c r="B40" s="10" t="str">
        <f>'5'!B40</f>
        <v>Cumberland</v>
      </c>
      <c r="C40" s="158">
        <f>'5'!C40</f>
        <v>734</v>
      </c>
      <c r="D40" s="158">
        <f>'5'!D40</f>
        <v>455</v>
      </c>
      <c r="E40" s="158">
        <f>'5'!E40</f>
        <v>1189</v>
      </c>
      <c r="F40" s="139">
        <v>0</v>
      </c>
      <c r="G40" s="24">
        <f t="shared" si="0"/>
        <v>0</v>
      </c>
    </row>
    <row r="41" spans="1:7" x14ac:dyDescent="0.25">
      <c r="A41" s="9" t="str">
        <f>'5'!A41</f>
        <v>Blackhawk SD</v>
      </c>
      <c r="B41" s="10" t="str">
        <f>'5'!B41</f>
        <v>Beaver</v>
      </c>
      <c r="C41" s="158">
        <f>'5'!C41</f>
        <v>478</v>
      </c>
      <c r="D41" s="158">
        <f>'5'!D41</f>
        <v>345</v>
      </c>
      <c r="E41" s="158">
        <f>'5'!E41</f>
        <v>823</v>
      </c>
      <c r="F41" s="139">
        <v>18</v>
      </c>
      <c r="G41" s="24">
        <f t="shared" si="0"/>
        <v>5.2173913043478258E-2</v>
      </c>
    </row>
    <row r="42" spans="1:7" x14ac:dyDescent="0.25">
      <c r="A42" s="9" t="str">
        <f>'5'!A42</f>
        <v>Blacklick Valley SD</v>
      </c>
      <c r="B42" s="10" t="str">
        <f>'5'!B42</f>
        <v>Cambria</v>
      </c>
      <c r="C42" s="158">
        <f>'5'!C42</f>
        <v>168</v>
      </c>
      <c r="D42" s="158">
        <f>'5'!D42</f>
        <v>138</v>
      </c>
      <c r="E42" s="158">
        <f>'5'!E42</f>
        <v>306</v>
      </c>
      <c r="F42" s="139">
        <v>30</v>
      </c>
      <c r="G42" s="24">
        <f t="shared" si="0"/>
        <v>0.21739130434782608</v>
      </c>
    </row>
    <row r="43" spans="1:7" x14ac:dyDescent="0.25">
      <c r="A43" s="9" t="str">
        <f>'5'!A43</f>
        <v>Blairsville-Saltsburg SD</v>
      </c>
      <c r="B43" s="10" t="str">
        <f>'5'!B43</f>
        <v>Indiana</v>
      </c>
      <c r="C43" s="158">
        <f>'5'!C43</f>
        <v>396</v>
      </c>
      <c r="D43" s="158">
        <f>'5'!D43</f>
        <v>300</v>
      </c>
      <c r="E43" s="158">
        <f>'5'!E43</f>
        <v>696</v>
      </c>
      <c r="F43" s="139">
        <v>34</v>
      </c>
      <c r="G43" s="24">
        <f t="shared" si="0"/>
        <v>0.11333333333333333</v>
      </c>
    </row>
    <row r="44" spans="1:7" x14ac:dyDescent="0.25">
      <c r="A44" s="9" t="str">
        <f>'5'!A44</f>
        <v>Bloomsburg Area SD</v>
      </c>
      <c r="B44" s="10" t="str">
        <f>'5'!B44</f>
        <v>Columbia</v>
      </c>
      <c r="C44" s="158">
        <f>'5'!C44</f>
        <v>440</v>
      </c>
      <c r="D44" s="158">
        <f>'5'!D44</f>
        <v>315</v>
      </c>
      <c r="E44" s="158">
        <f>'5'!E44</f>
        <v>755</v>
      </c>
      <c r="F44" s="139">
        <v>0</v>
      </c>
      <c r="G44" s="24">
        <f t="shared" si="0"/>
        <v>0</v>
      </c>
    </row>
    <row r="45" spans="1:7" x14ac:dyDescent="0.25">
      <c r="A45" s="9" t="str">
        <f>'5'!A45</f>
        <v>Blue Mountain SD</v>
      </c>
      <c r="B45" s="10" t="str">
        <f>'5'!B45</f>
        <v>Schuylkill</v>
      </c>
      <c r="C45" s="158">
        <f>'5'!C45</f>
        <v>554</v>
      </c>
      <c r="D45" s="158">
        <f>'5'!D45</f>
        <v>466</v>
      </c>
      <c r="E45" s="158">
        <f>'5'!E45</f>
        <v>1020</v>
      </c>
      <c r="F45" s="139">
        <v>0</v>
      </c>
      <c r="G45" s="24">
        <f t="shared" si="0"/>
        <v>0</v>
      </c>
    </row>
    <row r="46" spans="1:7" x14ac:dyDescent="0.25">
      <c r="A46" s="9" t="str">
        <f>'5'!A46</f>
        <v>Blue Ridge SD</v>
      </c>
      <c r="B46" s="10" t="str">
        <f>'5'!B46</f>
        <v>Susquehanna</v>
      </c>
      <c r="C46" s="158">
        <f>'5'!C46</f>
        <v>248</v>
      </c>
      <c r="D46" s="158">
        <f>'5'!D46</f>
        <v>166</v>
      </c>
      <c r="E46" s="158">
        <f>'5'!E46</f>
        <v>414</v>
      </c>
      <c r="F46" s="139">
        <v>64</v>
      </c>
      <c r="G46" s="24">
        <f t="shared" si="0"/>
        <v>0.38554216867469882</v>
      </c>
    </row>
    <row r="47" spans="1:7" x14ac:dyDescent="0.25">
      <c r="A47" s="9" t="str">
        <f>'5'!A47</f>
        <v>Boyertown Area SD</v>
      </c>
      <c r="B47" s="10" t="str">
        <f>'5'!B47</f>
        <v>Berks</v>
      </c>
      <c r="C47" s="158">
        <f>'5'!C47</f>
        <v>1542</v>
      </c>
      <c r="D47" s="158">
        <f>'5'!D47</f>
        <v>1203</v>
      </c>
      <c r="E47" s="158">
        <f>'5'!E47</f>
        <v>2745</v>
      </c>
      <c r="F47" s="139">
        <v>0</v>
      </c>
      <c r="G47" s="24">
        <f t="shared" si="0"/>
        <v>0</v>
      </c>
    </row>
    <row r="48" spans="1:7" x14ac:dyDescent="0.25">
      <c r="A48" s="9" t="str">
        <f>'5'!A48</f>
        <v>Bradford Area SD</v>
      </c>
      <c r="B48" s="10" t="str">
        <f>'5'!B48</f>
        <v>McKean</v>
      </c>
      <c r="C48" s="158">
        <f>'5'!C48</f>
        <v>626</v>
      </c>
      <c r="D48" s="158">
        <f>'5'!D48</f>
        <v>457</v>
      </c>
      <c r="E48" s="158">
        <f>'5'!E48</f>
        <v>1083</v>
      </c>
      <c r="F48" s="139">
        <v>111</v>
      </c>
      <c r="G48" s="24">
        <f t="shared" si="0"/>
        <v>0.24288840262582057</v>
      </c>
    </row>
    <row r="49" spans="1:7" x14ac:dyDescent="0.25">
      <c r="A49" s="9" t="str">
        <f>'5'!A49</f>
        <v>Brandywine Heights Area SD</v>
      </c>
      <c r="B49" s="10" t="str">
        <f>'5'!B49</f>
        <v>Berks</v>
      </c>
      <c r="C49" s="158">
        <f>'5'!C49</f>
        <v>331</v>
      </c>
      <c r="D49" s="158">
        <f>'5'!D49</f>
        <v>262</v>
      </c>
      <c r="E49" s="158">
        <f>'5'!E49</f>
        <v>593</v>
      </c>
      <c r="F49" s="139">
        <v>0</v>
      </c>
      <c r="G49" s="24">
        <f t="shared" si="0"/>
        <v>0</v>
      </c>
    </row>
    <row r="50" spans="1:7" x14ac:dyDescent="0.25">
      <c r="A50" s="9" t="str">
        <f>'5'!A50</f>
        <v>Brentwood Borough SD</v>
      </c>
      <c r="B50" s="10" t="str">
        <f>'5'!B50</f>
        <v>Allegheny</v>
      </c>
      <c r="C50" s="158">
        <f>'5'!C50</f>
        <v>323</v>
      </c>
      <c r="D50" s="158">
        <f>'5'!D50</f>
        <v>227</v>
      </c>
      <c r="E50" s="158">
        <f>'5'!E50</f>
        <v>550</v>
      </c>
      <c r="F50" s="139">
        <v>0</v>
      </c>
      <c r="G50" s="24">
        <f t="shared" si="0"/>
        <v>0</v>
      </c>
    </row>
    <row r="51" spans="1:7" x14ac:dyDescent="0.25">
      <c r="A51" s="9" t="str">
        <f>'5'!A51</f>
        <v>Bristol Borough SD</v>
      </c>
      <c r="B51" s="10" t="str">
        <f>'5'!B51</f>
        <v>Bucks</v>
      </c>
      <c r="C51" s="158">
        <f>'5'!C51</f>
        <v>392</v>
      </c>
      <c r="D51" s="158">
        <f>'5'!D51</f>
        <v>257</v>
      </c>
      <c r="E51" s="158">
        <f>'5'!E51</f>
        <v>649</v>
      </c>
      <c r="F51" s="139">
        <v>0</v>
      </c>
      <c r="G51" s="24">
        <f t="shared" si="0"/>
        <v>0</v>
      </c>
    </row>
    <row r="52" spans="1:7" x14ac:dyDescent="0.25">
      <c r="A52" s="9" t="str">
        <f>'5'!A52</f>
        <v>Bristol Township SD</v>
      </c>
      <c r="B52" s="10" t="str">
        <f>'5'!B52</f>
        <v>Bucks</v>
      </c>
      <c r="C52" s="158">
        <f>'5'!C52</f>
        <v>2153</v>
      </c>
      <c r="D52" s="158">
        <f>'5'!D52</f>
        <v>1408</v>
      </c>
      <c r="E52" s="158">
        <f>'5'!E52</f>
        <v>3561</v>
      </c>
      <c r="F52" s="139">
        <v>0</v>
      </c>
      <c r="G52" s="24">
        <f t="shared" si="0"/>
        <v>0</v>
      </c>
    </row>
    <row r="53" spans="1:7" x14ac:dyDescent="0.25">
      <c r="A53" s="9" t="str">
        <f>'5'!A53</f>
        <v>Brockway Area SD</v>
      </c>
      <c r="B53" s="10" t="str">
        <f>'5'!B53</f>
        <v>Jefferson</v>
      </c>
      <c r="C53" s="158">
        <f>'5'!C53</f>
        <v>289</v>
      </c>
      <c r="D53" s="158">
        <f>'5'!D53</f>
        <v>169</v>
      </c>
      <c r="E53" s="158">
        <f>'5'!E53</f>
        <v>458</v>
      </c>
      <c r="F53" s="139">
        <v>0</v>
      </c>
      <c r="G53" s="24">
        <f t="shared" si="0"/>
        <v>0</v>
      </c>
    </row>
    <row r="54" spans="1:7" x14ac:dyDescent="0.25">
      <c r="A54" s="9" t="str">
        <f>'5'!A54</f>
        <v>Brookville Area SD</v>
      </c>
      <c r="B54" s="10" t="str">
        <f>'5'!B54</f>
        <v>Jefferson</v>
      </c>
      <c r="C54" s="158">
        <f>'5'!C54</f>
        <v>366</v>
      </c>
      <c r="D54" s="158">
        <f>'5'!D54</f>
        <v>274</v>
      </c>
      <c r="E54" s="158">
        <f>'5'!E54</f>
        <v>640</v>
      </c>
      <c r="F54" s="139">
        <v>0</v>
      </c>
      <c r="G54" s="24">
        <f t="shared" si="0"/>
        <v>0</v>
      </c>
    </row>
    <row r="55" spans="1:7" x14ac:dyDescent="0.25">
      <c r="A55" s="9" t="str">
        <f>'5'!A55</f>
        <v>Brownsville Area SD</v>
      </c>
      <c r="B55" s="10" t="str">
        <f>'5'!B55</f>
        <v>Fayette</v>
      </c>
      <c r="C55" s="158">
        <f>'5'!C55</f>
        <v>413</v>
      </c>
      <c r="D55" s="158">
        <f>'5'!D55</f>
        <v>250</v>
      </c>
      <c r="E55" s="158">
        <f>'5'!E55</f>
        <v>663</v>
      </c>
      <c r="F55" s="139">
        <v>0</v>
      </c>
      <c r="G55" s="24">
        <f t="shared" si="0"/>
        <v>0</v>
      </c>
    </row>
    <row r="56" spans="1:7" x14ac:dyDescent="0.25">
      <c r="A56" s="9" t="str">
        <f>'5'!A56</f>
        <v>Bryn Athyn SD</v>
      </c>
      <c r="B56" s="10" t="str">
        <f>'5'!B56</f>
        <v>Montgomery</v>
      </c>
      <c r="C56" s="158">
        <f>'5'!C56</f>
        <v>33</v>
      </c>
      <c r="D56" s="158">
        <f>'5'!D56</f>
        <v>23</v>
      </c>
      <c r="E56" s="158">
        <f>'5'!E56</f>
        <v>56</v>
      </c>
      <c r="F56" s="139">
        <v>0</v>
      </c>
      <c r="G56" s="24">
        <f t="shared" si="0"/>
        <v>0</v>
      </c>
    </row>
    <row r="57" spans="1:7" x14ac:dyDescent="0.25">
      <c r="A57" s="9" t="str">
        <f>'5'!A57</f>
        <v>Burgettstown Area SD</v>
      </c>
      <c r="B57" s="10" t="str">
        <f>'5'!B57</f>
        <v>Washington</v>
      </c>
      <c r="C57" s="158">
        <f>'5'!C57</f>
        <v>249</v>
      </c>
      <c r="D57" s="158">
        <f>'5'!D57</f>
        <v>190</v>
      </c>
      <c r="E57" s="158">
        <f>'5'!E57</f>
        <v>439</v>
      </c>
      <c r="F57" s="139">
        <v>0</v>
      </c>
      <c r="G57" s="24">
        <f t="shared" si="0"/>
        <v>0</v>
      </c>
    </row>
    <row r="58" spans="1:7" x14ac:dyDescent="0.25">
      <c r="A58" s="9" t="str">
        <f>'5'!A58</f>
        <v>Burrell SD</v>
      </c>
      <c r="B58" s="10" t="str">
        <f>'5'!B58</f>
        <v>Westmoreland</v>
      </c>
      <c r="C58" s="158">
        <f>'5'!C58</f>
        <v>373</v>
      </c>
      <c r="D58" s="158">
        <f>'5'!D58</f>
        <v>253</v>
      </c>
      <c r="E58" s="158">
        <f>'5'!E58</f>
        <v>626</v>
      </c>
      <c r="F58" s="139">
        <v>0</v>
      </c>
      <c r="G58" s="24">
        <f t="shared" si="0"/>
        <v>0</v>
      </c>
    </row>
    <row r="59" spans="1:7" x14ac:dyDescent="0.25">
      <c r="A59" s="9" t="str">
        <f>'5'!A59</f>
        <v>Butler Area SD</v>
      </c>
      <c r="B59" s="10" t="str">
        <f>'5'!B59</f>
        <v>Butler</v>
      </c>
      <c r="C59" s="158">
        <f>'5'!C59</f>
        <v>1837</v>
      </c>
      <c r="D59" s="158">
        <f>'5'!D59</f>
        <v>1255</v>
      </c>
      <c r="E59" s="158">
        <f>'5'!E59</f>
        <v>3092</v>
      </c>
      <c r="F59" s="139">
        <v>0</v>
      </c>
      <c r="G59" s="24">
        <f t="shared" si="0"/>
        <v>0</v>
      </c>
    </row>
    <row r="60" spans="1:7" x14ac:dyDescent="0.25">
      <c r="A60" s="9" t="str">
        <f>'5'!A60</f>
        <v>California Area SD</v>
      </c>
      <c r="B60" s="10" t="str">
        <f>'5'!B60</f>
        <v>Washington</v>
      </c>
      <c r="C60" s="158">
        <f>'5'!C60</f>
        <v>170</v>
      </c>
      <c r="D60" s="158">
        <f>'5'!D60</f>
        <v>111</v>
      </c>
      <c r="E60" s="158">
        <f>'5'!E60</f>
        <v>281</v>
      </c>
      <c r="F60" s="139">
        <v>0</v>
      </c>
      <c r="G60" s="24">
        <f t="shared" si="0"/>
        <v>0</v>
      </c>
    </row>
    <row r="61" spans="1:7" x14ac:dyDescent="0.25">
      <c r="A61" s="9" t="str">
        <f>'5'!A61</f>
        <v>Cambria Heights SD</v>
      </c>
      <c r="B61" s="10" t="str">
        <f>'5'!B61</f>
        <v>Cambria</v>
      </c>
      <c r="C61" s="158">
        <f>'5'!C61</f>
        <v>291</v>
      </c>
      <c r="D61" s="158">
        <f>'5'!D61</f>
        <v>228</v>
      </c>
      <c r="E61" s="158">
        <f>'5'!E61</f>
        <v>519</v>
      </c>
      <c r="F61" s="139">
        <v>0</v>
      </c>
      <c r="G61" s="24">
        <f t="shared" si="0"/>
        <v>0</v>
      </c>
    </row>
    <row r="62" spans="1:7" x14ac:dyDescent="0.25">
      <c r="A62" s="9" t="str">
        <f>'5'!A62</f>
        <v>Cameron County SD</v>
      </c>
      <c r="B62" s="10" t="str">
        <f>'5'!B62</f>
        <v>Cameron</v>
      </c>
      <c r="C62" s="158">
        <f>'5'!C62</f>
        <v>139</v>
      </c>
      <c r="D62" s="158">
        <f>'5'!D62</f>
        <v>80</v>
      </c>
      <c r="E62" s="158">
        <f>'5'!E62</f>
        <v>219</v>
      </c>
      <c r="F62" s="139">
        <v>0</v>
      </c>
      <c r="G62" s="24">
        <f t="shared" si="0"/>
        <v>0</v>
      </c>
    </row>
    <row r="63" spans="1:7" x14ac:dyDescent="0.25">
      <c r="A63" s="9" t="str">
        <f>'5'!A63</f>
        <v>Camp Hill SD</v>
      </c>
      <c r="B63" s="10" t="str">
        <f>'5'!B63</f>
        <v>Cumberland</v>
      </c>
      <c r="C63" s="158">
        <f>'5'!C63</f>
        <v>256</v>
      </c>
      <c r="D63" s="158">
        <f>'5'!D63</f>
        <v>180</v>
      </c>
      <c r="E63" s="158">
        <f>'5'!E63</f>
        <v>436</v>
      </c>
      <c r="F63" s="139">
        <v>0</v>
      </c>
      <c r="G63" s="24">
        <f t="shared" si="0"/>
        <v>0</v>
      </c>
    </row>
    <row r="64" spans="1:7" x14ac:dyDescent="0.25">
      <c r="A64" s="9" t="str">
        <f>'5'!A64</f>
        <v>Canon-McMillan SD</v>
      </c>
      <c r="B64" s="10" t="str">
        <f>'5'!B64</f>
        <v>Washington</v>
      </c>
      <c r="C64" s="158">
        <f>'5'!C64</f>
        <v>1218</v>
      </c>
      <c r="D64" s="158">
        <f>'5'!D64</f>
        <v>842</v>
      </c>
      <c r="E64" s="158">
        <f>'5'!E64</f>
        <v>2060</v>
      </c>
      <c r="F64" s="139">
        <v>0</v>
      </c>
      <c r="G64" s="24">
        <f t="shared" si="0"/>
        <v>0</v>
      </c>
    </row>
    <row r="65" spans="1:7" x14ac:dyDescent="0.25">
      <c r="A65" s="9" t="str">
        <f>'5'!A65</f>
        <v>Canton Area SD</v>
      </c>
      <c r="B65" s="10" t="str">
        <f>'5'!B65</f>
        <v>Bradford</v>
      </c>
      <c r="C65" s="158">
        <f>'5'!C65</f>
        <v>231</v>
      </c>
      <c r="D65" s="158">
        <f>'5'!D65</f>
        <v>169</v>
      </c>
      <c r="E65" s="158">
        <f>'5'!E65</f>
        <v>400</v>
      </c>
      <c r="F65" s="139">
        <v>0</v>
      </c>
      <c r="G65" s="24">
        <f t="shared" si="0"/>
        <v>0</v>
      </c>
    </row>
    <row r="66" spans="1:7" x14ac:dyDescent="0.25">
      <c r="A66" s="9" t="str">
        <f>'5'!A66</f>
        <v>Carbondale Area SD</v>
      </c>
      <c r="B66" s="10" t="str">
        <f>'5'!B66</f>
        <v>Lackawanna</v>
      </c>
      <c r="C66" s="158">
        <f>'5'!C66</f>
        <v>416</v>
      </c>
      <c r="D66" s="158">
        <f>'5'!D66</f>
        <v>288</v>
      </c>
      <c r="E66" s="158">
        <f>'5'!E66</f>
        <v>704</v>
      </c>
      <c r="F66" s="139">
        <v>80</v>
      </c>
      <c r="G66" s="24">
        <f t="shared" si="0"/>
        <v>0.27777777777777779</v>
      </c>
    </row>
    <row r="67" spans="1:7" x14ac:dyDescent="0.25">
      <c r="A67" s="9" t="str">
        <f>'5'!A67</f>
        <v>Carlisle Area SD</v>
      </c>
      <c r="B67" s="10" t="str">
        <f>'5'!B67</f>
        <v>Cumberland</v>
      </c>
      <c r="C67" s="158">
        <f>'5'!C67</f>
        <v>1283</v>
      </c>
      <c r="D67" s="158">
        <f>'5'!D67</f>
        <v>911</v>
      </c>
      <c r="E67" s="158">
        <f>'5'!E67</f>
        <v>2194</v>
      </c>
      <c r="F67" s="139">
        <v>0</v>
      </c>
      <c r="G67" s="24">
        <f t="shared" si="0"/>
        <v>0</v>
      </c>
    </row>
    <row r="68" spans="1:7" x14ac:dyDescent="0.25">
      <c r="A68" s="9" t="str">
        <f>'5'!A68</f>
        <v>Carlynton SD</v>
      </c>
      <c r="B68" s="10" t="str">
        <f>'5'!B68</f>
        <v>Allegheny</v>
      </c>
      <c r="C68" s="158">
        <f>'5'!C68</f>
        <v>536</v>
      </c>
      <c r="D68" s="158">
        <f>'5'!D68</f>
        <v>276</v>
      </c>
      <c r="E68" s="158">
        <f>'5'!E68</f>
        <v>812</v>
      </c>
      <c r="F68" s="139">
        <v>0</v>
      </c>
      <c r="G68" s="24">
        <f t="shared" ref="G68:G131" si="1">F68/D68</f>
        <v>0</v>
      </c>
    </row>
    <row r="69" spans="1:7" x14ac:dyDescent="0.25">
      <c r="A69" s="9" t="str">
        <f>'5'!A69</f>
        <v>Carmichaels Area SD</v>
      </c>
      <c r="B69" s="10" t="str">
        <f>'5'!B69</f>
        <v>Greene</v>
      </c>
      <c r="C69" s="158">
        <f>'5'!C69</f>
        <v>246</v>
      </c>
      <c r="D69" s="158">
        <f>'5'!D69</f>
        <v>172</v>
      </c>
      <c r="E69" s="158">
        <f>'5'!E69</f>
        <v>418</v>
      </c>
      <c r="F69" s="139">
        <v>0</v>
      </c>
      <c r="G69" s="24">
        <f t="shared" si="1"/>
        <v>0</v>
      </c>
    </row>
    <row r="70" spans="1:7" x14ac:dyDescent="0.25">
      <c r="A70" s="9" t="str">
        <f>'5'!A70</f>
        <v>Catasauqua Area SD</v>
      </c>
      <c r="B70" s="10" t="str">
        <f>'5'!B70</f>
        <v>Lehigh</v>
      </c>
      <c r="C70" s="158">
        <f>'5'!C70</f>
        <v>376</v>
      </c>
      <c r="D70" s="158">
        <f>'5'!D70</f>
        <v>237</v>
      </c>
      <c r="E70" s="158">
        <f>'5'!E70</f>
        <v>613</v>
      </c>
      <c r="F70" s="139">
        <v>0</v>
      </c>
      <c r="G70" s="24">
        <f t="shared" si="1"/>
        <v>0</v>
      </c>
    </row>
    <row r="71" spans="1:7" x14ac:dyDescent="0.25">
      <c r="A71" s="9" t="str">
        <f>'5'!A71</f>
        <v>Centennial SD</v>
      </c>
      <c r="B71" s="10" t="str">
        <f>'5'!B71</f>
        <v>Bucks</v>
      </c>
      <c r="C71" s="158">
        <f>'5'!C71</f>
        <v>1358</v>
      </c>
      <c r="D71" s="158">
        <f>'5'!D71</f>
        <v>1034</v>
      </c>
      <c r="E71" s="158">
        <f>'5'!E71</f>
        <v>2392</v>
      </c>
      <c r="F71" s="139">
        <v>0</v>
      </c>
      <c r="G71" s="24">
        <f t="shared" si="1"/>
        <v>0</v>
      </c>
    </row>
    <row r="72" spans="1:7" x14ac:dyDescent="0.25">
      <c r="A72" s="9" t="str">
        <f>'5'!A72</f>
        <v>Center Valley SD</v>
      </c>
      <c r="B72" s="10" t="str">
        <f>'5'!B72</f>
        <v>Beaver</v>
      </c>
      <c r="C72" s="158">
        <f>'5'!C72</f>
        <v>602</v>
      </c>
      <c r="D72" s="158">
        <f>'5'!D72</f>
        <v>394</v>
      </c>
      <c r="E72" s="158">
        <f>'5'!E72</f>
        <v>996</v>
      </c>
      <c r="F72" s="139">
        <v>0</v>
      </c>
      <c r="G72" s="24">
        <f t="shared" si="1"/>
        <v>0</v>
      </c>
    </row>
    <row r="73" spans="1:7" x14ac:dyDescent="0.25">
      <c r="A73" s="9" t="str">
        <f>'5'!A73</f>
        <v>Central Bucks SD</v>
      </c>
      <c r="B73" s="10" t="str">
        <f>'5'!B73</f>
        <v>Bucks</v>
      </c>
      <c r="C73" s="158">
        <f>'5'!C73</f>
        <v>3256</v>
      </c>
      <c r="D73" s="158">
        <f>'5'!D73</f>
        <v>2630</v>
      </c>
      <c r="E73" s="158">
        <f>'5'!E73</f>
        <v>5886</v>
      </c>
      <c r="F73" s="139">
        <v>0</v>
      </c>
      <c r="G73" s="24">
        <f t="shared" si="1"/>
        <v>0</v>
      </c>
    </row>
    <row r="74" spans="1:7" x14ac:dyDescent="0.25">
      <c r="A74" s="9" t="str">
        <f>'5'!A74</f>
        <v>Central Cambria SD</v>
      </c>
      <c r="B74" s="10" t="str">
        <f>'5'!B74</f>
        <v>Cambria</v>
      </c>
      <c r="C74" s="158">
        <f>'5'!C74</f>
        <v>391</v>
      </c>
      <c r="D74" s="158">
        <f>'5'!D74</f>
        <v>291</v>
      </c>
      <c r="E74" s="158">
        <f>'5'!E74</f>
        <v>682</v>
      </c>
      <c r="F74" s="139">
        <v>0</v>
      </c>
      <c r="G74" s="24">
        <f t="shared" si="1"/>
        <v>0</v>
      </c>
    </row>
    <row r="75" spans="1:7" x14ac:dyDescent="0.25">
      <c r="A75" s="9" t="str">
        <f>'5'!A75</f>
        <v>Central Columbia SD</v>
      </c>
      <c r="B75" s="10" t="str">
        <f>'5'!B75</f>
        <v>Columbia</v>
      </c>
      <c r="C75" s="158">
        <f>'5'!C75</f>
        <v>416</v>
      </c>
      <c r="D75" s="158">
        <f>'5'!D75</f>
        <v>334</v>
      </c>
      <c r="E75" s="158">
        <f>'5'!E75</f>
        <v>750</v>
      </c>
      <c r="F75" s="139">
        <v>0</v>
      </c>
      <c r="G75" s="24">
        <f t="shared" si="1"/>
        <v>0</v>
      </c>
    </row>
    <row r="76" spans="1:7" x14ac:dyDescent="0.25">
      <c r="A76" s="9" t="str">
        <f>'5'!A76</f>
        <v>Central Dauphin SD</v>
      </c>
      <c r="B76" s="10" t="str">
        <f>'5'!B76</f>
        <v>Dauphin</v>
      </c>
      <c r="C76" s="158">
        <f>'5'!C76</f>
        <v>3112</v>
      </c>
      <c r="D76" s="158">
        <f>'5'!D76</f>
        <v>2047</v>
      </c>
      <c r="E76" s="158">
        <f>'5'!E76</f>
        <v>5159</v>
      </c>
      <c r="F76" s="139">
        <v>0</v>
      </c>
      <c r="G76" s="24">
        <f t="shared" si="1"/>
        <v>0</v>
      </c>
    </row>
    <row r="77" spans="1:7" x14ac:dyDescent="0.25">
      <c r="A77" s="9" t="str">
        <f>'5'!A77</f>
        <v>Central Fulton SD</v>
      </c>
      <c r="B77" s="10" t="str">
        <f>'5'!B77</f>
        <v>Fulton</v>
      </c>
      <c r="C77" s="158">
        <f>'5'!C77</f>
        <v>270</v>
      </c>
      <c r="D77" s="158">
        <f>'5'!D77</f>
        <v>183</v>
      </c>
      <c r="E77" s="158">
        <f>'5'!E77</f>
        <v>453</v>
      </c>
      <c r="F77" s="139">
        <v>65</v>
      </c>
      <c r="G77" s="24">
        <f t="shared" si="1"/>
        <v>0.3551912568306011</v>
      </c>
    </row>
    <row r="78" spans="1:7" x14ac:dyDescent="0.25">
      <c r="A78" s="9" t="str">
        <f>'5'!A78</f>
        <v>Central Greene SD</v>
      </c>
      <c r="B78" s="10" t="str">
        <f>'5'!B78</f>
        <v>Greene</v>
      </c>
      <c r="C78" s="158">
        <f>'5'!C78</f>
        <v>440</v>
      </c>
      <c r="D78" s="158">
        <f>'5'!D78</f>
        <v>325</v>
      </c>
      <c r="E78" s="158">
        <f>'5'!E78</f>
        <v>765</v>
      </c>
      <c r="F78" s="139">
        <v>0</v>
      </c>
      <c r="G78" s="24">
        <f t="shared" si="1"/>
        <v>0</v>
      </c>
    </row>
    <row r="79" spans="1:7" x14ac:dyDescent="0.25">
      <c r="A79" s="9" t="str">
        <f>'5'!A79</f>
        <v>Central York SD</v>
      </c>
      <c r="B79" s="10" t="str">
        <f>'5'!B79</f>
        <v>York</v>
      </c>
      <c r="C79" s="158">
        <f>'5'!C79</f>
        <v>1152</v>
      </c>
      <c r="D79" s="158">
        <f>'5'!D79</f>
        <v>860</v>
      </c>
      <c r="E79" s="158">
        <f>'5'!E79</f>
        <v>2012</v>
      </c>
      <c r="F79" s="139">
        <v>0</v>
      </c>
      <c r="G79" s="24">
        <f t="shared" si="1"/>
        <v>0</v>
      </c>
    </row>
    <row r="80" spans="1:7" x14ac:dyDescent="0.25">
      <c r="A80" s="9" t="str">
        <f>'5'!A80</f>
        <v>Chambersburg Area SD</v>
      </c>
      <c r="B80" s="10" t="str">
        <f>'5'!B80</f>
        <v>Franklin</v>
      </c>
      <c r="C80" s="158">
        <f>'5'!C80</f>
        <v>2604</v>
      </c>
      <c r="D80" s="158">
        <f>'5'!D80</f>
        <v>1782</v>
      </c>
      <c r="E80" s="158">
        <f>'5'!E80</f>
        <v>4386</v>
      </c>
      <c r="F80" s="139">
        <v>0</v>
      </c>
      <c r="G80" s="24">
        <f t="shared" si="1"/>
        <v>0</v>
      </c>
    </row>
    <row r="81" spans="1:7" x14ac:dyDescent="0.25">
      <c r="A81" s="9" t="str">
        <f>'5'!A81</f>
        <v>Charleroi SD</v>
      </c>
      <c r="B81" s="10" t="str">
        <f>'5'!B81</f>
        <v>Washington</v>
      </c>
      <c r="C81" s="158">
        <f>'5'!C81</f>
        <v>348</v>
      </c>
      <c r="D81" s="158">
        <f>'5'!D81</f>
        <v>238</v>
      </c>
      <c r="E81" s="158">
        <f>'5'!E81</f>
        <v>586</v>
      </c>
      <c r="F81" s="139">
        <v>0</v>
      </c>
      <c r="G81" s="24">
        <f t="shared" si="1"/>
        <v>0</v>
      </c>
    </row>
    <row r="82" spans="1:7" x14ac:dyDescent="0.25">
      <c r="A82" s="9" t="str">
        <f>'5'!A82</f>
        <v>Chartiers Valley SD</v>
      </c>
      <c r="B82" s="10" t="str">
        <f>'5'!B82</f>
        <v>Allegheny</v>
      </c>
      <c r="C82" s="158">
        <f>'5'!C82</f>
        <v>926</v>
      </c>
      <c r="D82" s="158">
        <f>'5'!D82</f>
        <v>637</v>
      </c>
      <c r="E82" s="158">
        <f>'5'!E82</f>
        <v>1563</v>
      </c>
      <c r="F82" s="139">
        <v>0</v>
      </c>
      <c r="G82" s="24">
        <f t="shared" si="1"/>
        <v>0</v>
      </c>
    </row>
    <row r="83" spans="1:7" x14ac:dyDescent="0.25">
      <c r="A83" s="9" t="str">
        <f>'5'!A83</f>
        <v>Chartiers-Houston SD</v>
      </c>
      <c r="B83" s="10" t="str">
        <f>'5'!B83</f>
        <v>Washington</v>
      </c>
      <c r="C83" s="158">
        <f>'5'!C83</f>
        <v>229</v>
      </c>
      <c r="D83" s="158">
        <f>'5'!D83</f>
        <v>179</v>
      </c>
      <c r="E83" s="158">
        <f>'5'!E83</f>
        <v>408</v>
      </c>
      <c r="F83" s="139">
        <v>0</v>
      </c>
      <c r="G83" s="24">
        <f t="shared" si="1"/>
        <v>0</v>
      </c>
    </row>
    <row r="84" spans="1:7" x14ac:dyDescent="0.25">
      <c r="A84" s="9" t="str">
        <f>'5'!A84</f>
        <v>Cheltenham Township SD</v>
      </c>
      <c r="B84" s="10" t="str">
        <f>'5'!B84</f>
        <v>Montgomery</v>
      </c>
      <c r="C84" s="158">
        <f>'5'!C84</f>
        <v>1155</v>
      </c>
      <c r="D84" s="158">
        <f>'5'!D84</f>
        <v>782</v>
      </c>
      <c r="E84" s="158">
        <f>'5'!E84</f>
        <v>1937</v>
      </c>
      <c r="F84" s="139">
        <v>0</v>
      </c>
      <c r="G84" s="24">
        <f t="shared" si="1"/>
        <v>0</v>
      </c>
    </row>
    <row r="85" spans="1:7" x14ac:dyDescent="0.25">
      <c r="A85" s="9" t="str">
        <f>'5'!A85</f>
        <v>Chester-Upland SD</v>
      </c>
      <c r="B85" s="10" t="str">
        <f>'5'!B85</f>
        <v>Delaware</v>
      </c>
      <c r="C85" s="158">
        <f>'5'!C85</f>
        <v>2039</v>
      </c>
      <c r="D85" s="158">
        <f>'5'!D85</f>
        <v>1306</v>
      </c>
      <c r="E85" s="158">
        <f>'5'!E85</f>
        <v>3345</v>
      </c>
      <c r="F85" s="139">
        <v>99</v>
      </c>
      <c r="G85" s="24">
        <f t="shared" si="1"/>
        <v>7.5803981623277186E-2</v>
      </c>
    </row>
    <row r="86" spans="1:7" x14ac:dyDescent="0.25">
      <c r="A86" s="9" t="str">
        <f>'5'!A86</f>
        <v>Chestnut Ridge SD</v>
      </c>
      <c r="B86" s="10" t="str">
        <f>'5'!B86</f>
        <v>Bedford</v>
      </c>
      <c r="C86" s="158">
        <f>'5'!C86</f>
        <v>335</v>
      </c>
      <c r="D86" s="158">
        <f>'5'!D86</f>
        <v>232</v>
      </c>
      <c r="E86" s="158">
        <f>'5'!E86</f>
        <v>567</v>
      </c>
      <c r="F86" s="139">
        <v>66</v>
      </c>
      <c r="G86" s="24">
        <f t="shared" si="1"/>
        <v>0.28448275862068967</v>
      </c>
    </row>
    <row r="87" spans="1:7" x14ac:dyDescent="0.25">
      <c r="A87" s="9" t="str">
        <f>'5'!A87</f>
        <v>Chichester SD</v>
      </c>
      <c r="B87" s="10" t="str">
        <f>'5'!B87</f>
        <v>Delaware</v>
      </c>
      <c r="C87" s="158">
        <f>'5'!C87</f>
        <v>986</v>
      </c>
      <c r="D87" s="158">
        <f>'5'!D87</f>
        <v>612</v>
      </c>
      <c r="E87" s="158">
        <f>'5'!E87</f>
        <v>1598</v>
      </c>
      <c r="F87" s="139">
        <v>0</v>
      </c>
      <c r="G87" s="24">
        <f t="shared" si="1"/>
        <v>0</v>
      </c>
    </row>
    <row r="88" spans="1:7" x14ac:dyDescent="0.25">
      <c r="A88" s="9" t="str">
        <f>'5'!A88</f>
        <v>Clairton City SD</v>
      </c>
      <c r="B88" s="10" t="str">
        <f>'5'!B88</f>
        <v>Allegheny</v>
      </c>
      <c r="C88" s="158">
        <f>'5'!C88</f>
        <v>283</v>
      </c>
      <c r="D88" s="158">
        <f>'5'!D88</f>
        <v>190</v>
      </c>
      <c r="E88" s="158">
        <f>'5'!E88</f>
        <v>473</v>
      </c>
      <c r="F88" s="139">
        <v>0</v>
      </c>
      <c r="G88" s="24">
        <f t="shared" si="1"/>
        <v>0</v>
      </c>
    </row>
    <row r="89" spans="1:7" x14ac:dyDescent="0.25">
      <c r="A89" s="9" t="str">
        <f>'5'!A89</f>
        <v>Clarion Area SD</v>
      </c>
      <c r="B89" s="10" t="str">
        <f>'5'!B89</f>
        <v>Clarion</v>
      </c>
      <c r="C89" s="158">
        <f>'5'!C89</f>
        <v>182</v>
      </c>
      <c r="D89" s="158">
        <f>'5'!D89</f>
        <v>121</v>
      </c>
      <c r="E89" s="158">
        <f>'5'!E89</f>
        <v>303</v>
      </c>
      <c r="F89" s="139">
        <v>0</v>
      </c>
      <c r="G89" s="24">
        <f t="shared" si="1"/>
        <v>0</v>
      </c>
    </row>
    <row r="90" spans="1:7" x14ac:dyDescent="0.25">
      <c r="A90" s="9" t="str">
        <f>'5'!A90</f>
        <v>Clarion-Limestone Area SD</v>
      </c>
      <c r="B90" s="10" t="str">
        <f>'5'!B90</f>
        <v>Clarion</v>
      </c>
      <c r="C90" s="158">
        <f>'5'!C90</f>
        <v>239</v>
      </c>
      <c r="D90" s="158">
        <f>'5'!D90</f>
        <v>164</v>
      </c>
      <c r="E90" s="158">
        <f>'5'!E90</f>
        <v>403</v>
      </c>
      <c r="F90" s="139">
        <v>0</v>
      </c>
      <c r="G90" s="24">
        <f t="shared" si="1"/>
        <v>0</v>
      </c>
    </row>
    <row r="91" spans="1:7" x14ac:dyDescent="0.25">
      <c r="A91" s="9" t="str">
        <f>'5'!A91</f>
        <v>Claysburg-Kimmel SD</v>
      </c>
      <c r="B91" s="10" t="str">
        <f>'5'!B91</f>
        <v>Blair</v>
      </c>
      <c r="C91" s="158">
        <f>'5'!C91</f>
        <v>217</v>
      </c>
      <c r="D91" s="158">
        <f>'5'!D91</f>
        <v>132</v>
      </c>
      <c r="E91" s="158">
        <f>'5'!E91</f>
        <v>349</v>
      </c>
      <c r="F91" s="139">
        <v>0</v>
      </c>
      <c r="G91" s="24">
        <f t="shared" si="1"/>
        <v>0</v>
      </c>
    </row>
    <row r="92" spans="1:7" x14ac:dyDescent="0.25">
      <c r="A92" s="9" t="str">
        <f>'5'!A92</f>
        <v>Clearfield Area SD</v>
      </c>
      <c r="B92" s="10" t="str">
        <f>'5'!B92</f>
        <v>Clearfield</v>
      </c>
      <c r="C92" s="158">
        <f>'5'!C92</f>
        <v>589</v>
      </c>
      <c r="D92" s="158">
        <f>'5'!D92</f>
        <v>404</v>
      </c>
      <c r="E92" s="158">
        <f>'5'!E92</f>
        <v>993</v>
      </c>
      <c r="F92" s="139">
        <v>0</v>
      </c>
      <c r="G92" s="24">
        <f t="shared" si="1"/>
        <v>0</v>
      </c>
    </row>
    <row r="93" spans="1:7" x14ac:dyDescent="0.25">
      <c r="A93" s="9" t="str">
        <f>'5'!A93</f>
        <v>Coatesville Area SD</v>
      </c>
      <c r="B93" s="10" t="str">
        <f>'5'!B93</f>
        <v>Chester</v>
      </c>
      <c r="C93" s="158">
        <f>'5'!C93</f>
        <v>2997</v>
      </c>
      <c r="D93" s="158">
        <f>'5'!D93</f>
        <v>1925</v>
      </c>
      <c r="E93" s="158">
        <f>'5'!E93</f>
        <v>4922</v>
      </c>
      <c r="F93" s="139">
        <v>0</v>
      </c>
      <c r="G93" s="24">
        <f t="shared" si="1"/>
        <v>0</v>
      </c>
    </row>
    <row r="94" spans="1:7" x14ac:dyDescent="0.25">
      <c r="A94" s="9" t="str">
        <f>'5'!A94</f>
        <v>Cocalico SD</v>
      </c>
      <c r="B94" s="10" t="str">
        <f>'5'!B94</f>
        <v>Lancaster</v>
      </c>
      <c r="C94" s="158">
        <f>'5'!C94</f>
        <v>971</v>
      </c>
      <c r="D94" s="158">
        <f>'5'!D94</f>
        <v>667</v>
      </c>
      <c r="E94" s="158">
        <f>'5'!E94</f>
        <v>1638</v>
      </c>
      <c r="F94" s="139">
        <v>30</v>
      </c>
      <c r="G94" s="24">
        <f t="shared" si="1"/>
        <v>4.4977511244377814E-2</v>
      </c>
    </row>
    <row r="95" spans="1:7" x14ac:dyDescent="0.25">
      <c r="A95" s="9" t="str">
        <f>'5'!A95</f>
        <v>Colonial SD</v>
      </c>
      <c r="B95" s="10" t="str">
        <f>'5'!B95</f>
        <v>Montgomery</v>
      </c>
      <c r="C95" s="158">
        <f>'5'!C95</f>
        <v>1364</v>
      </c>
      <c r="D95" s="158">
        <f>'5'!D95</f>
        <v>841</v>
      </c>
      <c r="E95" s="158">
        <f>'5'!E95</f>
        <v>2205</v>
      </c>
      <c r="F95" s="139">
        <v>0</v>
      </c>
      <c r="G95" s="24">
        <f t="shared" si="1"/>
        <v>0</v>
      </c>
    </row>
    <row r="96" spans="1:7" x14ac:dyDescent="0.25">
      <c r="A96" s="9" t="str">
        <f>'5'!A96</f>
        <v>Columbia Borough SD</v>
      </c>
      <c r="B96" s="10" t="str">
        <f>'5'!B96</f>
        <v>Lancaster</v>
      </c>
      <c r="C96" s="158">
        <f>'5'!C96</f>
        <v>467</v>
      </c>
      <c r="D96" s="158">
        <f>'5'!D96</f>
        <v>296</v>
      </c>
      <c r="E96" s="158">
        <f>'5'!E96</f>
        <v>763</v>
      </c>
      <c r="F96" s="139">
        <v>0</v>
      </c>
      <c r="G96" s="24">
        <f t="shared" si="1"/>
        <v>0</v>
      </c>
    </row>
    <row r="97" spans="1:7" x14ac:dyDescent="0.25">
      <c r="A97" s="9" t="str">
        <f>'5'!A97</f>
        <v>Commodore Perry SD</v>
      </c>
      <c r="B97" s="10" t="str">
        <f>'5'!B97</f>
        <v>Mercer</v>
      </c>
      <c r="C97" s="158">
        <f>'5'!C97</f>
        <v>131</v>
      </c>
      <c r="D97" s="158">
        <f>'5'!D97</f>
        <v>80</v>
      </c>
      <c r="E97" s="158">
        <f>'5'!E97</f>
        <v>211</v>
      </c>
      <c r="F97" s="139">
        <v>0</v>
      </c>
      <c r="G97" s="24">
        <f t="shared" si="1"/>
        <v>0</v>
      </c>
    </row>
    <row r="98" spans="1:7" x14ac:dyDescent="0.25">
      <c r="A98" s="9" t="str">
        <f>'5'!A98</f>
        <v>Conemaugh Township Area SD</v>
      </c>
      <c r="B98" s="10" t="str">
        <f>'5'!B98</f>
        <v>Somerset</v>
      </c>
      <c r="C98" s="158">
        <f>'5'!C98</f>
        <v>207</v>
      </c>
      <c r="D98" s="158">
        <f>'5'!D98</f>
        <v>143</v>
      </c>
      <c r="E98" s="158">
        <f>'5'!E98</f>
        <v>350</v>
      </c>
      <c r="F98" s="139">
        <v>0</v>
      </c>
      <c r="G98" s="24">
        <f t="shared" si="1"/>
        <v>0</v>
      </c>
    </row>
    <row r="99" spans="1:7" x14ac:dyDescent="0.25">
      <c r="A99" s="9" t="str">
        <f>'5'!A99</f>
        <v>Conemaugh Valley SD</v>
      </c>
      <c r="B99" s="10" t="str">
        <f>'5'!B99</f>
        <v>Cambria</v>
      </c>
      <c r="C99" s="158">
        <f>'5'!C99</f>
        <v>178</v>
      </c>
      <c r="D99" s="158">
        <f>'5'!D99</f>
        <v>120</v>
      </c>
      <c r="E99" s="158">
        <f>'5'!E99</f>
        <v>298</v>
      </c>
      <c r="F99" s="139">
        <v>25</v>
      </c>
      <c r="G99" s="24">
        <f t="shared" si="1"/>
        <v>0.20833333333333334</v>
      </c>
    </row>
    <row r="100" spans="1:7" x14ac:dyDescent="0.25">
      <c r="A100" s="9" t="str">
        <f>'5'!A100</f>
        <v>Conestoga Valley SD</v>
      </c>
      <c r="B100" s="10" t="str">
        <f>'5'!B100</f>
        <v>Lancaster</v>
      </c>
      <c r="C100" s="158">
        <f>'5'!C100</f>
        <v>1559</v>
      </c>
      <c r="D100" s="158">
        <f>'5'!D100</f>
        <v>983</v>
      </c>
      <c r="E100" s="158">
        <f>'5'!E100</f>
        <v>2542</v>
      </c>
      <c r="F100" s="139">
        <v>0</v>
      </c>
      <c r="G100" s="24">
        <f t="shared" si="1"/>
        <v>0</v>
      </c>
    </row>
    <row r="101" spans="1:7" x14ac:dyDescent="0.25">
      <c r="A101" s="9" t="str">
        <f>'5'!A101</f>
        <v>Conewago Valley SD</v>
      </c>
      <c r="B101" s="10" t="str">
        <f>'5'!B101</f>
        <v>Adams</v>
      </c>
      <c r="C101" s="158">
        <f>'5'!C101</f>
        <v>979</v>
      </c>
      <c r="D101" s="158">
        <f>'5'!D101</f>
        <v>661</v>
      </c>
      <c r="E101" s="158">
        <f>'5'!E101</f>
        <v>1640</v>
      </c>
      <c r="F101" s="139">
        <v>0</v>
      </c>
      <c r="G101" s="24">
        <f t="shared" si="1"/>
        <v>0</v>
      </c>
    </row>
    <row r="102" spans="1:7" x14ac:dyDescent="0.25">
      <c r="A102" s="9" t="str">
        <f>'5'!A102</f>
        <v>Conneaut SD</v>
      </c>
      <c r="B102" s="10" t="str">
        <f>'5'!B102</f>
        <v>Crawford</v>
      </c>
      <c r="C102" s="158">
        <f>'5'!C102</f>
        <v>601</v>
      </c>
      <c r="D102" s="158">
        <f>'5'!D102</f>
        <v>432</v>
      </c>
      <c r="E102" s="158">
        <f>'5'!E102</f>
        <v>1033</v>
      </c>
      <c r="F102" s="139">
        <v>0</v>
      </c>
      <c r="G102" s="24">
        <f t="shared" si="1"/>
        <v>0</v>
      </c>
    </row>
    <row r="103" spans="1:7" x14ac:dyDescent="0.25">
      <c r="A103" s="9" t="str">
        <f>'5'!A103</f>
        <v>Connellsville Area SD</v>
      </c>
      <c r="B103" s="10" t="str">
        <f>'5'!B103</f>
        <v>Fayette</v>
      </c>
      <c r="C103" s="158">
        <f>'5'!C103</f>
        <v>1047</v>
      </c>
      <c r="D103" s="158">
        <f>'5'!D103</f>
        <v>735</v>
      </c>
      <c r="E103" s="158">
        <f>'5'!E103</f>
        <v>1782</v>
      </c>
      <c r="F103" s="139">
        <v>0</v>
      </c>
      <c r="G103" s="24">
        <f t="shared" si="1"/>
        <v>0</v>
      </c>
    </row>
    <row r="104" spans="1:7" x14ac:dyDescent="0.25">
      <c r="A104" s="9" t="str">
        <f>'5'!A104</f>
        <v>Conrad Weiser Area SD</v>
      </c>
      <c r="B104" s="10" t="str">
        <f>'5'!B104</f>
        <v>Berks</v>
      </c>
      <c r="C104" s="158">
        <f>'5'!C104</f>
        <v>618</v>
      </c>
      <c r="D104" s="158">
        <f>'5'!D104</f>
        <v>430</v>
      </c>
      <c r="E104" s="158">
        <f>'5'!E104</f>
        <v>1048</v>
      </c>
      <c r="F104" s="139">
        <v>0</v>
      </c>
      <c r="G104" s="24">
        <f t="shared" si="1"/>
        <v>0</v>
      </c>
    </row>
    <row r="105" spans="1:7" x14ac:dyDescent="0.25">
      <c r="A105" s="9" t="str">
        <f>'5'!A105</f>
        <v>Cornell SD</v>
      </c>
      <c r="B105" s="10" t="str">
        <f>'5'!B105</f>
        <v>Allegheny</v>
      </c>
      <c r="C105" s="158">
        <f>'5'!C105</f>
        <v>234</v>
      </c>
      <c r="D105" s="158">
        <f>'5'!D105</f>
        <v>132</v>
      </c>
      <c r="E105" s="158">
        <f>'5'!E105</f>
        <v>366</v>
      </c>
      <c r="F105" s="139">
        <v>0</v>
      </c>
      <c r="G105" s="24">
        <f t="shared" si="1"/>
        <v>0</v>
      </c>
    </row>
    <row r="106" spans="1:7" x14ac:dyDescent="0.25">
      <c r="A106" s="9" t="str">
        <f>'5'!A106</f>
        <v>Cornwall-Lebanon SD</v>
      </c>
      <c r="B106" s="10" t="str">
        <f>'5'!B106</f>
        <v>Lebanon</v>
      </c>
      <c r="C106" s="158">
        <f>'5'!C106</f>
        <v>1120</v>
      </c>
      <c r="D106" s="158">
        <f>'5'!D106</f>
        <v>770</v>
      </c>
      <c r="E106" s="158">
        <f>'5'!E106</f>
        <v>1890</v>
      </c>
      <c r="F106" s="139">
        <v>0</v>
      </c>
      <c r="G106" s="24">
        <f t="shared" si="1"/>
        <v>0</v>
      </c>
    </row>
    <row r="107" spans="1:7" x14ac:dyDescent="0.25">
      <c r="A107" s="9" t="str">
        <f>'5'!A107</f>
        <v>Corry Area SD</v>
      </c>
      <c r="B107" s="10" t="str">
        <f>'5'!B107</f>
        <v>Erie</v>
      </c>
      <c r="C107" s="158">
        <f>'5'!C107</f>
        <v>640</v>
      </c>
      <c r="D107" s="158">
        <f>'5'!D107</f>
        <v>450</v>
      </c>
      <c r="E107" s="158">
        <f>'5'!E107</f>
        <v>1090</v>
      </c>
      <c r="F107" s="139">
        <v>68</v>
      </c>
      <c r="G107" s="24">
        <f t="shared" si="1"/>
        <v>0.15111111111111111</v>
      </c>
    </row>
    <row r="108" spans="1:7" x14ac:dyDescent="0.25">
      <c r="A108" s="9" t="str">
        <f>'5'!A108</f>
        <v>Coudersport Area SD</v>
      </c>
      <c r="B108" s="10" t="str">
        <f>'5'!B108</f>
        <v>Potter</v>
      </c>
      <c r="C108" s="158">
        <f>'5'!C108</f>
        <v>193</v>
      </c>
      <c r="D108" s="158">
        <f>'5'!D108</f>
        <v>148</v>
      </c>
      <c r="E108" s="158">
        <f>'5'!E108</f>
        <v>341</v>
      </c>
      <c r="F108" s="139">
        <v>0</v>
      </c>
      <c r="G108" s="24">
        <f t="shared" si="1"/>
        <v>0</v>
      </c>
    </row>
    <row r="109" spans="1:7" x14ac:dyDescent="0.25">
      <c r="A109" s="9" t="str">
        <f>'5'!A109</f>
        <v>Council Rock SD</v>
      </c>
      <c r="B109" s="10" t="str">
        <f>'5'!B109</f>
        <v>Bucks</v>
      </c>
      <c r="C109" s="158">
        <f>'5'!C109</f>
        <v>1931</v>
      </c>
      <c r="D109" s="158">
        <f>'5'!D109</f>
        <v>1475</v>
      </c>
      <c r="E109" s="158">
        <f>'5'!E109</f>
        <v>3406</v>
      </c>
      <c r="F109" s="139">
        <v>0</v>
      </c>
      <c r="G109" s="24">
        <f t="shared" si="1"/>
        <v>0</v>
      </c>
    </row>
    <row r="110" spans="1:7" x14ac:dyDescent="0.25">
      <c r="A110" s="9" t="str">
        <f>'5'!A110</f>
        <v>Cranberry Area SD</v>
      </c>
      <c r="B110" s="10" t="str">
        <f>'5'!B110</f>
        <v>Venango</v>
      </c>
      <c r="C110" s="158">
        <f>'5'!C110</f>
        <v>297</v>
      </c>
      <c r="D110" s="158">
        <f>'5'!D110</f>
        <v>213</v>
      </c>
      <c r="E110" s="158">
        <f>'5'!E110</f>
        <v>510</v>
      </c>
      <c r="F110" s="139">
        <v>0</v>
      </c>
      <c r="G110" s="24">
        <f t="shared" si="1"/>
        <v>0</v>
      </c>
    </row>
    <row r="111" spans="1:7" x14ac:dyDescent="0.25">
      <c r="A111" s="9" t="str">
        <f>'5'!A111</f>
        <v>Crawford Central SD</v>
      </c>
      <c r="B111" s="10" t="str">
        <f>'5'!B111</f>
        <v>Crawford</v>
      </c>
      <c r="C111" s="158">
        <f>'5'!C111</f>
        <v>1014</v>
      </c>
      <c r="D111" s="158">
        <f>'5'!D111</f>
        <v>751</v>
      </c>
      <c r="E111" s="158">
        <f>'5'!E111</f>
        <v>1765</v>
      </c>
      <c r="F111" s="139">
        <v>0</v>
      </c>
      <c r="G111" s="24">
        <f t="shared" si="1"/>
        <v>0</v>
      </c>
    </row>
    <row r="112" spans="1:7" x14ac:dyDescent="0.25">
      <c r="A112" s="9" t="str">
        <f>'5'!A112</f>
        <v>Crestwood SD</v>
      </c>
      <c r="B112" s="10" t="str">
        <f>'5'!B112</f>
        <v>Luzerne</v>
      </c>
      <c r="C112" s="158">
        <f>'5'!C112</f>
        <v>571</v>
      </c>
      <c r="D112" s="158">
        <f>'5'!D112</f>
        <v>438</v>
      </c>
      <c r="E112" s="158">
        <f>'5'!E112</f>
        <v>1009</v>
      </c>
      <c r="F112" s="139">
        <v>0</v>
      </c>
      <c r="G112" s="24">
        <f t="shared" si="1"/>
        <v>0</v>
      </c>
    </row>
    <row r="113" spans="1:7" x14ac:dyDescent="0.25">
      <c r="A113" s="9" t="str">
        <f>'5'!A113</f>
        <v>Cumberland Valley SD</v>
      </c>
      <c r="B113" s="10" t="str">
        <f>'5'!B113</f>
        <v>Cumberland</v>
      </c>
      <c r="C113" s="158">
        <f>'5'!C113</f>
        <v>1704</v>
      </c>
      <c r="D113" s="158">
        <f>'5'!D113</f>
        <v>1209</v>
      </c>
      <c r="E113" s="158">
        <f>'5'!E113</f>
        <v>2913</v>
      </c>
      <c r="F113" s="139">
        <v>0</v>
      </c>
      <c r="G113" s="24">
        <f t="shared" si="1"/>
        <v>0</v>
      </c>
    </row>
    <row r="114" spans="1:7" x14ac:dyDescent="0.25">
      <c r="A114" s="9" t="str">
        <f>'5'!A114</f>
        <v>Curwensville Area SD</v>
      </c>
      <c r="B114" s="10" t="str">
        <f>'5'!B114</f>
        <v>Clearfield</v>
      </c>
      <c r="C114" s="158">
        <f>'5'!C114</f>
        <v>195</v>
      </c>
      <c r="D114" s="158">
        <f>'5'!D114</f>
        <v>159</v>
      </c>
      <c r="E114" s="158">
        <f>'5'!E114</f>
        <v>354</v>
      </c>
      <c r="F114" s="139">
        <v>0</v>
      </c>
      <c r="G114" s="24">
        <f t="shared" si="1"/>
        <v>0</v>
      </c>
    </row>
    <row r="115" spans="1:7" x14ac:dyDescent="0.25">
      <c r="A115" s="9" t="str">
        <f>'5'!A115</f>
        <v>Dallas SD</v>
      </c>
      <c r="B115" s="10" t="str">
        <f>'5'!B115</f>
        <v>Luzerne</v>
      </c>
      <c r="C115" s="158">
        <f>'5'!C115</f>
        <v>489</v>
      </c>
      <c r="D115" s="158">
        <f>'5'!D115</f>
        <v>409</v>
      </c>
      <c r="E115" s="158">
        <f>'5'!E115</f>
        <v>898</v>
      </c>
      <c r="F115" s="139">
        <v>0</v>
      </c>
      <c r="G115" s="24">
        <f t="shared" si="1"/>
        <v>0</v>
      </c>
    </row>
    <row r="116" spans="1:7" x14ac:dyDescent="0.25">
      <c r="A116" s="9" t="str">
        <f>'5'!A116</f>
        <v>Dallastown Area SD</v>
      </c>
      <c r="B116" s="10" t="str">
        <f>'5'!B116</f>
        <v>York</v>
      </c>
      <c r="C116" s="158">
        <f>'5'!C116</f>
        <v>1336</v>
      </c>
      <c r="D116" s="158">
        <f>'5'!D116</f>
        <v>986</v>
      </c>
      <c r="E116" s="158">
        <f>'5'!E116</f>
        <v>2322</v>
      </c>
      <c r="F116" s="139">
        <v>0</v>
      </c>
      <c r="G116" s="24">
        <f t="shared" si="1"/>
        <v>0</v>
      </c>
    </row>
    <row r="117" spans="1:7" x14ac:dyDescent="0.25">
      <c r="A117" s="9" t="str">
        <f>'5'!A117</f>
        <v>Daniel Boone Area SD</v>
      </c>
      <c r="B117" s="10" t="str">
        <f>'5'!B117</f>
        <v>Berks</v>
      </c>
      <c r="C117" s="158">
        <f>'5'!C117</f>
        <v>778</v>
      </c>
      <c r="D117" s="158">
        <f>'5'!D117</f>
        <v>565</v>
      </c>
      <c r="E117" s="158">
        <f>'5'!E117</f>
        <v>1343</v>
      </c>
      <c r="F117" s="139">
        <v>0</v>
      </c>
      <c r="G117" s="24">
        <f t="shared" si="1"/>
        <v>0</v>
      </c>
    </row>
    <row r="118" spans="1:7" x14ac:dyDescent="0.25">
      <c r="A118" s="9" t="str">
        <f>'5'!A118</f>
        <v>Danville Area SD</v>
      </c>
      <c r="B118" s="10" t="str">
        <f>'5'!B118</f>
        <v>Montour</v>
      </c>
      <c r="C118" s="158">
        <f>'5'!C118</f>
        <v>641</v>
      </c>
      <c r="D118" s="158">
        <f>'5'!D118</f>
        <v>401</v>
      </c>
      <c r="E118" s="158">
        <f>'5'!E118</f>
        <v>1042</v>
      </c>
      <c r="F118" s="139">
        <v>0</v>
      </c>
      <c r="G118" s="24">
        <f t="shared" si="1"/>
        <v>0</v>
      </c>
    </row>
    <row r="119" spans="1:7" x14ac:dyDescent="0.25">
      <c r="A119" s="9" t="str">
        <f>'5'!A119</f>
        <v>Deer Lakes SD</v>
      </c>
      <c r="B119" s="10" t="str">
        <f>'5'!B119</f>
        <v>Allegheny</v>
      </c>
      <c r="C119" s="158">
        <f>'5'!C119</f>
        <v>452</v>
      </c>
      <c r="D119" s="158">
        <f>'5'!D119</f>
        <v>323</v>
      </c>
      <c r="E119" s="158">
        <f>'5'!E119</f>
        <v>775</v>
      </c>
      <c r="F119" s="139">
        <v>0</v>
      </c>
      <c r="G119" s="24">
        <f t="shared" si="1"/>
        <v>0</v>
      </c>
    </row>
    <row r="120" spans="1:7" x14ac:dyDescent="0.25">
      <c r="A120" s="9" t="str">
        <f>'5'!A120</f>
        <v>Delaware Valley SD</v>
      </c>
      <c r="B120" s="10" t="str">
        <f>'5'!B120</f>
        <v>Pike</v>
      </c>
      <c r="C120" s="158">
        <f>'5'!C120</f>
        <v>899</v>
      </c>
      <c r="D120" s="158">
        <f>'5'!D120</f>
        <v>658</v>
      </c>
      <c r="E120" s="158">
        <f>'5'!E120</f>
        <v>1557</v>
      </c>
      <c r="F120" s="139">
        <v>90</v>
      </c>
      <c r="G120" s="24">
        <f t="shared" si="1"/>
        <v>0.13677811550151975</v>
      </c>
    </row>
    <row r="121" spans="1:7" x14ac:dyDescent="0.25">
      <c r="A121" s="9" t="str">
        <f>'5'!A121</f>
        <v>Derry Area SD</v>
      </c>
      <c r="B121" s="10" t="str">
        <f>'5'!B121</f>
        <v>Westmoreland</v>
      </c>
      <c r="C121" s="158">
        <f>'5'!C121</f>
        <v>503</v>
      </c>
      <c r="D121" s="158">
        <f>'5'!D121</f>
        <v>355</v>
      </c>
      <c r="E121" s="158">
        <f>'5'!E121</f>
        <v>858</v>
      </c>
      <c r="F121" s="139">
        <v>0</v>
      </c>
      <c r="G121" s="24">
        <f t="shared" si="1"/>
        <v>0</v>
      </c>
    </row>
    <row r="122" spans="1:7" x14ac:dyDescent="0.25">
      <c r="A122" s="9" t="str">
        <f>'5'!A122</f>
        <v>Derry Township SD</v>
      </c>
      <c r="B122" s="10" t="str">
        <f>'5'!B122</f>
        <v>Dauphin</v>
      </c>
      <c r="C122" s="158">
        <f>'5'!C122</f>
        <v>677</v>
      </c>
      <c r="D122" s="158">
        <f>'5'!D122</f>
        <v>521</v>
      </c>
      <c r="E122" s="158">
        <f>'5'!E122</f>
        <v>1198</v>
      </c>
      <c r="F122" s="139">
        <v>0</v>
      </c>
      <c r="G122" s="24">
        <f t="shared" si="1"/>
        <v>0</v>
      </c>
    </row>
    <row r="123" spans="1:7" x14ac:dyDescent="0.25">
      <c r="A123" s="9" t="str">
        <f>'5'!A123</f>
        <v>Donegal SD</v>
      </c>
      <c r="B123" s="10" t="str">
        <f>'5'!B123</f>
        <v>Lancaster</v>
      </c>
      <c r="C123" s="158">
        <f>'5'!C123</f>
        <v>861</v>
      </c>
      <c r="D123" s="158">
        <f>'5'!D123</f>
        <v>545</v>
      </c>
      <c r="E123" s="158">
        <f>'5'!E123</f>
        <v>1406</v>
      </c>
      <c r="F123" s="139">
        <v>0</v>
      </c>
      <c r="G123" s="24">
        <f t="shared" si="1"/>
        <v>0</v>
      </c>
    </row>
    <row r="124" spans="1:7" x14ac:dyDescent="0.25">
      <c r="A124" s="9" t="str">
        <f>'5'!A124</f>
        <v>Dover Area SD</v>
      </c>
      <c r="B124" s="10" t="str">
        <f>'5'!B124</f>
        <v>York</v>
      </c>
      <c r="C124" s="158">
        <f>'5'!C124</f>
        <v>946</v>
      </c>
      <c r="D124" s="158">
        <f>'5'!D124</f>
        <v>639</v>
      </c>
      <c r="E124" s="158">
        <f>'5'!E124</f>
        <v>1585</v>
      </c>
      <c r="F124" s="139">
        <v>0</v>
      </c>
      <c r="G124" s="24">
        <f t="shared" si="1"/>
        <v>0</v>
      </c>
    </row>
    <row r="125" spans="1:7" x14ac:dyDescent="0.25">
      <c r="A125" s="9" t="str">
        <f>'5'!A125</f>
        <v>Downingtown Area SD</v>
      </c>
      <c r="B125" s="10" t="str">
        <f>'5'!B125</f>
        <v>Chester</v>
      </c>
      <c r="C125" s="158">
        <f>'5'!C125</f>
        <v>2656</v>
      </c>
      <c r="D125" s="158">
        <f>'5'!D125</f>
        <v>2056</v>
      </c>
      <c r="E125" s="158">
        <f>'5'!E125</f>
        <v>4712</v>
      </c>
      <c r="F125" s="139">
        <v>0</v>
      </c>
      <c r="G125" s="24">
        <f t="shared" si="1"/>
        <v>0</v>
      </c>
    </row>
    <row r="126" spans="1:7" x14ac:dyDescent="0.25">
      <c r="A126" s="9" t="str">
        <f>'5'!A126</f>
        <v>DuBois Area SD</v>
      </c>
      <c r="B126" s="10" t="str">
        <f>'5'!B126</f>
        <v>Clearfield</v>
      </c>
      <c r="C126" s="158">
        <f>'5'!C126</f>
        <v>975</v>
      </c>
      <c r="D126" s="158">
        <f>'5'!D126</f>
        <v>681</v>
      </c>
      <c r="E126" s="158">
        <f>'5'!E126</f>
        <v>1656</v>
      </c>
      <c r="F126" s="139">
        <v>0</v>
      </c>
      <c r="G126" s="24">
        <f t="shared" si="1"/>
        <v>0</v>
      </c>
    </row>
    <row r="127" spans="1:7" x14ac:dyDescent="0.25">
      <c r="A127" s="9" t="str">
        <f>'5'!A127</f>
        <v>Dunmore SD</v>
      </c>
      <c r="B127" s="10" t="str">
        <f>'5'!B127</f>
        <v>Lackawanna</v>
      </c>
      <c r="C127" s="158">
        <f>'5'!C127</f>
        <v>371</v>
      </c>
      <c r="D127" s="158">
        <f>'5'!D127</f>
        <v>238</v>
      </c>
      <c r="E127" s="158">
        <f>'5'!E127</f>
        <v>609</v>
      </c>
      <c r="F127" s="139">
        <v>0</v>
      </c>
      <c r="G127" s="24">
        <f t="shared" si="1"/>
        <v>0</v>
      </c>
    </row>
    <row r="128" spans="1:7" x14ac:dyDescent="0.25">
      <c r="A128" s="9" t="str">
        <f>'5'!A128</f>
        <v>Duquesne City SD</v>
      </c>
      <c r="B128" s="10" t="str">
        <f>'5'!B128</f>
        <v>Allegheny</v>
      </c>
      <c r="C128" s="158">
        <f>'5'!C128</f>
        <v>310</v>
      </c>
      <c r="D128" s="158">
        <f>'5'!D128</f>
        <v>182</v>
      </c>
      <c r="E128" s="158">
        <f>'5'!E128</f>
        <v>492</v>
      </c>
      <c r="F128" s="139">
        <v>0</v>
      </c>
      <c r="G128" s="24">
        <f t="shared" si="1"/>
        <v>0</v>
      </c>
    </row>
    <row r="129" spans="1:7" x14ac:dyDescent="0.25">
      <c r="A129" s="9" t="str">
        <f>'5'!A129</f>
        <v>East Allegheny SD</v>
      </c>
      <c r="B129" s="10" t="str">
        <f>'5'!B129</f>
        <v>Allegheny</v>
      </c>
      <c r="C129" s="158">
        <f>'5'!C129</f>
        <v>550</v>
      </c>
      <c r="D129" s="158">
        <f>'5'!D129</f>
        <v>354</v>
      </c>
      <c r="E129" s="158">
        <f>'5'!E129</f>
        <v>904</v>
      </c>
      <c r="F129" s="139">
        <v>0</v>
      </c>
      <c r="G129" s="24">
        <f t="shared" si="1"/>
        <v>0</v>
      </c>
    </row>
    <row r="130" spans="1:7" x14ac:dyDescent="0.25">
      <c r="A130" s="9" t="str">
        <f>'5'!A130</f>
        <v>East Lycoming SD</v>
      </c>
      <c r="B130" s="10" t="str">
        <f>'5'!B130</f>
        <v>Lycoming</v>
      </c>
      <c r="C130" s="158">
        <f>'5'!C130</f>
        <v>340</v>
      </c>
      <c r="D130" s="158">
        <f>'5'!D130</f>
        <v>239</v>
      </c>
      <c r="E130" s="158">
        <f>'5'!E130</f>
        <v>579</v>
      </c>
      <c r="F130" s="139">
        <v>48</v>
      </c>
      <c r="G130" s="24">
        <f t="shared" si="1"/>
        <v>0.20083682008368201</v>
      </c>
    </row>
    <row r="131" spans="1:7" x14ac:dyDescent="0.25">
      <c r="A131" s="9" t="str">
        <f>'5'!A131</f>
        <v>East Penn SD</v>
      </c>
      <c r="B131" s="10" t="str">
        <f>'5'!B131</f>
        <v>Lehigh</v>
      </c>
      <c r="C131" s="158">
        <f>'5'!C131</f>
        <v>1825</v>
      </c>
      <c r="D131" s="158">
        <f>'5'!D131</f>
        <v>1366</v>
      </c>
      <c r="E131" s="158">
        <f>'5'!E131</f>
        <v>3191</v>
      </c>
      <c r="F131" s="139">
        <v>0</v>
      </c>
      <c r="G131" s="24">
        <f t="shared" si="1"/>
        <v>0</v>
      </c>
    </row>
    <row r="132" spans="1:7" x14ac:dyDescent="0.25">
      <c r="A132" s="9" t="str">
        <f>'5'!A132</f>
        <v>East Pennsboro Area SD</v>
      </c>
      <c r="B132" s="10" t="str">
        <f>'5'!B132</f>
        <v>Cumberland</v>
      </c>
      <c r="C132" s="158">
        <f>'5'!C132</f>
        <v>685</v>
      </c>
      <c r="D132" s="158">
        <f>'5'!D132</f>
        <v>464</v>
      </c>
      <c r="E132" s="158">
        <f>'5'!E132</f>
        <v>1149</v>
      </c>
      <c r="F132" s="139">
        <v>0</v>
      </c>
      <c r="G132" s="24">
        <f t="shared" ref="G132:G195" si="2">F132/D132</f>
        <v>0</v>
      </c>
    </row>
    <row r="133" spans="1:7" x14ac:dyDescent="0.25">
      <c r="A133" s="9" t="str">
        <f>'5'!A133</f>
        <v>East Stroudsburg Area SD</v>
      </c>
      <c r="B133" s="10" t="str">
        <f>'5'!B133</f>
        <v>Monroe</v>
      </c>
      <c r="C133" s="158">
        <f>'5'!C133</f>
        <v>1500</v>
      </c>
      <c r="D133" s="158">
        <f>'5'!D133</f>
        <v>1002</v>
      </c>
      <c r="E133" s="158">
        <f>'5'!E133</f>
        <v>2502</v>
      </c>
      <c r="F133" s="139">
        <v>0</v>
      </c>
      <c r="G133" s="24">
        <f t="shared" si="2"/>
        <v>0</v>
      </c>
    </row>
    <row r="134" spans="1:7" x14ac:dyDescent="0.25">
      <c r="A134" s="9" t="str">
        <f>'5'!A134</f>
        <v>Eastern Lancaster County SD</v>
      </c>
      <c r="B134" s="10" t="str">
        <f>'5'!B134</f>
        <v>Lancaster</v>
      </c>
      <c r="C134" s="158">
        <f>'5'!C134</f>
        <v>1498</v>
      </c>
      <c r="D134" s="158">
        <f>'5'!D134</f>
        <v>979</v>
      </c>
      <c r="E134" s="158">
        <f>'5'!E134</f>
        <v>2477</v>
      </c>
      <c r="F134" s="139">
        <v>0</v>
      </c>
      <c r="G134" s="24">
        <f t="shared" si="2"/>
        <v>0</v>
      </c>
    </row>
    <row r="135" spans="1:7" x14ac:dyDescent="0.25">
      <c r="A135" s="9" t="str">
        <f>'5'!A135</f>
        <v>Eastern Lebanon County SD</v>
      </c>
      <c r="B135" s="10" t="str">
        <f>'5'!B135</f>
        <v>Lebanon</v>
      </c>
      <c r="C135" s="158">
        <f>'5'!C135</f>
        <v>907</v>
      </c>
      <c r="D135" s="158">
        <f>'5'!D135</f>
        <v>652</v>
      </c>
      <c r="E135" s="158">
        <f>'5'!E135</f>
        <v>1559</v>
      </c>
      <c r="F135" s="139">
        <v>0</v>
      </c>
      <c r="G135" s="24">
        <f t="shared" si="2"/>
        <v>0</v>
      </c>
    </row>
    <row r="136" spans="1:7" x14ac:dyDescent="0.25">
      <c r="A136" s="9" t="str">
        <f>'5'!A136</f>
        <v>Eastern York SD</v>
      </c>
      <c r="B136" s="10" t="str">
        <f>'5'!B136</f>
        <v>York</v>
      </c>
      <c r="C136" s="158">
        <f>'5'!C136</f>
        <v>683</v>
      </c>
      <c r="D136" s="158">
        <f>'5'!D136</f>
        <v>422</v>
      </c>
      <c r="E136" s="158">
        <f>'5'!E136</f>
        <v>1105</v>
      </c>
      <c r="F136" s="139">
        <v>0</v>
      </c>
      <c r="G136" s="24">
        <f t="shared" si="2"/>
        <v>0</v>
      </c>
    </row>
    <row r="137" spans="1:7" x14ac:dyDescent="0.25">
      <c r="A137" s="9" t="str">
        <f>'5'!A137</f>
        <v>Easton Area SD</v>
      </c>
      <c r="B137" s="10" t="str">
        <f>'5'!B137</f>
        <v>Northampton</v>
      </c>
      <c r="C137" s="158">
        <f>'5'!C137</f>
        <v>2312</v>
      </c>
      <c r="D137" s="158">
        <f>'5'!D137</f>
        <v>1693</v>
      </c>
      <c r="E137" s="158">
        <f>'5'!E137</f>
        <v>4005</v>
      </c>
      <c r="F137" s="139">
        <v>0</v>
      </c>
      <c r="G137" s="24">
        <f t="shared" si="2"/>
        <v>0</v>
      </c>
    </row>
    <row r="138" spans="1:7" x14ac:dyDescent="0.25">
      <c r="A138" s="9" t="str">
        <f>'5'!A138</f>
        <v>Elizabeth Forward SD</v>
      </c>
      <c r="B138" s="10" t="str">
        <f>'5'!B138</f>
        <v>Allegheny</v>
      </c>
      <c r="C138" s="158">
        <f>'5'!C138</f>
        <v>475</v>
      </c>
      <c r="D138" s="158">
        <f>'5'!D138</f>
        <v>313</v>
      </c>
      <c r="E138" s="158">
        <f>'5'!E138</f>
        <v>788</v>
      </c>
      <c r="F138" s="139">
        <v>0</v>
      </c>
      <c r="G138" s="24">
        <f t="shared" si="2"/>
        <v>0</v>
      </c>
    </row>
    <row r="139" spans="1:7" x14ac:dyDescent="0.25">
      <c r="A139" s="9" t="str">
        <f>'5'!A139</f>
        <v>Elizabethtown Area SD</v>
      </c>
      <c r="B139" s="10" t="str">
        <f>'5'!B139</f>
        <v>Lancaster</v>
      </c>
      <c r="C139" s="158">
        <f>'5'!C139</f>
        <v>1038</v>
      </c>
      <c r="D139" s="158">
        <f>'5'!D139</f>
        <v>710</v>
      </c>
      <c r="E139" s="158">
        <f>'5'!E139</f>
        <v>1748</v>
      </c>
      <c r="F139" s="139">
        <v>0</v>
      </c>
      <c r="G139" s="24">
        <f t="shared" si="2"/>
        <v>0</v>
      </c>
    </row>
    <row r="140" spans="1:7" x14ac:dyDescent="0.25">
      <c r="A140" s="9" t="str">
        <f>'5'!A140</f>
        <v>Elk Lake SD</v>
      </c>
      <c r="B140" s="10" t="str">
        <f>'5'!B140</f>
        <v>Susquehanna</v>
      </c>
      <c r="C140" s="158">
        <f>'5'!C140</f>
        <v>308</v>
      </c>
      <c r="D140" s="158">
        <f>'5'!D140</f>
        <v>211</v>
      </c>
      <c r="E140" s="158">
        <f>'5'!E140</f>
        <v>519</v>
      </c>
      <c r="F140" s="139">
        <v>0</v>
      </c>
      <c r="G140" s="24">
        <f t="shared" si="2"/>
        <v>0</v>
      </c>
    </row>
    <row r="141" spans="1:7" x14ac:dyDescent="0.25">
      <c r="A141" s="9" t="str">
        <f>'5'!A141</f>
        <v>Ellwood City Area SD</v>
      </c>
      <c r="B141" s="10" t="str">
        <f>'5'!B141</f>
        <v>Lawrence</v>
      </c>
      <c r="C141" s="158">
        <f>'5'!C141</f>
        <v>449</v>
      </c>
      <c r="D141" s="158">
        <f>'5'!D141</f>
        <v>311</v>
      </c>
      <c r="E141" s="158">
        <f>'5'!E141</f>
        <v>760</v>
      </c>
      <c r="F141" s="139">
        <v>0</v>
      </c>
      <c r="G141" s="24">
        <f t="shared" si="2"/>
        <v>0</v>
      </c>
    </row>
    <row r="142" spans="1:7" x14ac:dyDescent="0.25">
      <c r="A142" s="9" t="str">
        <f>'5'!A142</f>
        <v>Ephrata Area SD</v>
      </c>
      <c r="B142" s="10" t="str">
        <f>'5'!B142</f>
        <v>Lancaster</v>
      </c>
      <c r="C142" s="158">
        <f>'5'!C142</f>
        <v>1508</v>
      </c>
      <c r="D142" s="158">
        <f>'5'!D142</f>
        <v>946</v>
      </c>
      <c r="E142" s="158">
        <f>'5'!E142</f>
        <v>2454</v>
      </c>
      <c r="F142" s="139">
        <v>0</v>
      </c>
      <c r="G142" s="24">
        <f t="shared" si="2"/>
        <v>0</v>
      </c>
    </row>
    <row r="143" spans="1:7" x14ac:dyDescent="0.25">
      <c r="A143" s="9" t="str">
        <f>'5'!A143</f>
        <v>Erie City SD</v>
      </c>
      <c r="B143" s="10" t="str">
        <f>'5'!B143</f>
        <v>Erie</v>
      </c>
      <c r="C143" s="158">
        <f>'5'!C143</f>
        <v>4646</v>
      </c>
      <c r="D143" s="158">
        <f>'5'!D143</f>
        <v>3008</v>
      </c>
      <c r="E143" s="158">
        <f>'5'!E143</f>
        <v>7654</v>
      </c>
      <c r="F143" s="139">
        <v>0</v>
      </c>
      <c r="G143" s="24">
        <f t="shared" si="2"/>
        <v>0</v>
      </c>
    </row>
    <row r="144" spans="1:7" x14ac:dyDescent="0.25">
      <c r="A144" s="9" t="str">
        <f>'5'!A144</f>
        <v>Everett Area SD</v>
      </c>
      <c r="B144" s="10" t="str">
        <f>'5'!B144</f>
        <v>Bedford</v>
      </c>
      <c r="C144" s="158">
        <f>'5'!C144</f>
        <v>323</v>
      </c>
      <c r="D144" s="158">
        <f>'5'!D144</f>
        <v>203</v>
      </c>
      <c r="E144" s="158">
        <f>'5'!E144</f>
        <v>526</v>
      </c>
      <c r="F144" s="139">
        <v>0</v>
      </c>
      <c r="G144" s="24">
        <f t="shared" si="2"/>
        <v>0</v>
      </c>
    </row>
    <row r="145" spans="1:7" x14ac:dyDescent="0.25">
      <c r="A145" s="9" t="str">
        <f>'5'!A145</f>
        <v>Exeter Township SD</v>
      </c>
      <c r="B145" s="10" t="str">
        <f>'5'!B145</f>
        <v>Berks</v>
      </c>
      <c r="C145" s="158">
        <f>'5'!C145</f>
        <v>864</v>
      </c>
      <c r="D145" s="158">
        <f>'5'!D145</f>
        <v>625</v>
      </c>
      <c r="E145" s="158">
        <f>'5'!E145</f>
        <v>1489</v>
      </c>
      <c r="F145" s="139">
        <v>0</v>
      </c>
      <c r="G145" s="24">
        <f t="shared" si="2"/>
        <v>0</v>
      </c>
    </row>
    <row r="146" spans="1:7" x14ac:dyDescent="0.25">
      <c r="A146" s="9" t="str">
        <f>'5'!A146</f>
        <v>Fairfield Area SD</v>
      </c>
      <c r="B146" s="10" t="str">
        <f>'5'!B146</f>
        <v>Adams</v>
      </c>
      <c r="C146" s="158">
        <f>'5'!C146</f>
        <v>212</v>
      </c>
      <c r="D146" s="158">
        <f>'5'!D146</f>
        <v>153</v>
      </c>
      <c r="E146" s="158">
        <f>'5'!E146</f>
        <v>365</v>
      </c>
      <c r="F146" s="139">
        <v>0</v>
      </c>
      <c r="G146" s="24">
        <f t="shared" si="2"/>
        <v>0</v>
      </c>
    </row>
    <row r="147" spans="1:7" x14ac:dyDescent="0.25">
      <c r="A147" s="9" t="str">
        <f>'5'!A147</f>
        <v>Fairview SD</v>
      </c>
      <c r="B147" s="10" t="str">
        <f>'5'!B147</f>
        <v>Erie</v>
      </c>
      <c r="C147" s="158">
        <f>'5'!C147</f>
        <v>228</v>
      </c>
      <c r="D147" s="158">
        <f>'5'!D147</f>
        <v>201</v>
      </c>
      <c r="E147" s="158">
        <f>'5'!E147</f>
        <v>429</v>
      </c>
      <c r="F147" s="139">
        <v>0</v>
      </c>
      <c r="G147" s="24">
        <f t="shared" si="2"/>
        <v>0</v>
      </c>
    </row>
    <row r="148" spans="1:7" x14ac:dyDescent="0.25">
      <c r="A148" s="9" t="str">
        <f>'5'!A148</f>
        <v>Fannett-Metal SD</v>
      </c>
      <c r="B148" s="10" t="str">
        <f>'5'!B148</f>
        <v>Franklin</v>
      </c>
      <c r="C148" s="158">
        <f>'5'!C148</f>
        <v>209</v>
      </c>
      <c r="D148" s="158">
        <f>'5'!D148</f>
        <v>138</v>
      </c>
      <c r="E148" s="158">
        <f>'5'!E148</f>
        <v>347</v>
      </c>
      <c r="F148" s="139">
        <v>0</v>
      </c>
      <c r="G148" s="24">
        <f t="shared" si="2"/>
        <v>0</v>
      </c>
    </row>
    <row r="149" spans="1:7" x14ac:dyDescent="0.25">
      <c r="A149" s="9" t="str">
        <f>'5'!A149</f>
        <v>Farrell Area SD</v>
      </c>
      <c r="B149" s="10" t="str">
        <f>'5'!B149</f>
        <v>Mercer</v>
      </c>
      <c r="C149" s="158">
        <f>'5'!C149</f>
        <v>195</v>
      </c>
      <c r="D149" s="158">
        <f>'5'!D149</f>
        <v>151</v>
      </c>
      <c r="E149" s="158">
        <f>'5'!E149</f>
        <v>346</v>
      </c>
      <c r="F149" s="139">
        <v>0</v>
      </c>
      <c r="G149" s="24">
        <f t="shared" si="2"/>
        <v>0</v>
      </c>
    </row>
    <row r="150" spans="1:7" x14ac:dyDescent="0.25">
      <c r="A150" s="9" t="str">
        <f>'5'!A150</f>
        <v>Ferndale Area SD</v>
      </c>
      <c r="B150" s="10" t="str">
        <f>'5'!B150</f>
        <v>Cambria</v>
      </c>
      <c r="C150" s="158">
        <f>'5'!C150</f>
        <v>163</v>
      </c>
      <c r="D150" s="158">
        <f>'5'!D150</f>
        <v>118</v>
      </c>
      <c r="E150" s="158">
        <f>'5'!E150</f>
        <v>281</v>
      </c>
      <c r="F150" s="139">
        <v>39</v>
      </c>
      <c r="G150" s="24">
        <f t="shared" si="2"/>
        <v>0.33050847457627119</v>
      </c>
    </row>
    <row r="151" spans="1:7" x14ac:dyDescent="0.25">
      <c r="A151" s="9" t="str">
        <f>'5'!A151</f>
        <v>Fleetwood Area SD</v>
      </c>
      <c r="B151" s="10" t="str">
        <f>'5'!B151</f>
        <v>Berks</v>
      </c>
      <c r="C151" s="158">
        <f>'5'!C151</f>
        <v>572</v>
      </c>
      <c r="D151" s="158">
        <f>'5'!D151</f>
        <v>429</v>
      </c>
      <c r="E151" s="158">
        <f>'5'!E151</f>
        <v>1001</v>
      </c>
      <c r="F151" s="139">
        <v>0</v>
      </c>
      <c r="G151" s="24">
        <f t="shared" si="2"/>
        <v>0</v>
      </c>
    </row>
    <row r="152" spans="1:7" x14ac:dyDescent="0.25">
      <c r="A152" s="9" t="str">
        <f>'5'!A152</f>
        <v>Forbes Road SD</v>
      </c>
      <c r="B152" s="10" t="str">
        <f>'5'!B152</f>
        <v>Fulton</v>
      </c>
      <c r="C152" s="158">
        <f>'5'!C152</f>
        <v>99</v>
      </c>
      <c r="D152" s="158">
        <f>'5'!D152</f>
        <v>61</v>
      </c>
      <c r="E152" s="158">
        <f>'5'!E152</f>
        <v>160</v>
      </c>
      <c r="F152" s="139">
        <v>15</v>
      </c>
      <c r="G152" s="24">
        <f t="shared" si="2"/>
        <v>0.24590163934426229</v>
      </c>
    </row>
    <row r="153" spans="1:7" x14ac:dyDescent="0.25">
      <c r="A153" s="9" t="str">
        <f>'5'!A153</f>
        <v>Forest Area SD</v>
      </c>
      <c r="B153" s="10" t="str">
        <f>'5'!B153</f>
        <v>Forest</v>
      </c>
      <c r="C153" s="158">
        <f>'5'!C153</f>
        <v>121</v>
      </c>
      <c r="D153" s="158">
        <f>'5'!D153</f>
        <v>80</v>
      </c>
      <c r="E153" s="158">
        <f>'5'!E153</f>
        <v>201</v>
      </c>
      <c r="F153" s="139">
        <v>25</v>
      </c>
      <c r="G153" s="24">
        <f t="shared" si="2"/>
        <v>0.3125</v>
      </c>
    </row>
    <row r="154" spans="1:7" x14ac:dyDescent="0.25">
      <c r="A154" s="9" t="str">
        <f>'5'!A154</f>
        <v>Forest City Regional SD</v>
      </c>
      <c r="B154" s="10" t="str">
        <f>'5'!B154</f>
        <v>Susquehanna</v>
      </c>
      <c r="C154" s="158">
        <f>'5'!C154</f>
        <v>154</v>
      </c>
      <c r="D154" s="158">
        <f>'5'!D154</f>
        <v>113</v>
      </c>
      <c r="E154" s="158">
        <f>'5'!E154</f>
        <v>267</v>
      </c>
      <c r="F154" s="139">
        <v>48</v>
      </c>
      <c r="G154" s="24">
        <f t="shared" si="2"/>
        <v>0.4247787610619469</v>
      </c>
    </row>
    <row r="155" spans="1:7" x14ac:dyDescent="0.25">
      <c r="A155" s="9" t="str">
        <f>'5'!A155</f>
        <v>Forest Hills SD</v>
      </c>
      <c r="B155" s="10" t="str">
        <f>'5'!B155</f>
        <v>Cambria</v>
      </c>
      <c r="C155" s="158">
        <f>'5'!C155</f>
        <v>363</v>
      </c>
      <c r="D155" s="158">
        <f>'5'!D155</f>
        <v>275</v>
      </c>
      <c r="E155" s="158">
        <f>'5'!E155</f>
        <v>638</v>
      </c>
      <c r="F155" s="139">
        <v>63</v>
      </c>
      <c r="G155" s="24">
        <f t="shared" si="2"/>
        <v>0.2290909090909091</v>
      </c>
    </row>
    <row r="156" spans="1:7" x14ac:dyDescent="0.25">
      <c r="A156" s="9" t="str">
        <f>'5'!A156</f>
        <v>Fort Cherry SD</v>
      </c>
      <c r="B156" s="10" t="str">
        <f>'5'!B156</f>
        <v>Washington</v>
      </c>
      <c r="C156" s="158">
        <f>'5'!C156</f>
        <v>240</v>
      </c>
      <c r="D156" s="158">
        <f>'5'!D156</f>
        <v>193</v>
      </c>
      <c r="E156" s="158">
        <f>'5'!E156</f>
        <v>433</v>
      </c>
      <c r="F156" s="139">
        <v>0</v>
      </c>
      <c r="G156" s="24">
        <f t="shared" si="2"/>
        <v>0</v>
      </c>
    </row>
    <row r="157" spans="1:7" x14ac:dyDescent="0.25">
      <c r="A157" s="9" t="str">
        <f>'5'!A157</f>
        <v>Fort LeBoeuf SD</v>
      </c>
      <c r="B157" s="10" t="str">
        <f>'5'!B157</f>
        <v>Erie</v>
      </c>
      <c r="C157" s="158">
        <f>'5'!C157</f>
        <v>430</v>
      </c>
      <c r="D157" s="158">
        <f>'5'!D157</f>
        <v>294</v>
      </c>
      <c r="E157" s="158">
        <f>'5'!E157</f>
        <v>724</v>
      </c>
      <c r="F157" s="139">
        <v>0</v>
      </c>
      <c r="G157" s="24">
        <f t="shared" si="2"/>
        <v>0</v>
      </c>
    </row>
    <row r="158" spans="1:7" x14ac:dyDescent="0.25">
      <c r="A158" s="9" t="str">
        <f>'5'!A158</f>
        <v>Fox Chapel Area SD</v>
      </c>
      <c r="B158" s="10" t="str">
        <f>'5'!B158</f>
        <v>Allegheny</v>
      </c>
      <c r="C158" s="158">
        <f>'5'!C158</f>
        <v>756</v>
      </c>
      <c r="D158" s="158">
        <f>'5'!D158</f>
        <v>599</v>
      </c>
      <c r="E158" s="158">
        <f>'5'!E158</f>
        <v>1355</v>
      </c>
      <c r="F158" s="139">
        <v>0</v>
      </c>
      <c r="G158" s="24">
        <f t="shared" si="2"/>
        <v>0</v>
      </c>
    </row>
    <row r="159" spans="1:7" x14ac:dyDescent="0.25">
      <c r="A159" s="9" t="str">
        <f>'5'!A159</f>
        <v>Franklin Area SD</v>
      </c>
      <c r="B159" s="10" t="str">
        <f>'5'!B159</f>
        <v>Venango</v>
      </c>
      <c r="C159" s="158">
        <f>'5'!C159</f>
        <v>576</v>
      </c>
      <c r="D159" s="158">
        <f>'5'!D159</f>
        <v>373</v>
      </c>
      <c r="E159" s="158">
        <f>'5'!E159</f>
        <v>949</v>
      </c>
      <c r="F159" s="139">
        <v>0</v>
      </c>
      <c r="G159" s="24">
        <f t="shared" si="2"/>
        <v>0</v>
      </c>
    </row>
    <row r="160" spans="1:7" x14ac:dyDescent="0.25">
      <c r="A160" s="9" t="str">
        <f>'5'!A160</f>
        <v>Franklin Regional SD</v>
      </c>
      <c r="B160" s="10" t="str">
        <f>'5'!B160</f>
        <v>Westmoreland</v>
      </c>
      <c r="C160" s="158">
        <f>'5'!C160</f>
        <v>590</v>
      </c>
      <c r="D160" s="158">
        <f>'5'!D160</f>
        <v>476</v>
      </c>
      <c r="E160" s="158">
        <f>'5'!E160</f>
        <v>1066</v>
      </c>
      <c r="F160" s="139">
        <v>0</v>
      </c>
      <c r="G160" s="24">
        <f t="shared" si="2"/>
        <v>0</v>
      </c>
    </row>
    <row r="161" spans="1:7" x14ac:dyDescent="0.25">
      <c r="A161" s="9" t="str">
        <f>'5'!A161</f>
        <v>Frazier SD</v>
      </c>
      <c r="B161" s="10" t="str">
        <f>'5'!B161</f>
        <v>Fayette</v>
      </c>
      <c r="C161" s="158">
        <f>'5'!C161</f>
        <v>211</v>
      </c>
      <c r="D161" s="158">
        <f>'5'!D161</f>
        <v>156</v>
      </c>
      <c r="E161" s="158">
        <f>'5'!E161</f>
        <v>367</v>
      </c>
      <c r="F161" s="139">
        <v>80</v>
      </c>
      <c r="G161" s="24">
        <f t="shared" si="2"/>
        <v>0.51282051282051277</v>
      </c>
    </row>
    <row r="162" spans="1:7" x14ac:dyDescent="0.25">
      <c r="A162" s="9" t="str">
        <f>'5'!A162</f>
        <v>Freedom Area SD</v>
      </c>
      <c r="B162" s="10" t="str">
        <f>'5'!B162</f>
        <v>Beaver</v>
      </c>
      <c r="C162" s="158">
        <f>'5'!C162</f>
        <v>317</v>
      </c>
      <c r="D162" s="158">
        <f>'5'!D162</f>
        <v>202</v>
      </c>
      <c r="E162" s="158">
        <f>'5'!E162</f>
        <v>519</v>
      </c>
      <c r="F162" s="139">
        <v>0</v>
      </c>
      <c r="G162" s="24">
        <f t="shared" si="2"/>
        <v>0</v>
      </c>
    </row>
    <row r="163" spans="1:7" x14ac:dyDescent="0.25">
      <c r="A163" s="9" t="str">
        <f>'5'!A163</f>
        <v>Freeport Area SD</v>
      </c>
      <c r="B163" s="10" t="str">
        <f>'5'!B163</f>
        <v>Armstrong</v>
      </c>
      <c r="C163" s="158">
        <f>'5'!C163</f>
        <v>366</v>
      </c>
      <c r="D163" s="158">
        <f>'5'!D163</f>
        <v>265</v>
      </c>
      <c r="E163" s="158">
        <f>'5'!E163</f>
        <v>631</v>
      </c>
      <c r="F163" s="139">
        <v>0</v>
      </c>
      <c r="G163" s="24">
        <f t="shared" si="2"/>
        <v>0</v>
      </c>
    </row>
    <row r="164" spans="1:7" x14ac:dyDescent="0.25">
      <c r="A164" s="9" t="str">
        <f>'5'!A164</f>
        <v>Galeton Area SD</v>
      </c>
      <c r="B164" s="10" t="str">
        <f>'5'!B164</f>
        <v>Potter</v>
      </c>
      <c r="C164" s="158">
        <f>'5'!C164</f>
        <v>101</v>
      </c>
      <c r="D164" s="158">
        <f>'5'!D164</f>
        <v>64</v>
      </c>
      <c r="E164" s="158">
        <f>'5'!E164</f>
        <v>165</v>
      </c>
      <c r="F164" s="139">
        <v>26</v>
      </c>
      <c r="G164" s="24">
        <f t="shared" si="2"/>
        <v>0.40625</v>
      </c>
    </row>
    <row r="165" spans="1:7" x14ac:dyDescent="0.25">
      <c r="A165" s="9" t="str">
        <f>'5'!A165</f>
        <v>Garnet Valley SD</v>
      </c>
      <c r="B165" s="10" t="str">
        <f>'5'!B165</f>
        <v>Delaware</v>
      </c>
      <c r="C165" s="158">
        <f>'5'!C165</f>
        <v>696</v>
      </c>
      <c r="D165" s="158">
        <f>'5'!D165</f>
        <v>594</v>
      </c>
      <c r="E165" s="158">
        <f>'5'!E165</f>
        <v>1290</v>
      </c>
      <c r="F165" s="139">
        <v>0</v>
      </c>
      <c r="G165" s="24">
        <f t="shared" si="2"/>
        <v>0</v>
      </c>
    </row>
    <row r="166" spans="1:7" x14ac:dyDescent="0.25">
      <c r="A166" s="9" t="str">
        <f>'5'!A166</f>
        <v>Gateway SD</v>
      </c>
      <c r="B166" s="10" t="str">
        <f>'5'!B166</f>
        <v>Allegheny</v>
      </c>
      <c r="C166" s="158">
        <f>'5'!C166</f>
        <v>957</v>
      </c>
      <c r="D166" s="158">
        <f>'5'!D166</f>
        <v>614</v>
      </c>
      <c r="E166" s="158">
        <f>'5'!E166</f>
        <v>1571</v>
      </c>
      <c r="F166" s="139">
        <v>0</v>
      </c>
      <c r="G166" s="24">
        <f t="shared" si="2"/>
        <v>0</v>
      </c>
    </row>
    <row r="167" spans="1:7" x14ac:dyDescent="0.25">
      <c r="A167" s="9" t="str">
        <f>'5'!A167</f>
        <v>General McLane SD</v>
      </c>
      <c r="B167" s="10" t="str">
        <f>'5'!B167</f>
        <v>Erie</v>
      </c>
      <c r="C167" s="158">
        <f>'5'!C167</f>
        <v>423</v>
      </c>
      <c r="D167" s="158">
        <f>'5'!D167</f>
        <v>286</v>
      </c>
      <c r="E167" s="158">
        <f>'5'!E167</f>
        <v>709</v>
      </c>
      <c r="F167" s="139">
        <v>0</v>
      </c>
      <c r="G167" s="24">
        <f t="shared" si="2"/>
        <v>0</v>
      </c>
    </row>
    <row r="168" spans="1:7" x14ac:dyDescent="0.25">
      <c r="A168" s="9" t="str">
        <f>'5'!A168</f>
        <v>Gettysburg Area SD</v>
      </c>
      <c r="B168" s="10" t="str">
        <f>'5'!B168</f>
        <v>Adams</v>
      </c>
      <c r="C168" s="158">
        <f>'5'!C168</f>
        <v>730</v>
      </c>
      <c r="D168" s="158">
        <f>'5'!D168</f>
        <v>523</v>
      </c>
      <c r="E168" s="158">
        <f>'5'!E168</f>
        <v>1253</v>
      </c>
      <c r="F168" s="139">
        <v>0</v>
      </c>
      <c r="G168" s="24">
        <f t="shared" si="2"/>
        <v>0</v>
      </c>
    </row>
    <row r="169" spans="1:7" x14ac:dyDescent="0.25">
      <c r="A169" s="9" t="str">
        <f>'5'!A169</f>
        <v>Girard SD</v>
      </c>
      <c r="B169" s="10" t="str">
        <f>'5'!B169</f>
        <v>Erie</v>
      </c>
      <c r="C169" s="158">
        <f>'5'!C169</f>
        <v>387</v>
      </c>
      <c r="D169" s="158">
        <f>'5'!D169</f>
        <v>282</v>
      </c>
      <c r="E169" s="158">
        <f>'5'!E169</f>
        <v>669</v>
      </c>
      <c r="F169" s="139">
        <v>55</v>
      </c>
      <c r="G169" s="24">
        <f t="shared" si="2"/>
        <v>0.19503546099290781</v>
      </c>
    </row>
    <row r="170" spans="1:7" x14ac:dyDescent="0.25">
      <c r="A170" s="9" t="str">
        <f>'5'!A170</f>
        <v>Glendale SD</v>
      </c>
      <c r="B170" s="10" t="str">
        <f>'5'!B170</f>
        <v>Clearfield</v>
      </c>
      <c r="C170" s="158">
        <f>'5'!C170</f>
        <v>156</v>
      </c>
      <c r="D170" s="158">
        <f>'5'!D170</f>
        <v>109</v>
      </c>
      <c r="E170" s="158">
        <f>'5'!E170</f>
        <v>265</v>
      </c>
      <c r="F170" s="139">
        <v>0</v>
      </c>
      <c r="G170" s="24">
        <f t="shared" si="2"/>
        <v>0</v>
      </c>
    </row>
    <row r="171" spans="1:7" x14ac:dyDescent="0.25">
      <c r="A171" s="9" t="str">
        <f>'5'!A171</f>
        <v>Governor Mifflin SD</v>
      </c>
      <c r="B171" s="10" t="str">
        <f>'5'!B171</f>
        <v>Berks</v>
      </c>
      <c r="C171" s="158">
        <f>'5'!C171</f>
        <v>890</v>
      </c>
      <c r="D171" s="158">
        <f>'5'!D171</f>
        <v>675</v>
      </c>
      <c r="E171" s="158">
        <f>'5'!E171</f>
        <v>1565</v>
      </c>
      <c r="F171" s="139">
        <v>0</v>
      </c>
      <c r="G171" s="24">
        <f t="shared" si="2"/>
        <v>0</v>
      </c>
    </row>
    <row r="172" spans="1:7" x14ac:dyDescent="0.25">
      <c r="A172" s="9" t="str">
        <f>'5'!A172</f>
        <v>Great Valley SD</v>
      </c>
      <c r="B172" s="10" t="str">
        <f>'5'!B172</f>
        <v>Chester</v>
      </c>
      <c r="C172" s="158">
        <f>'5'!C172</f>
        <v>871</v>
      </c>
      <c r="D172" s="158">
        <f>'5'!D172</f>
        <v>683</v>
      </c>
      <c r="E172" s="158">
        <f>'5'!E172</f>
        <v>1554</v>
      </c>
      <c r="F172" s="139">
        <v>0</v>
      </c>
      <c r="G172" s="24">
        <f t="shared" si="2"/>
        <v>0</v>
      </c>
    </row>
    <row r="173" spans="1:7" x14ac:dyDescent="0.25">
      <c r="A173" s="9" t="str">
        <f>'5'!A173</f>
        <v>Greater Johnstown SD</v>
      </c>
      <c r="B173" s="10" t="str">
        <f>'5'!B173</f>
        <v>Cambria</v>
      </c>
      <c r="C173" s="158">
        <f>'5'!C173</f>
        <v>1018</v>
      </c>
      <c r="D173" s="158">
        <f>'5'!D173</f>
        <v>648</v>
      </c>
      <c r="E173" s="158">
        <f>'5'!E173</f>
        <v>1666</v>
      </c>
      <c r="F173" s="139">
        <v>171</v>
      </c>
      <c r="G173" s="24">
        <f t="shared" si="2"/>
        <v>0.2638888888888889</v>
      </c>
    </row>
    <row r="174" spans="1:7" x14ac:dyDescent="0.25">
      <c r="A174" s="9" t="str">
        <f>'5'!A174</f>
        <v>Greater Latrobe SD</v>
      </c>
      <c r="B174" s="10" t="str">
        <f>'5'!B174</f>
        <v>Westmoreland</v>
      </c>
      <c r="C174" s="158">
        <f>'5'!C174</f>
        <v>749</v>
      </c>
      <c r="D174" s="158">
        <f>'5'!D174</f>
        <v>604</v>
      </c>
      <c r="E174" s="158">
        <f>'5'!E174</f>
        <v>1353</v>
      </c>
      <c r="F174" s="139">
        <v>0</v>
      </c>
      <c r="G174" s="24">
        <f t="shared" si="2"/>
        <v>0</v>
      </c>
    </row>
    <row r="175" spans="1:7" x14ac:dyDescent="0.25">
      <c r="A175" s="9" t="str">
        <f>'5'!A175</f>
        <v>Greater Nanticoke Area SD</v>
      </c>
      <c r="B175" s="10" t="str">
        <f>'5'!B175</f>
        <v>Luzerne</v>
      </c>
      <c r="C175" s="158">
        <f>'5'!C175</f>
        <v>546</v>
      </c>
      <c r="D175" s="158">
        <f>'5'!D175</f>
        <v>343</v>
      </c>
      <c r="E175" s="158">
        <f>'5'!E175</f>
        <v>889</v>
      </c>
      <c r="F175" s="139">
        <v>0</v>
      </c>
      <c r="G175" s="24">
        <f t="shared" si="2"/>
        <v>0</v>
      </c>
    </row>
    <row r="176" spans="1:7" x14ac:dyDescent="0.25">
      <c r="A176" s="9" t="str">
        <f>'5'!A176</f>
        <v>Greencastle-Antrim SD</v>
      </c>
      <c r="B176" s="10" t="str">
        <f>'5'!B176</f>
        <v>Franklin</v>
      </c>
      <c r="C176" s="158">
        <f>'5'!C176</f>
        <v>736</v>
      </c>
      <c r="D176" s="158">
        <f>'5'!D176</f>
        <v>518</v>
      </c>
      <c r="E176" s="158">
        <f>'5'!E176</f>
        <v>1254</v>
      </c>
      <c r="F176" s="139">
        <v>0</v>
      </c>
      <c r="G176" s="24">
        <f t="shared" si="2"/>
        <v>0</v>
      </c>
    </row>
    <row r="177" spans="1:7" x14ac:dyDescent="0.25">
      <c r="A177" s="9" t="str">
        <f>'5'!A177</f>
        <v>Greensburg Salem SD</v>
      </c>
      <c r="B177" s="10" t="str">
        <f>'5'!B177</f>
        <v>Westmoreland</v>
      </c>
      <c r="C177" s="158">
        <f>'5'!C177</f>
        <v>763</v>
      </c>
      <c r="D177" s="158">
        <f>'5'!D177</f>
        <v>500</v>
      </c>
      <c r="E177" s="158">
        <f>'5'!E177</f>
        <v>1263</v>
      </c>
      <c r="F177" s="139">
        <v>0</v>
      </c>
      <c r="G177" s="24">
        <f t="shared" si="2"/>
        <v>0</v>
      </c>
    </row>
    <row r="178" spans="1:7" x14ac:dyDescent="0.25">
      <c r="A178" s="9" t="str">
        <f>'5'!A178</f>
        <v>Greenville Area SD</v>
      </c>
      <c r="B178" s="10" t="str">
        <f>'5'!B178</f>
        <v>Mercer</v>
      </c>
      <c r="C178" s="158">
        <f>'5'!C178</f>
        <v>300</v>
      </c>
      <c r="D178" s="158">
        <f>'5'!D178</f>
        <v>195</v>
      </c>
      <c r="E178" s="158">
        <f>'5'!E178</f>
        <v>495</v>
      </c>
      <c r="F178" s="139">
        <v>0</v>
      </c>
      <c r="G178" s="24">
        <f t="shared" si="2"/>
        <v>0</v>
      </c>
    </row>
    <row r="179" spans="1:7" x14ac:dyDescent="0.25">
      <c r="A179" s="9" t="str">
        <f>'5'!A179</f>
        <v>Greenwood SD</v>
      </c>
      <c r="B179" s="10" t="str">
        <f>'5'!B179</f>
        <v>Perry</v>
      </c>
      <c r="C179" s="158">
        <f>'5'!C179</f>
        <v>187</v>
      </c>
      <c r="D179" s="158">
        <f>'5'!D179</f>
        <v>121</v>
      </c>
      <c r="E179" s="158">
        <f>'5'!E179</f>
        <v>308</v>
      </c>
      <c r="F179" s="139">
        <v>0</v>
      </c>
      <c r="G179" s="24">
        <f t="shared" si="2"/>
        <v>0</v>
      </c>
    </row>
    <row r="180" spans="1:7" x14ac:dyDescent="0.25">
      <c r="A180" s="9" t="str">
        <f>'5'!A180</f>
        <v>Grove City Area SD</v>
      </c>
      <c r="B180" s="10" t="str">
        <f>'5'!B180</f>
        <v>Mercer</v>
      </c>
      <c r="C180" s="158">
        <f>'5'!C180</f>
        <v>450</v>
      </c>
      <c r="D180" s="158">
        <f>'5'!D180</f>
        <v>337</v>
      </c>
      <c r="E180" s="158">
        <f>'5'!E180</f>
        <v>787</v>
      </c>
      <c r="F180" s="139">
        <v>0</v>
      </c>
      <c r="G180" s="24">
        <f t="shared" si="2"/>
        <v>0</v>
      </c>
    </row>
    <row r="181" spans="1:7" x14ac:dyDescent="0.25">
      <c r="A181" s="9" t="str">
        <f>'5'!A181</f>
        <v>Halifax Area SD</v>
      </c>
      <c r="B181" s="10" t="str">
        <f>'5'!B181</f>
        <v>Dauphin</v>
      </c>
      <c r="C181" s="158">
        <f>'5'!C181</f>
        <v>246</v>
      </c>
      <c r="D181" s="158">
        <f>'5'!D181</f>
        <v>186</v>
      </c>
      <c r="E181" s="158">
        <f>'5'!E181</f>
        <v>432</v>
      </c>
      <c r="F181" s="139">
        <v>15</v>
      </c>
      <c r="G181" s="24">
        <f t="shared" si="2"/>
        <v>8.0645161290322578E-2</v>
      </c>
    </row>
    <row r="182" spans="1:7" x14ac:dyDescent="0.25">
      <c r="A182" s="9" t="str">
        <f>'5'!A182</f>
        <v>Hamburg Area SD</v>
      </c>
      <c r="B182" s="10" t="str">
        <f>'5'!B182</f>
        <v>Berks</v>
      </c>
      <c r="C182" s="158">
        <f>'5'!C182</f>
        <v>501</v>
      </c>
      <c r="D182" s="158">
        <f>'5'!D182</f>
        <v>362</v>
      </c>
      <c r="E182" s="158">
        <f>'5'!E182</f>
        <v>863</v>
      </c>
      <c r="F182" s="139">
        <v>0</v>
      </c>
      <c r="G182" s="24">
        <f t="shared" si="2"/>
        <v>0</v>
      </c>
    </row>
    <row r="183" spans="1:7" x14ac:dyDescent="0.25">
      <c r="A183" s="9" t="str">
        <f>'5'!A183</f>
        <v>Hampton Township SD</v>
      </c>
      <c r="B183" s="10" t="str">
        <f>'5'!B183</f>
        <v>Allegheny</v>
      </c>
      <c r="C183" s="158">
        <f>'5'!C183</f>
        <v>475</v>
      </c>
      <c r="D183" s="158">
        <f>'5'!D183</f>
        <v>373</v>
      </c>
      <c r="E183" s="158">
        <f>'5'!E183</f>
        <v>848</v>
      </c>
      <c r="F183" s="139">
        <v>0</v>
      </c>
      <c r="G183" s="24">
        <f t="shared" si="2"/>
        <v>0</v>
      </c>
    </row>
    <row r="184" spans="1:7" x14ac:dyDescent="0.25">
      <c r="A184" s="9" t="str">
        <f>'5'!A184</f>
        <v>Hanover Area SD</v>
      </c>
      <c r="B184" s="10" t="str">
        <f>'5'!B184</f>
        <v>Luzerne</v>
      </c>
      <c r="C184" s="158">
        <f>'5'!C184</f>
        <v>547</v>
      </c>
      <c r="D184" s="158">
        <f>'5'!D184</f>
        <v>359</v>
      </c>
      <c r="E184" s="158">
        <f>'5'!E184</f>
        <v>906</v>
      </c>
      <c r="F184" s="139">
        <v>0</v>
      </c>
      <c r="G184" s="24">
        <f t="shared" si="2"/>
        <v>0</v>
      </c>
    </row>
    <row r="185" spans="1:7" x14ac:dyDescent="0.25">
      <c r="A185" s="9" t="str">
        <f>'5'!A185</f>
        <v>Hanover Public SD</v>
      </c>
      <c r="B185" s="10" t="str">
        <f>'5'!B185</f>
        <v>York</v>
      </c>
      <c r="C185" s="158">
        <f>'5'!C185</f>
        <v>641</v>
      </c>
      <c r="D185" s="158">
        <f>'5'!D185</f>
        <v>403</v>
      </c>
      <c r="E185" s="158">
        <f>'5'!E185</f>
        <v>1044</v>
      </c>
      <c r="F185" s="139">
        <v>0</v>
      </c>
      <c r="G185" s="24">
        <f t="shared" si="2"/>
        <v>0</v>
      </c>
    </row>
    <row r="186" spans="1:7" x14ac:dyDescent="0.25">
      <c r="A186" s="9" t="str">
        <f>'5'!A186</f>
        <v>Harbor Creek SD</v>
      </c>
      <c r="B186" s="10" t="str">
        <f>'5'!B186</f>
        <v>Erie</v>
      </c>
      <c r="C186" s="158">
        <f>'5'!C186</f>
        <v>382</v>
      </c>
      <c r="D186" s="158">
        <f>'5'!D186</f>
        <v>299</v>
      </c>
      <c r="E186" s="158">
        <f>'5'!E186</f>
        <v>681</v>
      </c>
      <c r="F186" s="139">
        <v>0</v>
      </c>
      <c r="G186" s="24">
        <f t="shared" si="2"/>
        <v>0</v>
      </c>
    </row>
    <row r="187" spans="1:7" x14ac:dyDescent="0.25">
      <c r="A187" s="9" t="str">
        <f>'5'!A187</f>
        <v>Harmony Area SD</v>
      </c>
      <c r="B187" s="10" t="str">
        <f>'5'!B187</f>
        <v>Clearfield</v>
      </c>
      <c r="C187" s="158">
        <f>'5'!C187</f>
        <v>74</v>
      </c>
      <c r="D187" s="158">
        <f>'5'!D187</f>
        <v>48</v>
      </c>
      <c r="E187" s="158">
        <f>'5'!E187</f>
        <v>122</v>
      </c>
      <c r="F187" s="139">
        <v>14</v>
      </c>
      <c r="G187" s="24">
        <f t="shared" si="2"/>
        <v>0.29166666666666669</v>
      </c>
    </row>
    <row r="188" spans="1:7" x14ac:dyDescent="0.25">
      <c r="A188" s="9" t="str">
        <f>'5'!A188</f>
        <v>Harrisburg City SD</v>
      </c>
      <c r="B188" s="10" t="str">
        <f>'5'!B188</f>
        <v>Dauphin</v>
      </c>
      <c r="C188" s="158">
        <f>'5'!C188</f>
        <v>2673</v>
      </c>
      <c r="D188" s="158">
        <f>'5'!D188</f>
        <v>1719</v>
      </c>
      <c r="E188" s="158">
        <f>'5'!E188</f>
        <v>4392</v>
      </c>
      <c r="F188" s="139">
        <v>0</v>
      </c>
      <c r="G188" s="24">
        <f t="shared" si="2"/>
        <v>0</v>
      </c>
    </row>
    <row r="189" spans="1:7" x14ac:dyDescent="0.25">
      <c r="A189" s="9" t="str">
        <f>'5'!A189</f>
        <v>Hatboro-Horsham SD</v>
      </c>
      <c r="B189" s="10" t="str">
        <f>'5'!B189</f>
        <v>Montgomery</v>
      </c>
      <c r="C189" s="158">
        <f>'5'!C189</f>
        <v>1092</v>
      </c>
      <c r="D189" s="158">
        <f>'5'!D189</f>
        <v>676</v>
      </c>
      <c r="E189" s="158">
        <f>'5'!E189</f>
        <v>1768</v>
      </c>
      <c r="F189" s="139">
        <v>0</v>
      </c>
      <c r="G189" s="24">
        <f t="shared" si="2"/>
        <v>0</v>
      </c>
    </row>
    <row r="190" spans="1:7" x14ac:dyDescent="0.25">
      <c r="A190" s="9" t="str">
        <f>'5'!A190</f>
        <v>Haverford Township SD</v>
      </c>
      <c r="B190" s="10" t="str">
        <f>'5'!B190</f>
        <v>Delaware</v>
      </c>
      <c r="C190" s="158">
        <f>'5'!C190</f>
        <v>1871</v>
      </c>
      <c r="D190" s="158">
        <f>'5'!D190</f>
        <v>1321</v>
      </c>
      <c r="E190" s="158">
        <f>'5'!E190</f>
        <v>3192</v>
      </c>
      <c r="F190" s="139">
        <v>0</v>
      </c>
      <c r="G190" s="24">
        <f t="shared" si="2"/>
        <v>0</v>
      </c>
    </row>
    <row r="191" spans="1:7" x14ac:dyDescent="0.25">
      <c r="A191" s="9" t="str">
        <f>'5'!A191</f>
        <v>Hazleton Area SD</v>
      </c>
      <c r="B191" s="10" t="str">
        <f>'5'!B191</f>
        <v>Luzerne</v>
      </c>
      <c r="C191" s="158">
        <f>'5'!C191</f>
        <v>2502</v>
      </c>
      <c r="D191" s="158">
        <f>'5'!D191</f>
        <v>1761</v>
      </c>
      <c r="E191" s="158">
        <f>'5'!E191</f>
        <v>4263</v>
      </c>
      <c r="F191" s="139">
        <v>0</v>
      </c>
      <c r="G191" s="24">
        <f t="shared" si="2"/>
        <v>0</v>
      </c>
    </row>
    <row r="192" spans="1:7" x14ac:dyDescent="0.25">
      <c r="A192" s="9" t="str">
        <f>'5'!A192</f>
        <v>Hempfield Area SD</v>
      </c>
      <c r="B192" s="10" t="str">
        <f>'5'!B192</f>
        <v>Westmoreland</v>
      </c>
      <c r="C192" s="158">
        <f>'5'!C192</f>
        <v>1365</v>
      </c>
      <c r="D192" s="158">
        <f>'5'!D192</f>
        <v>914</v>
      </c>
      <c r="E192" s="158">
        <f>'5'!E192</f>
        <v>2279</v>
      </c>
      <c r="F192" s="139">
        <v>0</v>
      </c>
      <c r="G192" s="24">
        <f t="shared" si="2"/>
        <v>0</v>
      </c>
    </row>
    <row r="193" spans="1:7" x14ac:dyDescent="0.25">
      <c r="A193" s="9" t="str">
        <f>'5'!A193</f>
        <v>Hempfield SD</v>
      </c>
      <c r="B193" s="10" t="str">
        <f>'5'!B193</f>
        <v>Lancaster</v>
      </c>
      <c r="C193" s="158">
        <f>'5'!C193</f>
        <v>1556</v>
      </c>
      <c r="D193" s="158">
        <f>'5'!D193</f>
        <v>1144</v>
      </c>
      <c r="E193" s="158">
        <f>'5'!E193</f>
        <v>2700</v>
      </c>
      <c r="F193" s="139">
        <v>0</v>
      </c>
      <c r="G193" s="24">
        <f t="shared" si="2"/>
        <v>0</v>
      </c>
    </row>
    <row r="194" spans="1:7" x14ac:dyDescent="0.25">
      <c r="A194" s="9" t="str">
        <f>'5'!A194</f>
        <v>Hermitage SD</v>
      </c>
      <c r="B194" s="10" t="str">
        <f>'5'!B194</f>
        <v>Mercer</v>
      </c>
      <c r="C194" s="158">
        <f>'5'!C194</f>
        <v>429</v>
      </c>
      <c r="D194" s="158">
        <f>'5'!D194</f>
        <v>315</v>
      </c>
      <c r="E194" s="158">
        <f>'5'!E194</f>
        <v>744</v>
      </c>
      <c r="F194" s="139">
        <v>0</v>
      </c>
      <c r="G194" s="24">
        <f t="shared" si="2"/>
        <v>0</v>
      </c>
    </row>
    <row r="195" spans="1:7" x14ac:dyDescent="0.25">
      <c r="A195" s="9" t="str">
        <f>'5'!A195</f>
        <v>Highlands SD</v>
      </c>
      <c r="B195" s="10" t="str">
        <f>'5'!B195</f>
        <v>Allegheny</v>
      </c>
      <c r="C195" s="158">
        <f>'5'!C195</f>
        <v>702</v>
      </c>
      <c r="D195" s="158">
        <f>'5'!D195</f>
        <v>452</v>
      </c>
      <c r="E195" s="158">
        <f>'5'!E195</f>
        <v>1154</v>
      </c>
      <c r="F195" s="139">
        <v>39</v>
      </c>
      <c r="G195" s="24">
        <f t="shared" si="2"/>
        <v>8.628318584070796E-2</v>
      </c>
    </row>
    <row r="196" spans="1:7" x14ac:dyDescent="0.25">
      <c r="A196" s="9" t="str">
        <f>'5'!A196</f>
        <v>Hollidaysburg Area SD</v>
      </c>
      <c r="B196" s="10" t="str">
        <f>'5'!B196</f>
        <v>Blair</v>
      </c>
      <c r="C196" s="158">
        <f>'5'!C196</f>
        <v>799</v>
      </c>
      <c r="D196" s="158">
        <f>'5'!D196</f>
        <v>553</v>
      </c>
      <c r="E196" s="158">
        <f>'5'!E196</f>
        <v>1352</v>
      </c>
      <c r="F196" s="139">
        <v>0</v>
      </c>
      <c r="G196" s="24">
        <f t="shared" ref="G196:G259" si="3">F196/D196</f>
        <v>0</v>
      </c>
    </row>
    <row r="197" spans="1:7" x14ac:dyDescent="0.25">
      <c r="A197" s="9" t="str">
        <f>'5'!A197</f>
        <v>Homer-Center SD</v>
      </c>
      <c r="B197" s="10" t="str">
        <f>'5'!B197</f>
        <v>Indiana</v>
      </c>
      <c r="C197" s="158">
        <f>'5'!C197</f>
        <v>181</v>
      </c>
      <c r="D197" s="158">
        <f>'5'!D197</f>
        <v>146</v>
      </c>
      <c r="E197" s="158">
        <f>'5'!E197</f>
        <v>327</v>
      </c>
      <c r="F197" s="139">
        <v>0</v>
      </c>
      <c r="G197" s="24">
        <f t="shared" si="3"/>
        <v>0</v>
      </c>
    </row>
    <row r="198" spans="1:7" x14ac:dyDescent="0.25">
      <c r="A198" s="9" t="str">
        <f>'5'!A198</f>
        <v>Hopewell Area SD</v>
      </c>
      <c r="B198" s="10" t="str">
        <f>'5'!B198</f>
        <v>Beaver</v>
      </c>
      <c r="C198" s="158">
        <f>'5'!C198</f>
        <v>504</v>
      </c>
      <c r="D198" s="158">
        <f>'5'!D198</f>
        <v>344</v>
      </c>
      <c r="E198" s="158">
        <f>'5'!E198</f>
        <v>848</v>
      </c>
      <c r="F198" s="139">
        <v>0</v>
      </c>
      <c r="G198" s="24">
        <f t="shared" si="3"/>
        <v>0</v>
      </c>
    </row>
    <row r="199" spans="1:7" x14ac:dyDescent="0.25">
      <c r="A199" s="9" t="str">
        <f>'5'!A199</f>
        <v>Huntingdon Area SD</v>
      </c>
      <c r="B199" s="10" t="str">
        <f>'5'!B199</f>
        <v>Huntingdon</v>
      </c>
      <c r="C199" s="158">
        <f>'5'!C199</f>
        <v>554</v>
      </c>
      <c r="D199" s="158">
        <f>'5'!D199</f>
        <v>379</v>
      </c>
      <c r="E199" s="158">
        <f>'5'!E199</f>
        <v>933</v>
      </c>
      <c r="F199" s="139">
        <v>0</v>
      </c>
      <c r="G199" s="24">
        <f t="shared" si="3"/>
        <v>0</v>
      </c>
    </row>
    <row r="200" spans="1:7" x14ac:dyDescent="0.25">
      <c r="A200" s="9" t="str">
        <f>'5'!A200</f>
        <v>Indiana Area SD</v>
      </c>
      <c r="B200" s="10" t="str">
        <f>'5'!B200</f>
        <v>Indiana</v>
      </c>
      <c r="C200" s="158">
        <f>'5'!C200</f>
        <v>718</v>
      </c>
      <c r="D200" s="158">
        <f>'5'!D200</f>
        <v>496</v>
      </c>
      <c r="E200" s="158">
        <f>'5'!E200</f>
        <v>1214</v>
      </c>
      <c r="F200" s="139">
        <v>34</v>
      </c>
      <c r="G200" s="24">
        <f t="shared" si="3"/>
        <v>6.8548387096774188E-2</v>
      </c>
    </row>
    <row r="201" spans="1:7" x14ac:dyDescent="0.25">
      <c r="A201" s="9" t="str">
        <f>'5'!A201</f>
        <v>Interboro SD</v>
      </c>
      <c r="B201" s="10" t="str">
        <f>'5'!B201</f>
        <v>Delaware</v>
      </c>
      <c r="C201" s="158">
        <f>'5'!C201</f>
        <v>763</v>
      </c>
      <c r="D201" s="158">
        <f>'5'!D201</f>
        <v>500</v>
      </c>
      <c r="E201" s="158">
        <f>'5'!E201</f>
        <v>1263</v>
      </c>
      <c r="F201" s="139">
        <v>0</v>
      </c>
      <c r="G201" s="24">
        <f t="shared" si="3"/>
        <v>0</v>
      </c>
    </row>
    <row r="202" spans="1:7" x14ac:dyDescent="0.25">
      <c r="A202" s="9" t="str">
        <f>'5'!A202</f>
        <v>Iroquois SD</v>
      </c>
      <c r="B202" s="10" t="str">
        <f>'5'!B202</f>
        <v>Erie</v>
      </c>
      <c r="C202" s="158">
        <f>'5'!C202</f>
        <v>254</v>
      </c>
      <c r="D202" s="158">
        <f>'5'!D202</f>
        <v>184</v>
      </c>
      <c r="E202" s="158">
        <f>'5'!E202</f>
        <v>438</v>
      </c>
      <c r="F202" s="139">
        <v>0</v>
      </c>
      <c r="G202" s="24">
        <f t="shared" si="3"/>
        <v>0</v>
      </c>
    </row>
    <row r="203" spans="1:7" x14ac:dyDescent="0.25">
      <c r="A203" s="9" t="str">
        <f>'5'!A203</f>
        <v>Jamestown Area SD</v>
      </c>
      <c r="B203" s="10" t="str">
        <f>'5'!B203</f>
        <v>Mercer</v>
      </c>
      <c r="C203" s="158">
        <f>'5'!C203</f>
        <v>98</v>
      </c>
      <c r="D203" s="158">
        <f>'5'!D203</f>
        <v>91</v>
      </c>
      <c r="E203" s="158">
        <f>'5'!E203</f>
        <v>189</v>
      </c>
      <c r="F203" s="139">
        <v>0</v>
      </c>
      <c r="G203" s="24">
        <f t="shared" si="3"/>
        <v>0</v>
      </c>
    </row>
    <row r="204" spans="1:7" x14ac:dyDescent="0.25">
      <c r="A204" s="9" t="str">
        <f>'5'!A204</f>
        <v>Jeannette City SD</v>
      </c>
      <c r="B204" s="10" t="str">
        <f>'5'!B204</f>
        <v>Westmoreland</v>
      </c>
      <c r="C204" s="158">
        <f>'5'!C204</f>
        <v>372</v>
      </c>
      <c r="D204" s="158">
        <f>'5'!D204</f>
        <v>249</v>
      </c>
      <c r="E204" s="158">
        <f>'5'!E204</f>
        <v>621</v>
      </c>
      <c r="F204" s="139">
        <v>1</v>
      </c>
      <c r="G204" s="24">
        <f t="shared" si="3"/>
        <v>4.0160642570281121E-3</v>
      </c>
    </row>
    <row r="205" spans="1:7" x14ac:dyDescent="0.25">
      <c r="A205" s="9" t="str">
        <f>'5'!A205</f>
        <v>Jefferson-Morgan SD</v>
      </c>
      <c r="B205" s="10" t="str">
        <f>'5'!B205</f>
        <v>Greene</v>
      </c>
      <c r="C205" s="158">
        <f>'5'!C205</f>
        <v>163</v>
      </c>
      <c r="D205" s="158">
        <f>'5'!D205</f>
        <v>107</v>
      </c>
      <c r="E205" s="158">
        <f>'5'!E205</f>
        <v>270</v>
      </c>
      <c r="F205" s="139">
        <v>20</v>
      </c>
      <c r="G205" s="24">
        <f t="shared" si="3"/>
        <v>0.18691588785046728</v>
      </c>
    </row>
    <row r="206" spans="1:7" x14ac:dyDescent="0.25">
      <c r="A206" s="9" t="str">
        <f>'5'!A206</f>
        <v>Jenkintown SD</v>
      </c>
      <c r="B206" s="10" t="str">
        <f>'5'!B206</f>
        <v>Montgomery</v>
      </c>
      <c r="C206" s="158">
        <f>'5'!C206</f>
        <v>123</v>
      </c>
      <c r="D206" s="158">
        <f>'5'!D206</f>
        <v>84</v>
      </c>
      <c r="E206" s="158">
        <f>'5'!E206</f>
        <v>207</v>
      </c>
      <c r="F206" s="139">
        <v>0</v>
      </c>
      <c r="G206" s="24">
        <f t="shared" si="3"/>
        <v>0</v>
      </c>
    </row>
    <row r="207" spans="1:7" x14ac:dyDescent="0.25">
      <c r="A207" s="9" t="str">
        <f>'5'!A207</f>
        <v>Jersey Shore Area SD</v>
      </c>
      <c r="B207" s="10" t="str">
        <f>'5'!B207</f>
        <v>Lycoming</v>
      </c>
      <c r="C207" s="158">
        <f>'5'!C207</f>
        <v>583</v>
      </c>
      <c r="D207" s="158">
        <f>'5'!D207</f>
        <v>471</v>
      </c>
      <c r="E207" s="158">
        <f>'5'!E207</f>
        <v>1054</v>
      </c>
      <c r="F207" s="139">
        <v>0</v>
      </c>
      <c r="G207" s="24">
        <f t="shared" si="3"/>
        <v>0</v>
      </c>
    </row>
    <row r="208" spans="1:7" x14ac:dyDescent="0.25">
      <c r="A208" s="9" t="str">
        <f>'5'!A208</f>
        <v>Jim Thorpe Area SD</v>
      </c>
      <c r="B208" s="10" t="str">
        <f>'5'!B208</f>
        <v>Carbon</v>
      </c>
      <c r="C208" s="158">
        <f>'5'!C208</f>
        <v>481</v>
      </c>
      <c r="D208" s="158">
        <f>'5'!D208</f>
        <v>325</v>
      </c>
      <c r="E208" s="158">
        <f>'5'!E208</f>
        <v>806</v>
      </c>
      <c r="F208" s="139">
        <v>39</v>
      </c>
      <c r="G208" s="24">
        <f t="shared" si="3"/>
        <v>0.12</v>
      </c>
    </row>
    <row r="209" spans="1:7" x14ac:dyDescent="0.25">
      <c r="A209" s="9" t="str">
        <f>'5'!A209</f>
        <v>Johnsonburg Area SD</v>
      </c>
      <c r="B209" s="10" t="str">
        <f>'5'!B209</f>
        <v>Elk</v>
      </c>
      <c r="C209" s="158">
        <f>'5'!C209</f>
        <v>142</v>
      </c>
      <c r="D209" s="158">
        <f>'5'!D209</f>
        <v>105</v>
      </c>
      <c r="E209" s="158">
        <f>'5'!E209</f>
        <v>247</v>
      </c>
      <c r="F209" s="139">
        <v>13</v>
      </c>
      <c r="G209" s="24">
        <f t="shared" si="3"/>
        <v>0.12380952380952381</v>
      </c>
    </row>
    <row r="210" spans="1:7" x14ac:dyDescent="0.25">
      <c r="A210" s="9" t="str">
        <f>'5'!A210</f>
        <v>Juniata County SD</v>
      </c>
      <c r="B210" s="10" t="str">
        <f>'5'!B210</f>
        <v>Juniata</v>
      </c>
      <c r="C210" s="158">
        <f>'5'!C210</f>
        <v>896</v>
      </c>
      <c r="D210" s="158">
        <f>'5'!D210</f>
        <v>625</v>
      </c>
      <c r="E210" s="158">
        <f>'5'!E210</f>
        <v>1521</v>
      </c>
      <c r="F210" s="139">
        <v>0</v>
      </c>
      <c r="G210" s="24">
        <f t="shared" si="3"/>
        <v>0</v>
      </c>
    </row>
    <row r="211" spans="1:7" x14ac:dyDescent="0.25">
      <c r="A211" s="9" t="str">
        <f>'5'!A211</f>
        <v>Juniata Valley SD</v>
      </c>
      <c r="B211" s="10" t="str">
        <f>'5'!B211</f>
        <v>Huntingdon</v>
      </c>
      <c r="C211" s="158">
        <f>'5'!C211</f>
        <v>159</v>
      </c>
      <c r="D211" s="158">
        <f>'5'!D211</f>
        <v>115</v>
      </c>
      <c r="E211" s="158">
        <f>'5'!E211</f>
        <v>274</v>
      </c>
      <c r="F211" s="139">
        <v>0</v>
      </c>
      <c r="G211" s="24">
        <f t="shared" si="3"/>
        <v>0</v>
      </c>
    </row>
    <row r="212" spans="1:7" x14ac:dyDescent="0.25">
      <c r="A212" s="9" t="str">
        <f>'5'!A212</f>
        <v>Kane Area SD</v>
      </c>
      <c r="B212" s="10" t="str">
        <f>'5'!B212</f>
        <v>McKean</v>
      </c>
      <c r="C212" s="158">
        <f>'5'!C212</f>
        <v>234</v>
      </c>
      <c r="D212" s="158">
        <f>'5'!D212</f>
        <v>185</v>
      </c>
      <c r="E212" s="158">
        <f>'5'!E212</f>
        <v>419</v>
      </c>
      <c r="F212" s="139">
        <v>0</v>
      </c>
      <c r="G212" s="24">
        <f t="shared" si="3"/>
        <v>0</v>
      </c>
    </row>
    <row r="213" spans="1:7" x14ac:dyDescent="0.25">
      <c r="A213" s="9" t="str">
        <f>'5'!A213</f>
        <v>Karns City Area SD</v>
      </c>
      <c r="B213" s="10" t="str">
        <f>'5'!B213</f>
        <v>Butler</v>
      </c>
      <c r="C213" s="158">
        <f>'5'!C213</f>
        <v>293</v>
      </c>
      <c r="D213" s="158">
        <f>'5'!D213</f>
        <v>243</v>
      </c>
      <c r="E213" s="158">
        <f>'5'!E213</f>
        <v>536</v>
      </c>
      <c r="F213" s="139">
        <v>0</v>
      </c>
      <c r="G213" s="24">
        <f t="shared" si="3"/>
        <v>0</v>
      </c>
    </row>
    <row r="214" spans="1:7" x14ac:dyDescent="0.25">
      <c r="A214" s="9" t="str">
        <f>'5'!A214</f>
        <v>Kennett Consolidated SD</v>
      </c>
      <c r="B214" s="10" t="str">
        <f>'5'!B214</f>
        <v>Chester</v>
      </c>
      <c r="C214" s="158">
        <f>'5'!C214</f>
        <v>1068</v>
      </c>
      <c r="D214" s="158">
        <f>'5'!D214</f>
        <v>776</v>
      </c>
      <c r="E214" s="158">
        <f>'5'!E214</f>
        <v>1844</v>
      </c>
      <c r="F214" s="139">
        <v>0</v>
      </c>
      <c r="G214" s="24">
        <f t="shared" si="3"/>
        <v>0</v>
      </c>
    </row>
    <row r="215" spans="1:7" x14ac:dyDescent="0.25">
      <c r="A215" s="9" t="str">
        <f>'5'!A215</f>
        <v>Keystone Central SD</v>
      </c>
      <c r="B215" s="10" t="str">
        <f>'5'!B215</f>
        <v>Clinton</v>
      </c>
      <c r="C215" s="158">
        <f>'5'!C215</f>
        <v>1228</v>
      </c>
      <c r="D215" s="158">
        <f>'5'!D215</f>
        <v>850</v>
      </c>
      <c r="E215" s="158">
        <f>'5'!E215</f>
        <v>2078</v>
      </c>
      <c r="F215" s="139">
        <v>0</v>
      </c>
      <c r="G215" s="24">
        <f t="shared" si="3"/>
        <v>0</v>
      </c>
    </row>
    <row r="216" spans="1:7" x14ac:dyDescent="0.25">
      <c r="A216" s="9" t="str">
        <f>'5'!A216</f>
        <v>Keystone Oaks SD</v>
      </c>
      <c r="B216" s="10" t="str">
        <f>'5'!B216</f>
        <v>Allegheny</v>
      </c>
      <c r="C216" s="158">
        <f>'5'!C216</f>
        <v>616</v>
      </c>
      <c r="D216" s="158">
        <f>'5'!D216</f>
        <v>405</v>
      </c>
      <c r="E216" s="158">
        <f>'5'!E216</f>
        <v>1021</v>
      </c>
      <c r="F216" s="139">
        <v>0</v>
      </c>
      <c r="G216" s="24">
        <f t="shared" si="3"/>
        <v>0</v>
      </c>
    </row>
    <row r="217" spans="1:7" x14ac:dyDescent="0.25">
      <c r="A217" s="9" t="str">
        <f>'5'!A217</f>
        <v>Keystone SD</v>
      </c>
      <c r="B217" s="10" t="str">
        <f>'5'!B217</f>
        <v>Clarion</v>
      </c>
      <c r="C217" s="158">
        <f>'5'!C217</f>
        <v>265</v>
      </c>
      <c r="D217" s="158">
        <f>'5'!D217</f>
        <v>179</v>
      </c>
      <c r="E217" s="158">
        <f>'5'!E217</f>
        <v>444</v>
      </c>
      <c r="F217" s="139">
        <v>0</v>
      </c>
      <c r="G217" s="24">
        <f t="shared" si="3"/>
        <v>0</v>
      </c>
    </row>
    <row r="218" spans="1:7" x14ac:dyDescent="0.25">
      <c r="A218" s="9" t="str">
        <f>'5'!A218</f>
        <v>Kiski Area SD</v>
      </c>
      <c r="B218" s="10" t="str">
        <f>'5'!B218</f>
        <v>Westmoreland</v>
      </c>
      <c r="C218" s="158">
        <f>'5'!C218</f>
        <v>798</v>
      </c>
      <c r="D218" s="158">
        <f>'5'!D218</f>
        <v>602</v>
      </c>
      <c r="E218" s="158">
        <f>'5'!E218</f>
        <v>1400</v>
      </c>
      <c r="F218" s="139">
        <v>0</v>
      </c>
      <c r="G218" s="24">
        <f t="shared" si="3"/>
        <v>0</v>
      </c>
    </row>
    <row r="219" spans="1:7" x14ac:dyDescent="0.25">
      <c r="A219" s="9" t="str">
        <f>'5'!A219</f>
        <v>Kutztown Area SD</v>
      </c>
      <c r="B219" s="10" t="str">
        <f>'5'!B219</f>
        <v>Berks</v>
      </c>
      <c r="C219" s="158">
        <f>'5'!C219</f>
        <v>395</v>
      </c>
      <c r="D219" s="158">
        <f>'5'!D219</f>
        <v>261</v>
      </c>
      <c r="E219" s="158">
        <f>'5'!E219</f>
        <v>656</v>
      </c>
      <c r="F219" s="139">
        <v>0</v>
      </c>
      <c r="G219" s="24">
        <f t="shared" si="3"/>
        <v>0</v>
      </c>
    </row>
    <row r="220" spans="1:7" x14ac:dyDescent="0.25">
      <c r="A220" s="9" t="str">
        <f>'5'!A220</f>
        <v>Lackawanna Trail SD</v>
      </c>
      <c r="B220" s="10" t="str">
        <f>'5'!B220</f>
        <v>Wyoming</v>
      </c>
      <c r="C220" s="158">
        <f>'5'!C220</f>
        <v>247</v>
      </c>
      <c r="D220" s="158">
        <f>'5'!D220</f>
        <v>178</v>
      </c>
      <c r="E220" s="158">
        <f>'5'!E220</f>
        <v>425</v>
      </c>
      <c r="F220" s="139">
        <v>0</v>
      </c>
      <c r="G220" s="24">
        <f t="shared" si="3"/>
        <v>0</v>
      </c>
    </row>
    <row r="221" spans="1:7" x14ac:dyDescent="0.25">
      <c r="A221" s="9" t="str">
        <f>'5'!A221</f>
        <v>Lakeland SD</v>
      </c>
      <c r="B221" s="10" t="str">
        <f>'5'!B221</f>
        <v>Lackawanna</v>
      </c>
      <c r="C221" s="158">
        <f>'5'!C221</f>
        <v>322</v>
      </c>
      <c r="D221" s="158">
        <f>'5'!D221</f>
        <v>261</v>
      </c>
      <c r="E221" s="158">
        <f>'5'!E221</f>
        <v>583</v>
      </c>
      <c r="F221" s="139">
        <v>0</v>
      </c>
      <c r="G221" s="24">
        <f t="shared" si="3"/>
        <v>0</v>
      </c>
    </row>
    <row r="222" spans="1:7" x14ac:dyDescent="0.25">
      <c r="A222" s="9" t="str">
        <f>'5'!A222</f>
        <v>Lake-Lehman SD</v>
      </c>
      <c r="B222" s="10" t="str">
        <f>'5'!B222</f>
        <v>Luzerne</v>
      </c>
      <c r="C222" s="158">
        <f>'5'!C222</f>
        <v>395</v>
      </c>
      <c r="D222" s="158">
        <f>'5'!D222</f>
        <v>286</v>
      </c>
      <c r="E222" s="158">
        <f>'5'!E222</f>
        <v>681</v>
      </c>
      <c r="F222" s="139">
        <v>0</v>
      </c>
      <c r="G222" s="24">
        <f t="shared" si="3"/>
        <v>0</v>
      </c>
    </row>
    <row r="223" spans="1:7" x14ac:dyDescent="0.25">
      <c r="A223" s="9" t="str">
        <f>'5'!A223</f>
        <v>Lakeview SD</v>
      </c>
      <c r="B223" s="10" t="str">
        <f>'5'!B223</f>
        <v>Mercer</v>
      </c>
      <c r="C223" s="158">
        <f>'5'!C223</f>
        <v>284</v>
      </c>
      <c r="D223" s="158">
        <f>'5'!D223</f>
        <v>203</v>
      </c>
      <c r="E223" s="158">
        <f>'5'!E223</f>
        <v>487</v>
      </c>
      <c r="F223" s="139">
        <v>0</v>
      </c>
      <c r="G223" s="24">
        <f t="shared" si="3"/>
        <v>0</v>
      </c>
    </row>
    <row r="224" spans="1:7" x14ac:dyDescent="0.25">
      <c r="A224" s="9" t="str">
        <f>'5'!A224</f>
        <v>Lampeter-Strasburg SD</v>
      </c>
      <c r="B224" s="10" t="str">
        <f>'5'!B224</f>
        <v>Lancaster</v>
      </c>
      <c r="C224" s="158">
        <f>'5'!C224</f>
        <v>722</v>
      </c>
      <c r="D224" s="158">
        <f>'5'!D224</f>
        <v>517</v>
      </c>
      <c r="E224" s="158">
        <f>'5'!E224</f>
        <v>1239</v>
      </c>
      <c r="F224" s="139">
        <v>0</v>
      </c>
      <c r="G224" s="24">
        <f t="shared" si="3"/>
        <v>0</v>
      </c>
    </row>
    <row r="225" spans="1:7" x14ac:dyDescent="0.25">
      <c r="A225" s="9" t="str">
        <f>'5'!A225</f>
        <v>Lancaster SD</v>
      </c>
      <c r="B225" s="10" t="str">
        <f>'5'!B225</f>
        <v>Lancaster</v>
      </c>
      <c r="C225" s="158">
        <f>'5'!C225</f>
        <v>3510</v>
      </c>
      <c r="D225" s="158">
        <f>'5'!D225</f>
        <v>2201</v>
      </c>
      <c r="E225" s="158">
        <f>'5'!E225</f>
        <v>5711</v>
      </c>
      <c r="F225" s="139">
        <v>387</v>
      </c>
      <c r="G225" s="24">
        <f t="shared" si="3"/>
        <v>0.17582916855974556</v>
      </c>
    </row>
    <row r="226" spans="1:7" x14ac:dyDescent="0.25">
      <c r="A226" s="9" t="str">
        <f>'5'!A226</f>
        <v>Laurel Highlands SD</v>
      </c>
      <c r="B226" s="10" t="str">
        <f>'5'!B226</f>
        <v>Fayette</v>
      </c>
      <c r="C226" s="158">
        <f>'5'!C226</f>
        <v>578</v>
      </c>
      <c r="D226" s="158">
        <f>'5'!D226</f>
        <v>502</v>
      </c>
      <c r="E226" s="158">
        <f>'5'!E226</f>
        <v>1080</v>
      </c>
      <c r="F226" s="139">
        <v>0</v>
      </c>
      <c r="G226" s="24">
        <f t="shared" si="3"/>
        <v>0</v>
      </c>
    </row>
    <row r="227" spans="1:7" x14ac:dyDescent="0.25">
      <c r="A227" s="9" t="str">
        <f>'5'!A227</f>
        <v>Laurel SD</v>
      </c>
      <c r="B227" s="10" t="str">
        <f>'5'!B227</f>
        <v>Lawrence</v>
      </c>
      <c r="C227" s="158">
        <f>'5'!C227</f>
        <v>231</v>
      </c>
      <c r="D227" s="158">
        <f>'5'!D227</f>
        <v>157</v>
      </c>
      <c r="E227" s="158">
        <f>'5'!E227</f>
        <v>388</v>
      </c>
      <c r="F227" s="139">
        <v>0</v>
      </c>
      <c r="G227" s="24">
        <f t="shared" si="3"/>
        <v>0</v>
      </c>
    </row>
    <row r="228" spans="1:7" x14ac:dyDescent="0.25">
      <c r="A228" s="9" t="str">
        <f>'5'!A228</f>
        <v>Lebanon SD</v>
      </c>
      <c r="B228" s="10" t="str">
        <f>'5'!B228</f>
        <v>Lebanon</v>
      </c>
      <c r="C228" s="158">
        <f>'5'!C228</f>
        <v>1245</v>
      </c>
      <c r="D228" s="158">
        <f>'5'!D228</f>
        <v>838</v>
      </c>
      <c r="E228" s="158">
        <f>'5'!E228</f>
        <v>2083</v>
      </c>
      <c r="F228" s="139">
        <v>319</v>
      </c>
      <c r="G228" s="24">
        <f t="shared" si="3"/>
        <v>0.38066825775656327</v>
      </c>
    </row>
    <row r="229" spans="1:7" x14ac:dyDescent="0.25">
      <c r="A229" s="9" t="str">
        <f>'5'!A229</f>
        <v>Leechburg Area SD</v>
      </c>
      <c r="B229" s="10" t="str">
        <f>'5'!B229</f>
        <v>Armstrong</v>
      </c>
      <c r="C229" s="158">
        <f>'5'!C229</f>
        <v>179</v>
      </c>
      <c r="D229" s="158">
        <f>'5'!D229</f>
        <v>119</v>
      </c>
      <c r="E229" s="158">
        <f>'5'!E229</f>
        <v>298</v>
      </c>
      <c r="F229" s="139">
        <v>0</v>
      </c>
      <c r="G229" s="24">
        <f t="shared" si="3"/>
        <v>0</v>
      </c>
    </row>
    <row r="230" spans="1:7" x14ac:dyDescent="0.25">
      <c r="A230" s="9" t="str">
        <f>'5'!A230</f>
        <v>Lehighton Area SD</v>
      </c>
      <c r="B230" s="10" t="str">
        <f>'5'!B230</f>
        <v>Carbon</v>
      </c>
      <c r="C230" s="158">
        <f>'5'!C230</f>
        <v>550</v>
      </c>
      <c r="D230" s="158">
        <f>'5'!D230</f>
        <v>413</v>
      </c>
      <c r="E230" s="158">
        <f>'5'!E230</f>
        <v>963</v>
      </c>
      <c r="F230" s="139">
        <v>0</v>
      </c>
      <c r="G230" s="24">
        <f t="shared" si="3"/>
        <v>0</v>
      </c>
    </row>
    <row r="231" spans="1:7" x14ac:dyDescent="0.25">
      <c r="A231" s="9" t="str">
        <f>'5'!A231</f>
        <v>Lewisburg Area SD</v>
      </c>
      <c r="B231" s="10" t="str">
        <f>'5'!B231</f>
        <v>Union</v>
      </c>
      <c r="C231" s="158">
        <f>'5'!C231</f>
        <v>396</v>
      </c>
      <c r="D231" s="158">
        <f>'5'!D231</f>
        <v>301</v>
      </c>
      <c r="E231" s="158">
        <f>'5'!E231</f>
        <v>697</v>
      </c>
      <c r="F231" s="139">
        <v>20</v>
      </c>
      <c r="G231" s="24">
        <f t="shared" si="3"/>
        <v>6.6445182724252497E-2</v>
      </c>
    </row>
    <row r="232" spans="1:7" x14ac:dyDescent="0.25">
      <c r="A232" s="9" t="str">
        <f>'5'!A232</f>
        <v>Ligonier Valley SD</v>
      </c>
      <c r="B232" s="10" t="str">
        <f>'5'!B232</f>
        <v>Westmoreland</v>
      </c>
      <c r="C232" s="158">
        <f>'5'!C232</f>
        <v>389</v>
      </c>
      <c r="D232" s="158">
        <f>'5'!D232</f>
        <v>286</v>
      </c>
      <c r="E232" s="158">
        <f>'5'!E232</f>
        <v>675</v>
      </c>
      <c r="F232" s="139">
        <v>0</v>
      </c>
      <c r="G232" s="24">
        <f t="shared" si="3"/>
        <v>0</v>
      </c>
    </row>
    <row r="233" spans="1:7" x14ac:dyDescent="0.25">
      <c r="A233" s="9" t="str">
        <f>'5'!A233</f>
        <v>Line Mountain SD</v>
      </c>
      <c r="B233" s="10" t="str">
        <f>'5'!B233</f>
        <v>Northumberland</v>
      </c>
      <c r="C233" s="158">
        <f>'5'!C233</f>
        <v>309</v>
      </c>
      <c r="D233" s="158">
        <f>'5'!D233</f>
        <v>208</v>
      </c>
      <c r="E233" s="158">
        <f>'5'!E233</f>
        <v>517</v>
      </c>
      <c r="F233" s="139">
        <v>0</v>
      </c>
      <c r="G233" s="24">
        <f t="shared" si="3"/>
        <v>0</v>
      </c>
    </row>
    <row r="234" spans="1:7" x14ac:dyDescent="0.25">
      <c r="A234" s="9" t="str">
        <f>'5'!A234</f>
        <v>Littlestown Area SD</v>
      </c>
      <c r="B234" s="10" t="str">
        <f>'5'!B234</f>
        <v>Adams</v>
      </c>
      <c r="C234" s="158">
        <f>'5'!C234</f>
        <v>504</v>
      </c>
      <c r="D234" s="158">
        <f>'5'!D234</f>
        <v>368</v>
      </c>
      <c r="E234" s="158">
        <f>'5'!E234</f>
        <v>872</v>
      </c>
      <c r="F234" s="139">
        <v>0</v>
      </c>
      <c r="G234" s="24">
        <f t="shared" si="3"/>
        <v>0</v>
      </c>
    </row>
    <row r="235" spans="1:7" x14ac:dyDescent="0.25">
      <c r="A235" s="9" t="str">
        <f>'5'!A235</f>
        <v>Lower Dauphin SD</v>
      </c>
      <c r="B235" s="10" t="str">
        <f>'5'!B235</f>
        <v>Dauphin</v>
      </c>
      <c r="C235" s="158">
        <f>'5'!C235</f>
        <v>759</v>
      </c>
      <c r="D235" s="158">
        <f>'5'!D235</f>
        <v>574</v>
      </c>
      <c r="E235" s="158">
        <f>'5'!E235</f>
        <v>1333</v>
      </c>
      <c r="F235" s="139">
        <v>0</v>
      </c>
      <c r="G235" s="24">
        <f t="shared" si="3"/>
        <v>0</v>
      </c>
    </row>
    <row r="236" spans="1:7" x14ac:dyDescent="0.25">
      <c r="A236" s="9" t="str">
        <f>'5'!A236</f>
        <v>Lower Merion SD</v>
      </c>
      <c r="B236" s="10" t="str">
        <f>'5'!B236</f>
        <v>Montgomery</v>
      </c>
      <c r="C236" s="158">
        <f>'5'!C236</f>
        <v>1866</v>
      </c>
      <c r="D236" s="158">
        <f>'5'!D236</f>
        <v>1385</v>
      </c>
      <c r="E236" s="158">
        <f>'5'!E236</f>
        <v>3251</v>
      </c>
      <c r="F236" s="139">
        <v>0</v>
      </c>
      <c r="G236" s="24">
        <f t="shared" si="3"/>
        <v>0</v>
      </c>
    </row>
    <row r="237" spans="1:7" x14ac:dyDescent="0.25">
      <c r="A237" s="9" t="str">
        <f>'5'!A237</f>
        <v>Lower Moreland Township SD</v>
      </c>
      <c r="B237" s="10" t="str">
        <f>'5'!B237</f>
        <v>Montgomery</v>
      </c>
      <c r="C237" s="158">
        <f>'5'!C237</f>
        <v>315</v>
      </c>
      <c r="D237" s="158">
        <f>'5'!D237</f>
        <v>310</v>
      </c>
      <c r="E237" s="158">
        <f>'5'!E237</f>
        <v>625</v>
      </c>
      <c r="F237" s="139">
        <v>0</v>
      </c>
      <c r="G237" s="24">
        <f t="shared" si="3"/>
        <v>0</v>
      </c>
    </row>
    <row r="238" spans="1:7" x14ac:dyDescent="0.25">
      <c r="A238" s="9" t="str">
        <f>'5'!A238</f>
        <v>Loyalsock Township SD</v>
      </c>
      <c r="B238" s="10" t="str">
        <f>'5'!B238</f>
        <v>Lycoming</v>
      </c>
      <c r="C238" s="158">
        <f>'5'!C238</f>
        <v>277</v>
      </c>
      <c r="D238" s="158">
        <f>'5'!D238</f>
        <v>215</v>
      </c>
      <c r="E238" s="158">
        <f>'5'!E238</f>
        <v>492</v>
      </c>
      <c r="F238" s="139">
        <v>0</v>
      </c>
      <c r="G238" s="24">
        <f t="shared" si="3"/>
        <v>0</v>
      </c>
    </row>
    <row r="239" spans="1:7" x14ac:dyDescent="0.25">
      <c r="A239" s="9" t="str">
        <f>'5'!A239</f>
        <v>Mahanoy Area SD</v>
      </c>
      <c r="B239" s="10" t="str">
        <f>'5'!B239</f>
        <v>Schuylkill</v>
      </c>
      <c r="C239" s="158">
        <f>'5'!C239</f>
        <v>253</v>
      </c>
      <c r="D239" s="158">
        <f>'5'!D239</f>
        <v>184</v>
      </c>
      <c r="E239" s="158">
        <f>'5'!E239</f>
        <v>437</v>
      </c>
      <c r="F239" s="139">
        <v>0</v>
      </c>
      <c r="G239" s="24">
        <f t="shared" si="3"/>
        <v>0</v>
      </c>
    </row>
    <row r="240" spans="1:7" x14ac:dyDescent="0.25">
      <c r="A240" s="9" t="str">
        <f>'5'!A240</f>
        <v>Manheim Central SD</v>
      </c>
      <c r="B240" s="10" t="str">
        <f>'5'!B240</f>
        <v>Lancaster</v>
      </c>
      <c r="C240" s="158">
        <f>'5'!C240</f>
        <v>893</v>
      </c>
      <c r="D240" s="158">
        <f>'5'!D240</f>
        <v>546</v>
      </c>
      <c r="E240" s="158">
        <f>'5'!E240</f>
        <v>1439</v>
      </c>
      <c r="F240" s="139">
        <v>0</v>
      </c>
      <c r="G240" s="24">
        <f t="shared" si="3"/>
        <v>0</v>
      </c>
    </row>
    <row r="241" spans="1:7" x14ac:dyDescent="0.25">
      <c r="A241" s="9" t="str">
        <f>'5'!A241</f>
        <v>Manheim Township SD</v>
      </c>
      <c r="B241" s="10" t="str">
        <f>'5'!B241</f>
        <v>Lancaster</v>
      </c>
      <c r="C241" s="158">
        <f>'5'!C241</f>
        <v>1227</v>
      </c>
      <c r="D241" s="158">
        <f>'5'!D241</f>
        <v>899</v>
      </c>
      <c r="E241" s="158">
        <f>'5'!E241</f>
        <v>2126</v>
      </c>
      <c r="F241" s="139">
        <v>0</v>
      </c>
      <c r="G241" s="24">
        <f t="shared" si="3"/>
        <v>0</v>
      </c>
    </row>
    <row r="242" spans="1:7" x14ac:dyDescent="0.25">
      <c r="A242" s="9" t="str">
        <f>'5'!A242</f>
        <v>Marion Center Area SD</v>
      </c>
      <c r="B242" s="10" t="str">
        <f>'5'!B242</f>
        <v>Indiana</v>
      </c>
      <c r="C242" s="158">
        <f>'5'!C242</f>
        <v>402</v>
      </c>
      <c r="D242" s="158">
        <f>'5'!D242</f>
        <v>282</v>
      </c>
      <c r="E242" s="158">
        <f>'5'!E242</f>
        <v>684</v>
      </c>
      <c r="F242" s="139">
        <v>72</v>
      </c>
      <c r="G242" s="24">
        <f t="shared" si="3"/>
        <v>0.25531914893617019</v>
      </c>
    </row>
    <row r="243" spans="1:7" x14ac:dyDescent="0.25">
      <c r="A243" s="9" t="str">
        <f>'5'!A243</f>
        <v>Marple Newtown SD</v>
      </c>
      <c r="B243" s="10" t="str">
        <f>'5'!B243</f>
        <v>Delaware</v>
      </c>
      <c r="C243" s="158">
        <f>'5'!C243</f>
        <v>902</v>
      </c>
      <c r="D243" s="158">
        <f>'5'!D243</f>
        <v>659</v>
      </c>
      <c r="E243" s="158">
        <f>'5'!E243</f>
        <v>1561</v>
      </c>
      <c r="F243" s="139">
        <v>0</v>
      </c>
      <c r="G243" s="24">
        <f t="shared" si="3"/>
        <v>0</v>
      </c>
    </row>
    <row r="244" spans="1:7" x14ac:dyDescent="0.25">
      <c r="A244" s="9" t="str">
        <f>'5'!A244</f>
        <v>Mars Area SD</v>
      </c>
      <c r="B244" s="10" t="str">
        <f>'5'!B244</f>
        <v>Butler</v>
      </c>
      <c r="C244" s="158">
        <f>'5'!C244</f>
        <v>587</v>
      </c>
      <c r="D244" s="158">
        <f>'5'!D244</f>
        <v>482</v>
      </c>
      <c r="E244" s="158">
        <f>'5'!E244</f>
        <v>1069</v>
      </c>
      <c r="F244" s="139">
        <v>0</v>
      </c>
      <c r="G244" s="24">
        <f t="shared" si="3"/>
        <v>0</v>
      </c>
    </row>
    <row r="245" spans="1:7" x14ac:dyDescent="0.25">
      <c r="A245" s="9" t="str">
        <f>'5'!A245</f>
        <v>McGuffey SD</v>
      </c>
      <c r="B245" s="10" t="str">
        <f>'5'!B245</f>
        <v>Washington</v>
      </c>
      <c r="C245" s="158">
        <f>'5'!C245</f>
        <v>359</v>
      </c>
      <c r="D245" s="158">
        <f>'5'!D245</f>
        <v>266</v>
      </c>
      <c r="E245" s="158">
        <f>'5'!E245</f>
        <v>625</v>
      </c>
      <c r="F245" s="139">
        <v>0</v>
      </c>
      <c r="G245" s="24">
        <f t="shared" si="3"/>
        <v>0</v>
      </c>
    </row>
    <row r="246" spans="1:7" x14ac:dyDescent="0.25">
      <c r="A246" s="9" t="str">
        <f>'5'!A246</f>
        <v>McKeesport Area SD</v>
      </c>
      <c r="B246" s="10" t="str">
        <f>'5'!B246</f>
        <v>Allegheny</v>
      </c>
      <c r="C246" s="158">
        <f>'5'!C246</f>
        <v>1016</v>
      </c>
      <c r="D246" s="158">
        <f>'5'!D246</f>
        <v>694</v>
      </c>
      <c r="E246" s="158">
        <f>'5'!E246</f>
        <v>1710</v>
      </c>
      <c r="F246" s="139">
        <v>0</v>
      </c>
      <c r="G246" s="24">
        <f t="shared" si="3"/>
        <v>0</v>
      </c>
    </row>
    <row r="247" spans="1:7" x14ac:dyDescent="0.25">
      <c r="A247" s="9" t="str">
        <f>'5'!A247</f>
        <v>Mechanicsburg Area SD</v>
      </c>
      <c r="B247" s="10" t="str">
        <f>'5'!B247</f>
        <v>Cumberland</v>
      </c>
      <c r="C247" s="158">
        <f>'5'!C247</f>
        <v>924</v>
      </c>
      <c r="D247" s="158">
        <f>'5'!D247</f>
        <v>614</v>
      </c>
      <c r="E247" s="158">
        <f>'5'!E247</f>
        <v>1538</v>
      </c>
      <c r="F247" s="139">
        <v>0</v>
      </c>
      <c r="G247" s="24">
        <f t="shared" si="3"/>
        <v>0</v>
      </c>
    </row>
    <row r="248" spans="1:7" x14ac:dyDescent="0.25">
      <c r="A248" s="9" t="str">
        <f>'5'!A248</f>
        <v>Mercer Area SD</v>
      </c>
      <c r="B248" s="10" t="str">
        <f>'5'!B248</f>
        <v>Mercer</v>
      </c>
      <c r="C248" s="158">
        <f>'5'!C248</f>
        <v>269</v>
      </c>
      <c r="D248" s="158">
        <f>'5'!D248</f>
        <v>205</v>
      </c>
      <c r="E248" s="158">
        <f>'5'!E248</f>
        <v>474</v>
      </c>
      <c r="F248" s="139">
        <v>0</v>
      </c>
      <c r="G248" s="24">
        <f t="shared" si="3"/>
        <v>0</v>
      </c>
    </row>
    <row r="249" spans="1:7" x14ac:dyDescent="0.25">
      <c r="A249" s="9" t="str">
        <f>'5'!A249</f>
        <v>Methacton SD</v>
      </c>
      <c r="B249" s="10" t="str">
        <f>'5'!B249</f>
        <v>Montgomery</v>
      </c>
      <c r="C249" s="158">
        <f>'5'!C249</f>
        <v>990</v>
      </c>
      <c r="D249" s="158">
        <f>'5'!D249</f>
        <v>796</v>
      </c>
      <c r="E249" s="158">
        <f>'5'!E249</f>
        <v>1786</v>
      </c>
      <c r="F249" s="139">
        <v>0</v>
      </c>
      <c r="G249" s="24">
        <f t="shared" si="3"/>
        <v>0</v>
      </c>
    </row>
    <row r="250" spans="1:7" x14ac:dyDescent="0.25">
      <c r="A250" s="9" t="str">
        <f>'5'!A250</f>
        <v>Meyersdale Area SD</v>
      </c>
      <c r="B250" s="10" t="str">
        <f>'5'!B250</f>
        <v>Somerset</v>
      </c>
      <c r="C250" s="158">
        <f>'5'!C250</f>
        <v>228</v>
      </c>
      <c r="D250" s="158">
        <f>'5'!D250</f>
        <v>169</v>
      </c>
      <c r="E250" s="158">
        <f>'5'!E250</f>
        <v>397</v>
      </c>
      <c r="F250" s="139">
        <v>0</v>
      </c>
      <c r="G250" s="24">
        <f t="shared" si="3"/>
        <v>0</v>
      </c>
    </row>
    <row r="251" spans="1:7" x14ac:dyDescent="0.25">
      <c r="A251" s="9" t="str">
        <f>'5'!A251</f>
        <v>Mid Valley SD</v>
      </c>
      <c r="B251" s="10" t="str">
        <f>'5'!B251</f>
        <v>Lackawanna</v>
      </c>
      <c r="C251" s="158">
        <f>'5'!C251</f>
        <v>514</v>
      </c>
      <c r="D251" s="158">
        <f>'5'!D251</f>
        <v>316</v>
      </c>
      <c r="E251" s="158">
        <f>'5'!E251</f>
        <v>830</v>
      </c>
      <c r="F251" s="139">
        <v>0</v>
      </c>
      <c r="G251" s="24">
        <f t="shared" si="3"/>
        <v>0</v>
      </c>
    </row>
    <row r="252" spans="1:7" x14ac:dyDescent="0.25">
      <c r="A252" s="9" t="str">
        <f>'5'!A252</f>
        <v>Middletown Area SD</v>
      </c>
      <c r="B252" s="10" t="str">
        <f>'5'!B252</f>
        <v>Dauphin</v>
      </c>
      <c r="C252" s="158">
        <f>'5'!C252</f>
        <v>607</v>
      </c>
      <c r="D252" s="158">
        <f>'5'!D252</f>
        <v>395</v>
      </c>
      <c r="E252" s="158">
        <f>'5'!E252</f>
        <v>1002</v>
      </c>
      <c r="F252" s="139">
        <v>0</v>
      </c>
      <c r="G252" s="24">
        <f t="shared" si="3"/>
        <v>0</v>
      </c>
    </row>
    <row r="253" spans="1:7" x14ac:dyDescent="0.25">
      <c r="A253" s="9" t="str">
        <f>'5'!A253</f>
        <v>Midd-West SD</v>
      </c>
      <c r="B253" s="10" t="str">
        <f>'5'!B253</f>
        <v>Snyder</v>
      </c>
      <c r="C253" s="158">
        <f>'5'!C253</f>
        <v>690</v>
      </c>
      <c r="D253" s="158">
        <f>'5'!D253</f>
        <v>529</v>
      </c>
      <c r="E253" s="158">
        <f>'5'!E253</f>
        <v>1219</v>
      </c>
      <c r="F253" s="139">
        <v>0</v>
      </c>
      <c r="G253" s="24">
        <f t="shared" si="3"/>
        <v>0</v>
      </c>
    </row>
    <row r="254" spans="1:7" x14ac:dyDescent="0.25">
      <c r="A254" s="9" t="str">
        <f>'5'!A254</f>
        <v>Midland Borough SD</v>
      </c>
      <c r="B254" s="10" t="str">
        <f>'5'!B254</f>
        <v>Beaver</v>
      </c>
      <c r="C254" s="158">
        <f>'5'!C254</f>
        <v>115</v>
      </c>
      <c r="D254" s="158">
        <f>'5'!D254</f>
        <v>62</v>
      </c>
      <c r="E254" s="158">
        <f>'5'!E254</f>
        <v>177</v>
      </c>
      <c r="F254" s="139">
        <v>28</v>
      </c>
      <c r="G254" s="24">
        <f t="shared" si="3"/>
        <v>0.45161290322580644</v>
      </c>
    </row>
    <row r="255" spans="1:7" x14ac:dyDescent="0.25">
      <c r="A255" s="9" t="str">
        <f>'5'!A255</f>
        <v>Mifflin County SD</v>
      </c>
      <c r="B255" s="10" t="str">
        <f>'5'!B255</f>
        <v>Mifflin</v>
      </c>
      <c r="C255" s="158">
        <f>'5'!C255</f>
        <v>1632</v>
      </c>
      <c r="D255" s="158">
        <f>'5'!D255</f>
        <v>1132</v>
      </c>
      <c r="E255" s="158">
        <f>'5'!E255</f>
        <v>2764</v>
      </c>
      <c r="F255" s="139">
        <v>0</v>
      </c>
      <c r="G255" s="24">
        <f t="shared" si="3"/>
        <v>0</v>
      </c>
    </row>
    <row r="256" spans="1:7" x14ac:dyDescent="0.25">
      <c r="A256" s="9" t="str">
        <f>'5'!A256</f>
        <v>Mifflinburg Area SD</v>
      </c>
      <c r="B256" s="10" t="str">
        <f>'5'!B256</f>
        <v>Union</v>
      </c>
      <c r="C256" s="158">
        <f>'5'!C256</f>
        <v>633</v>
      </c>
      <c r="D256" s="158">
        <f>'5'!D256</f>
        <v>483</v>
      </c>
      <c r="E256" s="158">
        <f>'5'!E256</f>
        <v>1116</v>
      </c>
      <c r="F256" s="139">
        <v>0</v>
      </c>
      <c r="G256" s="24">
        <f t="shared" si="3"/>
        <v>0</v>
      </c>
    </row>
    <row r="257" spans="1:7" x14ac:dyDescent="0.25">
      <c r="A257" s="9" t="str">
        <f>'5'!A257</f>
        <v>Millcreek Township SD</v>
      </c>
      <c r="B257" s="10" t="str">
        <f>'5'!B257</f>
        <v>Erie</v>
      </c>
      <c r="C257" s="158">
        <f>'5'!C257</f>
        <v>1504</v>
      </c>
      <c r="D257" s="158">
        <f>'5'!D257</f>
        <v>1138</v>
      </c>
      <c r="E257" s="158">
        <f>'5'!E257</f>
        <v>2642</v>
      </c>
      <c r="F257" s="139">
        <v>30</v>
      </c>
      <c r="G257" s="24">
        <f t="shared" si="3"/>
        <v>2.6362038664323375E-2</v>
      </c>
    </row>
    <row r="258" spans="1:7" x14ac:dyDescent="0.25">
      <c r="A258" s="9" t="str">
        <f>'5'!A258</f>
        <v>Millersburg Area SD</v>
      </c>
      <c r="B258" s="10" t="str">
        <f>'5'!B258</f>
        <v>Dauphin</v>
      </c>
      <c r="C258" s="158">
        <f>'5'!C258</f>
        <v>266</v>
      </c>
      <c r="D258" s="158">
        <f>'5'!D258</f>
        <v>150</v>
      </c>
      <c r="E258" s="158">
        <f>'5'!E258</f>
        <v>416</v>
      </c>
      <c r="F258" s="139">
        <v>0</v>
      </c>
      <c r="G258" s="24">
        <f t="shared" si="3"/>
        <v>0</v>
      </c>
    </row>
    <row r="259" spans="1:7" x14ac:dyDescent="0.25">
      <c r="A259" s="9" t="str">
        <f>'5'!A259</f>
        <v>Millville Area SD</v>
      </c>
      <c r="B259" s="10" t="str">
        <f>'5'!B259</f>
        <v>Columbia</v>
      </c>
      <c r="C259" s="158">
        <f>'5'!C259</f>
        <v>167</v>
      </c>
      <c r="D259" s="158">
        <f>'5'!D259</f>
        <v>124</v>
      </c>
      <c r="E259" s="158">
        <f>'5'!E259</f>
        <v>291</v>
      </c>
      <c r="F259" s="139">
        <v>0</v>
      </c>
      <c r="G259" s="24">
        <f t="shared" si="3"/>
        <v>0</v>
      </c>
    </row>
    <row r="260" spans="1:7" x14ac:dyDescent="0.25">
      <c r="A260" s="9" t="str">
        <f>'5'!A260</f>
        <v>Milton Area SD</v>
      </c>
      <c r="B260" s="10" t="str">
        <f>'5'!B260</f>
        <v>Northumberland</v>
      </c>
      <c r="C260" s="158">
        <f>'5'!C260</f>
        <v>562</v>
      </c>
      <c r="D260" s="158">
        <f>'5'!D260</f>
        <v>426</v>
      </c>
      <c r="E260" s="158">
        <f>'5'!E260</f>
        <v>988</v>
      </c>
      <c r="F260" s="139">
        <v>0</v>
      </c>
      <c r="G260" s="24">
        <f t="shared" ref="G260:G323" si="4">F260/D260</f>
        <v>0</v>
      </c>
    </row>
    <row r="261" spans="1:7" x14ac:dyDescent="0.25">
      <c r="A261" s="9" t="str">
        <f>'5'!A261</f>
        <v>Minersville Area SD</v>
      </c>
      <c r="B261" s="10" t="str">
        <f>'5'!B261</f>
        <v>Schuylkill</v>
      </c>
      <c r="C261" s="158">
        <f>'5'!C261</f>
        <v>313</v>
      </c>
      <c r="D261" s="158">
        <f>'5'!D261</f>
        <v>219</v>
      </c>
      <c r="E261" s="158">
        <f>'5'!E261</f>
        <v>532</v>
      </c>
      <c r="F261" s="139">
        <v>57</v>
      </c>
      <c r="G261" s="24">
        <f t="shared" si="4"/>
        <v>0.26027397260273971</v>
      </c>
    </row>
    <row r="262" spans="1:7" x14ac:dyDescent="0.25">
      <c r="A262" s="9" t="str">
        <f>'5'!A262</f>
        <v>Mohawk Area SD</v>
      </c>
      <c r="B262" s="10" t="str">
        <f>'5'!B262</f>
        <v>Lawrence</v>
      </c>
      <c r="C262" s="158">
        <f>'5'!C262</f>
        <v>334</v>
      </c>
      <c r="D262" s="158">
        <f>'5'!D262</f>
        <v>237</v>
      </c>
      <c r="E262" s="158">
        <f>'5'!E262</f>
        <v>571</v>
      </c>
      <c r="F262" s="139">
        <v>0</v>
      </c>
      <c r="G262" s="24">
        <f t="shared" si="4"/>
        <v>0</v>
      </c>
    </row>
    <row r="263" spans="1:7" x14ac:dyDescent="0.25">
      <c r="A263" s="9" t="str">
        <f>'5'!A263</f>
        <v>Monessen City SD</v>
      </c>
      <c r="B263" s="10" t="str">
        <f>'5'!B263</f>
        <v>Westmoreland</v>
      </c>
      <c r="C263" s="158">
        <f>'5'!C263</f>
        <v>231</v>
      </c>
      <c r="D263" s="158">
        <f>'5'!D263</f>
        <v>163</v>
      </c>
      <c r="E263" s="158">
        <f>'5'!E263</f>
        <v>394</v>
      </c>
      <c r="F263" s="139">
        <v>57</v>
      </c>
      <c r="G263" s="24">
        <f t="shared" si="4"/>
        <v>0.34969325153374231</v>
      </c>
    </row>
    <row r="264" spans="1:7" x14ac:dyDescent="0.25">
      <c r="A264" s="9" t="str">
        <f>'5'!A264</f>
        <v>Moniteau SD</v>
      </c>
      <c r="B264" s="10" t="str">
        <f>'5'!B264</f>
        <v>Butler</v>
      </c>
      <c r="C264" s="158">
        <f>'5'!C264</f>
        <v>264</v>
      </c>
      <c r="D264" s="158">
        <f>'5'!D264</f>
        <v>202</v>
      </c>
      <c r="E264" s="158">
        <f>'5'!E264</f>
        <v>466</v>
      </c>
      <c r="F264" s="139">
        <v>0</v>
      </c>
      <c r="G264" s="24">
        <f t="shared" si="4"/>
        <v>0</v>
      </c>
    </row>
    <row r="265" spans="1:7" x14ac:dyDescent="0.25">
      <c r="A265" s="9" t="str">
        <f>'5'!A265</f>
        <v>Montgomery Area SD</v>
      </c>
      <c r="B265" s="10" t="str">
        <f>'5'!B265</f>
        <v>Lycoming</v>
      </c>
      <c r="C265" s="158">
        <f>'5'!C265</f>
        <v>246</v>
      </c>
      <c r="D265" s="158">
        <f>'5'!D265</f>
        <v>176</v>
      </c>
      <c r="E265" s="158">
        <f>'5'!E265</f>
        <v>422</v>
      </c>
      <c r="F265" s="139">
        <v>60</v>
      </c>
      <c r="G265" s="24">
        <f t="shared" si="4"/>
        <v>0.34090909090909088</v>
      </c>
    </row>
    <row r="266" spans="1:7" x14ac:dyDescent="0.25">
      <c r="A266" s="9" t="str">
        <f>'5'!A266</f>
        <v>Montour SD</v>
      </c>
      <c r="B266" s="10" t="str">
        <f>'5'!B266</f>
        <v>Allegheny</v>
      </c>
      <c r="C266" s="158">
        <f>'5'!C266</f>
        <v>670</v>
      </c>
      <c r="D266" s="158">
        <f>'5'!D266</f>
        <v>438</v>
      </c>
      <c r="E266" s="158">
        <f>'5'!E266</f>
        <v>1108</v>
      </c>
      <c r="F266" s="139">
        <v>0</v>
      </c>
      <c r="G266" s="24">
        <f t="shared" si="4"/>
        <v>0</v>
      </c>
    </row>
    <row r="267" spans="1:7" x14ac:dyDescent="0.25">
      <c r="A267" s="9" t="str">
        <f>'5'!A267</f>
        <v>Montoursville Area SD</v>
      </c>
      <c r="B267" s="10" t="str">
        <f>'5'!B267</f>
        <v>Lycoming</v>
      </c>
      <c r="C267" s="158">
        <f>'5'!C267</f>
        <v>362</v>
      </c>
      <c r="D267" s="158">
        <f>'5'!D267</f>
        <v>286</v>
      </c>
      <c r="E267" s="158">
        <f>'5'!E267</f>
        <v>648</v>
      </c>
      <c r="F267" s="139">
        <v>0</v>
      </c>
      <c r="G267" s="24">
        <f t="shared" si="4"/>
        <v>0</v>
      </c>
    </row>
    <row r="268" spans="1:7" x14ac:dyDescent="0.25">
      <c r="A268" s="9" t="str">
        <f>'5'!A268</f>
        <v>Montrose Area SD</v>
      </c>
      <c r="B268" s="10" t="str">
        <f>'5'!B268</f>
        <v>Susquehanna</v>
      </c>
      <c r="C268" s="158">
        <f>'5'!C268</f>
        <v>309</v>
      </c>
      <c r="D268" s="158">
        <f>'5'!D268</f>
        <v>216</v>
      </c>
      <c r="E268" s="158">
        <f>'5'!E268</f>
        <v>525</v>
      </c>
      <c r="F268" s="139">
        <v>0</v>
      </c>
      <c r="G268" s="24">
        <f t="shared" si="4"/>
        <v>0</v>
      </c>
    </row>
    <row r="269" spans="1:7" x14ac:dyDescent="0.25">
      <c r="A269" s="9" t="str">
        <f>'5'!A269</f>
        <v>Moon Area SD</v>
      </c>
      <c r="B269" s="10" t="str">
        <f>'5'!B269</f>
        <v>Allegheny</v>
      </c>
      <c r="C269" s="158">
        <f>'5'!C269</f>
        <v>878</v>
      </c>
      <c r="D269" s="158">
        <f>'5'!D269</f>
        <v>606</v>
      </c>
      <c r="E269" s="158">
        <f>'5'!E269</f>
        <v>1484</v>
      </c>
      <c r="F269" s="139">
        <v>0</v>
      </c>
      <c r="G269" s="24">
        <f t="shared" si="4"/>
        <v>0</v>
      </c>
    </row>
    <row r="270" spans="1:7" x14ac:dyDescent="0.25">
      <c r="A270" s="9" t="str">
        <f>'5'!A270</f>
        <v>Morrisville Borough SD</v>
      </c>
      <c r="B270" s="10" t="str">
        <f>'5'!B270</f>
        <v>Bucks</v>
      </c>
      <c r="C270" s="158">
        <f>'5'!C270</f>
        <v>360</v>
      </c>
      <c r="D270" s="158">
        <f>'5'!D270</f>
        <v>216</v>
      </c>
      <c r="E270" s="158">
        <f>'5'!E270</f>
        <v>576</v>
      </c>
      <c r="F270" s="139">
        <v>0</v>
      </c>
      <c r="G270" s="24">
        <f t="shared" si="4"/>
        <v>0</v>
      </c>
    </row>
    <row r="271" spans="1:7" x14ac:dyDescent="0.25">
      <c r="A271" s="9" t="str">
        <f>'5'!A271</f>
        <v>Moshannon Valley SD</v>
      </c>
      <c r="B271" s="10" t="str">
        <f>'5'!B271</f>
        <v>Clearfield</v>
      </c>
      <c r="C271" s="158">
        <f>'5'!C271</f>
        <v>203</v>
      </c>
      <c r="D271" s="158">
        <f>'5'!D271</f>
        <v>159</v>
      </c>
      <c r="E271" s="158">
        <f>'5'!E271</f>
        <v>362</v>
      </c>
      <c r="F271" s="139">
        <v>0</v>
      </c>
      <c r="G271" s="24">
        <f t="shared" si="4"/>
        <v>0</v>
      </c>
    </row>
    <row r="272" spans="1:7" x14ac:dyDescent="0.25">
      <c r="A272" s="9" t="str">
        <f>'5'!A272</f>
        <v>Mount Carmel Area SD</v>
      </c>
      <c r="B272" s="10" t="str">
        <f>'5'!B272</f>
        <v>Northumberland</v>
      </c>
      <c r="C272" s="158">
        <f>'5'!C272</f>
        <v>389</v>
      </c>
      <c r="D272" s="158">
        <f>'5'!D272</f>
        <v>286</v>
      </c>
      <c r="E272" s="158">
        <f>'5'!E272</f>
        <v>675</v>
      </c>
      <c r="F272" s="139">
        <v>39</v>
      </c>
      <c r="G272" s="24">
        <f t="shared" si="4"/>
        <v>0.13636363636363635</v>
      </c>
    </row>
    <row r="273" spans="1:7" x14ac:dyDescent="0.25">
      <c r="A273" s="9" t="str">
        <f>'5'!A273</f>
        <v>Mount Pleasant Area SD</v>
      </c>
      <c r="B273" s="10" t="str">
        <f>'5'!B273</f>
        <v>Westmoreland</v>
      </c>
      <c r="C273" s="158">
        <f>'5'!C273</f>
        <v>518</v>
      </c>
      <c r="D273" s="158">
        <f>'5'!D273</f>
        <v>336</v>
      </c>
      <c r="E273" s="158">
        <f>'5'!E273</f>
        <v>854</v>
      </c>
      <c r="F273" s="139">
        <v>0</v>
      </c>
      <c r="G273" s="24">
        <f t="shared" si="4"/>
        <v>0</v>
      </c>
    </row>
    <row r="274" spans="1:7" x14ac:dyDescent="0.25">
      <c r="A274" s="9" t="str">
        <f>'5'!A274</f>
        <v>Mount Union Area SD</v>
      </c>
      <c r="B274" s="10" t="str">
        <f>'5'!B274</f>
        <v>Huntingdon</v>
      </c>
      <c r="C274" s="158">
        <f>'5'!C274</f>
        <v>370</v>
      </c>
      <c r="D274" s="158">
        <f>'5'!D274</f>
        <v>249</v>
      </c>
      <c r="E274" s="158">
        <f>'5'!E274</f>
        <v>619</v>
      </c>
      <c r="F274" s="139">
        <v>0</v>
      </c>
      <c r="G274" s="24">
        <f t="shared" si="4"/>
        <v>0</v>
      </c>
    </row>
    <row r="275" spans="1:7" x14ac:dyDescent="0.25">
      <c r="A275" s="9" t="str">
        <f>'5'!A275</f>
        <v>Mountain View SD</v>
      </c>
      <c r="B275" s="10" t="str">
        <f>'5'!B275</f>
        <v>Susquehanna</v>
      </c>
      <c r="C275" s="158">
        <f>'5'!C275</f>
        <v>258</v>
      </c>
      <c r="D275" s="158">
        <f>'5'!D275</f>
        <v>170</v>
      </c>
      <c r="E275" s="158">
        <f>'5'!E275</f>
        <v>428</v>
      </c>
      <c r="F275" s="139">
        <v>0</v>
      </c>
      <c r="G275" s="24">
        <f t="shared" si="4"/>
        <v>0</v>
      </c>
    </row>
    <row r="276" spans="1:7" x14ac:dyDescent="0.25">
      <c r="A276" s="9" t="str">
        <f>'5'!A276</f>
        <v>Mt. Lebanon SD</v>
      </c>
      <c r="B276" s="10" t="str">
        <f>'5'!B276</f>
        <v>Allegheny</v>
      </c>
      <c r="C276" s="158">
        <f>'5'!C276</f>
        <v>1050</v>
      </c>
      <c r="D276" s="158">
        <f>'5'!D276</f>
        <v>837</v>
      </c>
      <c r="E276" s="158">
        <f>'5'!E276</f>
        <v>1887</v>
      </c>
      <c r="F276" s="139">
        <v>0</v>
      </c>
      <c r="G276" s="24">
        <f t="shared" si="4"/>
        <v>0</v>
      </c>
    </row>
    <row r="277" spans="1:7" x14ac:dyDescent="0.25">
      <c r="A277" s="9" t="str">
        <f>'5'!A277</f>
        <v>Muhlenberg SD</v>
      </c>
      <c r="B277" s="10" t="str">
        <f>'5'!B277</f>
        <v>Berks</v>
      </c>
      <c r="C277" s="158">
        <f>'5'!C277</f>
        <v>735</v>
      </c>
      <c r="D277" s="158">
        <f>'5'!D277</f>
        <v>466</v>
      </c>
      <c r="E277" s="158">
        <f>'5'!E277</f>
        <v>1201</v>
      </c>
      <c r="F277" s="139">
        <v>0</v>
      </c>
      <c r="G277" s="24">
        <f t="shared" si="4"/>
        <v>0</v>
      </c>
    </row>
    <row r="278" spans="1:7" x14ac:dyDescent="0.25">
      <c r="A278" s="9" t="str">
        <f>'5'!A278</f>
        <v>Muncy SD</v>
      </c>
      <c r="B278" s="10" t="str">
        <f>'5'!B278</f>
        <v>Lycoming</v>
      </c>
      <c r="C278" s="158">
        <f>'5'!C278</f>
        <v>230</v>
      </c>
      <c r="D278" s="158">
        <f>'5'!D278</f>
        <v>179</v>
      </c>
      <c r="E278" s="158">
        <f>'5'!E278</f>
        <v>409</v>
      </c>
      <c r="F278" s="139">
        <v>0</v>
      </c>
      <c r="G278" s="24">
        <f t="shared" si="4"/>
        <v>0</v>
      </c>
    </row>
    <row r="279" spans="1:7" x14ac:dyDescent="0.25">
      <c r="A279" s="9" t="str">
        <f>'5'!A279</f>
        <v>Nazareth Area SD</v>
      </c>
      <c r="B279" s="10" t="str">
        <f>'5'!B279</f>
        <v>Northampton</v>
      </c>
      <c r="C279" s="158">
        <f>'5'!C279</f>
        <v>775</v>
      </c>
      <c r="D279" s="158">
        <f>'5'!D279</f>
        <v>583</v>
      </c>
      <c r="E279" s="158">
        <f>'5'!E279</f>
        <v>1358</v>
      </c>
      <c r="F279" s="139">
        <v>0</v>
      </c>
      <c r="G279" s="24">
        <f t="shared" si="4"/>
        <v>0</v>
      </c>
    </row>
    <row r="280" spans="1:7" x14ac:dyDescent="0.25">
      <c r="A280" s="9" t="str">
        <f>'5'!A280</f>
        <v>Neshaminy SD</v>
      </c>
      <c r="B280" s="10" t="str">
        <f>'5'!B280</f>
        <v>Bucks</v>
      </c>
      <c r="C280" s="158">
        <f>'5'!C280</f>
        <v>2130</v>
      </c>
      <c r="D280" s="158">
        <f>'5'!D280</f>
        <v>1488</v>
      </c>
      <c r="E280" s="158">
        <f>'5'!E280</f>
        <v>3618</v>
      </c>
      <c r="F280" s="139">
        <v>0</v>
      </c>
      <c r="G280" s="24">
        <f t="shared" si="4"/>
        <v>0</v>
      </c>
    </row>
    <row r="281" spans="1:7" x14ac:dyDescent="0.25">
      <c r="A281" s="9" t="str">
        <f>'5'!A281</f>
        <v>Neshannock Township SD</v>
      </c>
      <c r="B281" s="10" t="str">
        <f>'5'!B281</f>
        <v>Lawrence</v>
      </c>
      <c r="C281" s="158">
        <f>'5'!C281</f>
        <v>229</v>
      </c>
      <c r="D281" s="158">
        <f>'5'!D281</f>
        <v>180</v>
      </c>
      <c r="E281" s="158">
        <f>'5'!E281</f>
        <v>409</v>
      </c>
      <c r="F281" s="139">
        <v>0</v>
      </c>
      <c r="G281" s="24">
        <f t="shared" si="4"/>
        <v>0</v>
      </c>
    </row>
    <row r="282" spans="1:7" x14ac:dyDescent="0.25">
      <c r="A282" s="9" t="str">
        <f>'5'!A282</f>
        <v>New Brighton Area SD</v>
      </c>
      <c r="B282" s="10" t="str">
        <f>'5'!B282</f>
        <v>Beaver</v>
      </c>
      <c r="C282" s="158">
        <f>'5'!C282</f>
        <v>370</v>
      </c>
      <c r="D282" s="158">
        <f>'5'!D282</f>
        <v>239</v>
      </c>
      <c r="E282" s="158">
        <f>'5'!E282</f>
        <v>609</v>
      </c>
      <c r="F282" s="139">
        <v>0</v>
      </c>
      <c r="G282" s="24">
        <f t="shared" si="4"/>
        <v>0</v>
      </c>
    </row>
    <row r="283" spans="1:7" x14ac:dyDescent="0.25">
      <c r="A283" s="9" t="str">
        <f>'5'!A283</f>
        <v>New Castle Area SD</v>
      </c>
      <c r="B283" s="10" t="str">
        <f>'5'!B283</f>
        <v>Lawrence</v>
      </c>
      <c r="C283" s="158">
        <f>'5'!C283</f>
        <v>980</v>
      </c>
      <c r="D283" s="158">
        <f>'5'!D283</f>
        <v>653</v>
      </c>
      <c r="E283" s="158">
        <f>'5'!E283</f>
        <v>1633</v>
      </c>
      <c r="F283" s="139">
        <v>95</v>
      </c>
      <c r="G283" s="24">
        <f t="shared" si="4"/>
        <v>0.14548238897396631</v>
      </c>
    </row>
    <row r="284" spans="1:7" x14ac:dyDescent="0.25">
      <c r="A284" s="9" t="str">
        <f>'5'!A284</f>
        <v>New Hope-Solebury SD</v>
      </c>
      <c r="B284" s="10" t="str">
        <f>'5'!B284</f>
        <v>Bucks</v>
      </c>
      <c r="C284" s="158">
        <f>'5'!C284</f>
        <v>213</v>
      </c>
      <c r="D284" s="158">
        <f>'5'!D284</f>
        <v>187</v>
      </c>
      <c r="E284" s="158">
        <f>'5'!E284</f>
        <v>400</v>
      </c>
      <c r="F284" s="139">
        <v>0</v>
      </c>
      <c r="G284" s="24">
        <f t="shared" si="4"/>
        <v>0</v>
      </c>
    </row>
    <row r="285" spans="1:7" x14ac:dyDescent="0.25">
      <c r="A285" s="9" t="str">
        <f>'5'!A285</f>
        <v>New Kensington-Arnold SD</v>
      </c>
      <c r="B285" s="10" t="str">
        <f>'5'!B285</f>
        <v>Westmoreland</v>
      </c>
      <c r="C285" s="158">
        <f>'5'!C285</f>
        <v>687</v>
      </c>
      <c r="D285" s="158">
        <f>'5'!D285</f>
        <v>491</v>
      </c>
      <c r="E285" s="158">
        <f>'5'!E285</f>
        <v>1178</v>
      </c>
      <c r="F285" s="139">
        <v>0</v>
      </c>
      <c r="G285" s="24">
        <f t="shared" si="4"/>
        <v>0</v>
      </c>
    </row>
    <row r="286" spans="1:7" x14ac:dyDescent="0.25">
      <c r="A286" s="9" t="str">
        <f>'5'!A286</f>
        <v>Newport SD</v>
      </c>
      <c r="B286" s="10" t="str">
        <f>'5'!B286</f>
        <v>Perry</v>
      </c>
      <c r="C286" s="158">
        <f>'5'!C286</f>
        <v>279</v>
      </c>
      <c r="D286" s="158">
        <f>'5'!D286</f>
        <v>183</v>
      </c>
      <c r="E286" s="158">
        <f>'5'!E286</f>
        <v>462</v>
      </c>
      <c r="F286" s="139">
        <v>0</v>
      </c>
      <c r="G286" s="24">
        <f t="shared" si="4"/>
        <v>0</v>
      </c>
    </row>
    <row r="287" spans="1:7" x14ac:dyDescent="0.25">
      <c r="A287" s="9" t="str">
        <f>'5'!A287</f>
        <v>Norristown Area SD</v>
      </c>
      <c r="B287" s="10" t="str">
        <f>'5'!B287</f>
        <v>Montgomery</v>
      </c>
      <c r="C287" s="158">
        <f>'5'!C287</f>
        <v>2891</v>
      </c>
      <c r="D287" s="158">
        <f>'5'!D287</f>
        <v>1774</v>
      </c>
      <c r="E287" s="158">
        <f>'5'!E287</f>
        <v>4665</v>
      </c>
      <c r="F287" s="139">
        <v>0</v>
      </c>
      <c r="G287" s="24">
        <f t="shared" si="4"/>
        <v>0</v>
      </c>
    </row>
    <row r="288" spans="1:7" x14ac:dyDescent="0.25">
      <c r="A288" s="9" t="str">
        <f>'5'!A288</f>
        <v>North Allegheny SD</v>
      </c>
      <c r="B288" s="10" t="str">
        <f>'5'!B288</f>
        <v>Allegheny</v>
      </c>
      <c r="C288" s="158">
        <f>'5'!C288</f>
        <v>1553</v>
      </c>
      <c r="D288" s="158">
        <f>'5'!D288</f>
        <v>1250</v>
      </c>
      <c r="E288" s="158">
        <f>'5'!E288</f>
        <v>2803</v>
      </c>
      <c r="F288" s="139">
        <v>0</v>
      </c>
      <c r="G288" s="24">
        <f t="shared" si="4"/>
        <v>0</v>
      </c>
    </row>
    <row r="289" spans="1:7" x14ac:dyDescent="0.25">
      <c r="A289" s="9" t="str">
        <f>'5'!A289</f>
        <v>North Clarion County SD</v>
      </c>
      <c r="B289" s="10" t="str">
        <f>'5'!B289</f>
        <v>Clarion</v>
      </c>
      <c r="C289" s="158">
        <f>'5'!C289</f>
        <v>175</v>
      </c>
      <c r="D289" s="158">
        <f>'5'!D289</f>
        <v>116</v>
      </c>
      <c r="E289" s="158">
        <f>'5'!E289</f>
        <v>291</v>
      </c>
      <c r="F289" s="139">
        <v>35</v>
      </c>
      <c r="G289" s="24">
        <f t="shared" si="4"/>
        <v>0.30172413793103448</v>
      </c>
    </row>
    <row r="290" spans="1:7" x14ac:dyDescent="0.25">
      <c r="A290" s="9" t="str">
        <f>'5'!A290</f>
        <v>North East SD</v>
      </c>
      <c r="B290" s="10" t="str">
        <f>'5'!B290</f>
        <v>Erie</v>
      </c>
      <c r="C290" s="158">
        <f>'5'!C290</f>
        <v>354</v>
      </c>
      <c r="D290" s="158">
        <f>'5'!D290</f>
        <v>262</v>
      </c>
      <c r="E290" s="158">
        <f>'5'!E290</f>
        <v>616</v>
      </c>
      <c r="F290" s="139">
        <v>0</v>
      </c>
      <c r="G290" s="24">
        <f t="shared" si="4"/>
        <v>0</v>
      </c>
    </row>
    <row r="291" spans="1:7" x14ac:dyDescent="0.25">
      <c r="A291" s="9" t="str">
        <f>'5'!A291</f>
        <v>North Hills SD</v>
      </c>
      <c r="B291" s="10" t="str">
        <f>'5'!B291</f>
        <v>Allegheny</v>
      </c>
      <c r="C291" s="158">
        <f>'5'!C291</f>
        <v>1217</v>
      </c>
      <c r="D291" s="158">
        <f>'5'!D291</f>
        <v>743</v>
      </c>
      <c r="E291" s="158">
        <f>'5'!E291</f>
        <v>1960</v>
      </c>
      <c r="F291" s="139">
        <v>0</v>
      </c>
      <c r="G291" s="24">
        <f t="shared" si="4"/>
        <v>0</v>
      </c>
    </row>
    <row r="292" spans="1:7" x14ac:dyDescent="0.25">
      <c r="A292" s="9" t="str">
        <f>'5'!A292</f>
        <v>North Penn SD</v>
      </c>
      <c r="B292" s="10" t="str">
        <f>'5'!B292</f>
        <v>Montgomery</v>
      </c>
      <c r="C292" s="158">
        <f>'5'!C292</f>
        <v>3406</v>
      </c>
      <c r="D292" s="158">
        <f>'5'!D292</f>
        <v>2329</v>
      </c>
      <c r="E292" s="158">
        <f>'5'!E292</f>
        <v>5735</v>
      </c>
      <c r="F292" s="139">
        <v>0</v>
      </c>
      <c r="G292" s="24">
        <f t="shared" si="4"/>
        <v>0</v>
      </c>
    </row>
    <row r="293" spans="1:7" x14ac:dyDescent="0.25">
      <c r="A293" s="9" t="str">
        <f>'5'!A293</f>
        <v>North Pocono SD</v>
      </c>
      <c r="B293" s="10" t="str">
        <f>'5'!B293</f>
        <v>Lackawanna</v>
      </c>
      <c r="C293" s="158">
        <f>'5'!C293</f>
        <v>573</v>
      </c>
      <c r="D293" s="158">
        <f>'5'!D293</f>
        <v>413</v>
      </c>
      <c r="E293" s="158">
        <f>'5'!E293</f>
        <v>986</v>
      </c>
      <c r="F293" s="139">
        <v>0</v>
      </c>
      <c r="G293" s="24">
        <f t="shared" si="4"/>
        <v>0</v>
      </c>
    </row>
    <row r="294" spans="1:7" x14ac:dyDescent="0.25">
      <c r="A294" s="9" t="str">
        <f>'5'!A294</f>
        <v>North Schuylkill SD</v>
      </c>
      <c r="B294" s="10" t="str">
        <f>'5'!B294</f>
        <v>Schuylkill</v>
      </c>
      <c r="C294" s="158">
        <f>'5'!C294</f>
        <v>428</v>
      </c>
      <c r="D294" s="158">
        <f>'5'!D294</f>
        <v>344</v>
      </c>
      <c r="E294" s="158">
        <f>'5'!E294</f>
        <v>772</v>
      </c>
      <c r="F294" s="139">
        <v>0</v>
      </c>
      <c r="G294" s="24">
        <f t="shared" si="4"/>
        <v>0</v>
      </c>
    </row>
    <row r="295" spans="1:7" x14ac:dyDescent="0.25">
      <c r="A295" s="9" t="str">
        <f>'5'!A295</f>
        <v>North Star SD</v>
      </c>
      <c r="B295" s="10" t="str">
        <f>'5'!B295</f>
        <v>Somerset</v>
      </c>
      <c r="C295" s="158">
        <f>'5'!C295</f>
        <v>308</v>
      </c>
      <c r="D295" s="158">
        <f>'5'!D295</f>
        <v>180</v>
      </c>
      <c r="E295" s="158">
        <f>'5'!E295</f>
        <v>488</v>
      </c>
      <c r="F295" s="139">
        <v>22</v>
      </c>
      <c r="G295" s="24">
        <f t="shared" si="4"/>
        <v>0.12222222222222222</v>
      </c>
    </row>
    <row r="296" spans="1:7" x14ac:dyDescent="0.25">
      <c r="A296" s="9" t="str">
        <f>'5'!A296</f>
        <v>Northampton Area SD</v>
      </c>
      <c r="B296" s="10" t="str">
        <f>'5'!B296</f>
        <v>Northampton</v>
      </c>
      <c r="C296" s="158">
        <f>'5'!C296</f>
        <v>1222</v>
      </c>
      <c r="D296" s="158">
        <f>'5'!D296</f>
        <v>904</v>
      </c>
      <c r="E296" s="158">
        <f>'5'!E296</f>
        <v>2126</v>
      </c>
      <c r="F296" s="139">
        <v>20</v>
      </c>
      <c r="G296" s="24">
        <f t="shared" si="4"/>
        <v>2.2123893805309734E-2</v>
      </c>
    </row>
    <row r="297" spans="1:7" x14ac:dyDescent="0.25">
      <c r="A297" s="9" t="str">
        <f>'5'!A297</f>
        <v>Northeast Bradford SD</v>
      </c>
      <c r="B297" s="10" t="str">
        <f>'5'!B297</f>
        <v>Bradford</v>
      </c>
      <c r="C297" s="158">
        <f>'5'!C297</f>
        <v>219</v>
      </c>
      <c r="D297" s="158">
        <f>'5'!D297</f>
        <v>148</v>
      </c>
      <c r="E297" s="158">
        <f>'5'!E297</f>
        <v>367</v>
      </c>
      <c r="F297" s="139">
        <v>0</v>
      </c>
      <c r="G297" s="24">
        <f t="shared" si="4"/>
        <v>0</v>
      </c>
    </row>
    <row r="298" spans="1:7" x14ac:dyDescent="0.25">
      <c r="A298" s="9" t="str">
        <f>'5'!A298</f>
        <v>Northeastern York SD</v>
      </c>
      <c r="B298" s="10" t="str">
        <f>'5'!B298</f>
        <v>York</v>
      </c>
      <c r="C298" s="158">
        <f>'5'!C298</f>
        <v>970</v>
      </c>
      <c r="D298" s="158">
        <f>'5'!D298</f>
        <v>681</v>
      </c>
      <c r="E298" s="158">
        <f>'5'!E298</f>
        <v>1651</v>
      </c>
      <c r="F298" s="139">
        <v>0</v>
      </c>
      <c r="G298" s="24">
        <f t="shared" si="4"/>
        <v>0</v>
      </c>
    </row>
    <row r="299" spans="1:7" x14ac:dyDescent="0.25">
      <c r="A299" s="9" t="str">
        <f>'5'!A299</f>
        <v>Northern Bedford County SD</v>
      </c>
      <c r="B299" s="10" t="str">
        <f>'5'!B299</f>
        <v>Bedford</v>
      </c>
      <c r="C299" s="158">
        <f>'5'!C299</f>
        <v>269</v>
      </c>
      <c r="D299" s="158">
        <f>'5'!D299</f>
        <v>182</v>
      </c>
      <c r="E299" s="158">
        <f>'5'!E299</f>
        <v>451</v>
      </c>
      <c r="F299" s="139">
        <v>61</v>
      </c>
      <c r="G299" s="24">
        <f t="shared" si="4"/>
        <v>0.33516483516483514</v>
      </c>
    </row>
    <row r="300" spans="1:7" x14ac:dyDescent="0.25">
      <c r="A300" s="9" t="str">
        <f>'5'!A300</f>
        <v>Northern Cambria SD</v>
      </c>
      <c r="B300" s="10" t="str">
        <f>'5'!B300</f>
        <v>Cambria</v>
      </c>
      <c r="C300" s="158">
        <f>'5'!C300</f>
        <v>247</v>
      </c>
      <c r="D300" s="158">
        <f>'5'!D300</f>
        <v>214</v>
      </c>
      <c r="E300" s="158">
        <f>'5'!E300</f>
        <v>461</v>
      </c>
      <c r="F300" s="139">
        <v>21</v>
      </c>
      <c r="G300" s="24">
        <f t="shared" si="4"/>
        <v>9.8130841121495324E-2</v>
      </c>
    </row>
    <row r="301" spans="1:7" x14ac:dyDescent="0.25">
      <c r="A301" s="9" t="str">
        <f>'5'!A301</f>
        <v>Northern Lebanon SD</v>
      </c>
      <c r="B301" s="10" t="str">
        <f>'5'!B301</f>
        <v>Lebanon</v>
      </c>
      <c r="C301" s="158">
        <f>'5'!C301</f>
        <v>699</v>
      </c>
      <c r="D301" s="158">
        <f>'5'!D301</f>
        <v>458</v>
      </c>
      <c r="E301" s="158">
        <f>'5'!E301</f>
        <v>1157</v>
      </c>
      <c r="F301" s="139">
        <v>0</v>
      </c>
      <c r="G301" s="24">
        <f t="shared" si="4"/>
        <v>0</v>
      </c>
    </row>
    <row r="302" spans="1:7" x14ac:dyDescent="0.25">
      <c r="A302" s="9" t="str">
        <f>'5'!A302</f>
        <v>Northern Lehigh SD</v>
      </c>
      <c r="B302" s="10" t="str">
        <f>'5'!B302</f>
        <v>Lehigh</v>
      </c>
      <c r="C302" s="158">
        <f>'5'!C302</f>
        <v>356</v>
      </c>
      <c r="D302" s="158">
        <f>'5'!D302</f>
        <v>260</v>
      </c>
      <c r="E302" s="158">
        <f>'5'!E302</f>
        <v>616</v>
      </c>
      <c r="F302" s="139">
        <v>0</v>
      </c>
      <c r="G302" s="24">
        <f t="shared" si="4"/>
        <v>0</v>
      </c>
    </row>
    <row r="303" spans="1:7" x14ac:dyDescent="0.25">
      <c r="A303" s="9" t="str">
        <f>'5'!A303</f>
        <v>Northern Potter SD</v>
      </c>
      <c r="B303" s="10" t="str">
        <f>'5'!B303</f>
        <v>Potter</v>
      </c>
      <c r="C303" s="158">
        <f>'5'!C303</f>
        <v>144</v>
      </c>
      <c r="D303" s="158">
        <f>'5'!D303</f>
        <v>89</v>
      </c>
      <c r="E303" s="158">
        <f>'5'!E303</f>
        <v>233</v>
      </c>
      <c r="F303" s="139">
        <v>45</v>
      </c>
      <c r="G303" s="24">
        <f t="shared" si="4"/>
        <v>0.5056179775280899</v>
      </c>
    </row>
    <row r="304" spans="1:7" x14ac:dyDescent="0.25">
      <c r="A304" s="9" t="str">
        <f>'5'!A304</f>
        <v>Northern Tioga SD</v>
      </c>
      <c r="B304" s="10" t="str">
        <f>'5'!B304</f>
        <v>Tioga</v>
      </c>
      <c r="C304" s="158">
        <f>'5'!C304</f>
        <v>501</v>
      </c>
      <c r="D304" s="158">
        <f>'5'!D304</f>
        <v>323</v>
      </c>
      <c r="E304" s="158">
        <f>'5'!E304</f>
        <v>824</v>
      </c>
      <c r="F304" s="139">
        <v>60</v>
      </c>
      <c r="G304" s="24">
        <f t="shared" si="4"/>
        <v>0.18575851393188855</v>
      </c>
    </row>
    <row r="305" spans="1:7" x14ac:dyDescent="0.25">
      <c r="A305" s="9" t="str">
        <f>'5'!A305</f>
        <v>Northern York County SD</v>
      </c>
      <c r="B305" s="10" t="str">
        <f>'5'!B305</f>
        <v>York</v>
      </c>
      <c r="C305" s="158">
        <f>'5'!C305</f>
        <v>692</v>
      </c>
      <c r="D305" s="158">
        <f>'5'!D305</f>
        <v>521</v>
      </c>
      <c r="E305" s="158">
        <f>'5'!E305</f>
        <v>1213</v>
      </c>
      <c r="F305" s="139">
        <v>0</v>
      </c>
      <c r="G305" s="24">
        <f t="shared" si="4"/>
        <v>0</v>
      </c>
    </row>
    <row r="306" spans="1:7" x14ac:dyDescent="0.25">
      <c r="A306" s="9" t="str">
        <f>'5'!A306</f>
        <v>Northgate SD</v>
      </c>
      <c r="B306" s="10" t="str">
        <f>'5'!B306</f>
        <v>Allegheny</v>
      </c>
      <c r="C306" s="158">
        <f>'5'!C306</f>
        <v>446</v>
      </c>
      <c r="D306" s="158">
        <f>'5'!D306</f>
        <v>246</v>
      </c>
      <c r="E306" s="158">
        <f>'5'!E306</f>
        <v>692</v>
      </c>
      <c r="F306" s="139">
        <v>18</v>
      </c>
      <c r="G306" s="24">
        <f t="shared" si="4"/>
        <v>7.3170731707317069E-2</v>
      </c>
    </row>
    <row r="307" spans="1:7" x14ac:dyDescent="0.25">
      <c r="A307" s="9" t="str">
        <f>'5'!A307</f>
        <v>Northwest Area SD</v>
      </c>
      <c r="B307" s="10" t="str">
        <f>'5'!B307</f>
        <v>Luzerne</v>
      </c>
      <c r="C307" s="158">
        <f>'5'!C307</f>
        <v>248</v>
      </c>
      <c r="D307" s="158">
        <f>'5'!D307</f>
        <v>186</v>
      </c>
      <c r="E307" s="158">
        <f>'5'!E307</f>
        <v>434</v>
      </c>
      <c r="F307" s="139">
        <v>0</v>
      </c>
      <c r="G307" s="24">
        <f t="shared" si="4"/>
        <v>0</v>
      </c>
    </row>
    <row r="308" spans="1:7" x14ac:dyDescent="0.25">
      <c r="A308" s="9" t="str">
        <f>'5'!A308</f>
        <v>Northwestern Lehigh SD</v>
      </c>
      <c r="B308" s="10" t="str">
        <f>'5'!B308</f>
        <v>Lehigh</v>
      </c>
      <c r="C308" s="158">
        <f>'5'!C308</f>
        <v>418</v>
      </c>
      <c r="D308" s="158">
        <f>'5'!D308</f>
        <v>327</v>
      </c>
      <c r="E308" s="158">
        <f>'5'!E308</f>
        <v>745</v>
      </c>
      <c r="F308" s="139">
        <v>0</v>
      </c>
      <c r="G308" s="24">
        <f t="shared" si="4"/>
        <v>0</v>
      </c>
    </row>
    <row r="309" spans="1:7" x14ac:dyDescent="0.25">
      <c r="A309" s="9" t="str">
        <f>'5'!A309</f>
        <v>Northwestern SD</v>
      </c>
      <c r="B309" s="10" t="str">
        <f>'5'!B309</f>
        <v>Erie</v>
      </c>
      <c r="C309" s="158">
        <f>'5'!C309</f>
        <v>322</v>
      </c>
      <c r="D309" s="158">
        <f>'5'!D309</f>
        <v>241</v>
      </c>
      <c r="E309" s="158">
        <f>'5'!E309</f>
        <v>563</v>
      </c>
      <c r="F309" s="139">
        <v>0</v>
      </c>
      <c r="G309" s="24">
        <f t="shared" si="4"/>
        <v>0</v>
      </c>
    </row>
    <row r="310" spans="1:7" x14ac:dyDescent="0.25">
      <c r="A310" s="9" t="str">
        <f>'5'!A310</f>
        <v>Norwin SD</v>
      </c>
      <c r="B310" s="10" t="str">
        <f>'5'!B310</f>
        <v>Westmoreland</v>
      </c>
      <c r="C310" s="158">
        <f>'5'!C310</f>
        <v>1026</v>
      </c>
      <c r="D310" s="158">
        <f>'5'!D310</f>
        <v>765</v>
      </c>
      <c r="E310" s="158">
        <f>'5'!E310</f>
        <v>1791</v>
      </c>
      <c r="F310" s="139">
        <v>0</v>
      </c>
      <c r="G310" s="24">
        <f t="shared" si="4"/>
        <v>0</v>
      </c>
    </row>
    <row r="311" spans="1:7" x14ac:dyDescent="0.25">
      <c r="A311" s="9" t="str">
        <f>'5'!A311</f>
        <v>Octorara Area SD</v>
      </c>
      <c r="B311" s="10" t="str">
        <f>'5'!B311</f>
        <v>Chester</v>
      </c>
      <c r="C311" s="158">
        <f>'5'!C311</f>
        <v>811</v>
      </c>
      <c r="D311" s="158">
        <f>'5'!D311</f>
        <v>611</v>
      </c>
      <c r="E311" s="158">
        <f>'5'!E311</f>
        <v>1422</v>
      </c>
      <c r="F311" s="139">
        <v>0</v>
      </c>
      <c r="G311" s="24">
        <f t="shared" si="4"/>
        <v>0</v>
      </c>
    </row>
    <row r="312" spans="1:7" x14ac:dyDescent="0.25">
      <c r="A312" s="9" t="str">
        <f>'5'!A312</f>
        <v>Oil City Area SD</v>
      </c>
      <c r="B312" s="10" t="str">
        <f>'5'!B312</f>
        <v>Venango</v>
      </c>
      <c r="C312" s="158">
        <f>'5'!C312</f>
        <v>527</v>
      </c>
      <c r="D312" s="158">
        <f>'5'!D312</f>
        <v>385</v>
      </c>
      <c r="E312" s="158">
        <f>'5'!E312</f>
        <v>912</v>
      </c>
      <c r="F312" s="139">
        <v>0</v>
      </c>
      <c r="G312" s="24">
        <f t="shared" si="4"/>
        <v>0</v>
      </c>
    </row>
    <row r="313" spans="1:7" x14ac:dyDescent="0.25">
      <c r="A313" s="9" t="str">
        <f>'5'!A313</f>
        <v>Old Forge SD</v>
      </c>
      <c r="B313" s="10" t="str">
        <f>'5'!B313</f>
        <v>Lackawanna</v>
      </c>
      <c r="C313" s="158">
        <f>'5'!C313</f>
        <v>235</v>
      </c>
      <c r="D313" s="158">
        <f>'5'!D313</f>
        <v>165</v>
      </c>
      <c r="E313" s="158">
        <f>'5'!E313</f>
        <v>400</v>
      </c>
      <c r="F313" s="139">
        <v>0</v>
      </c>
      <c r="G313" s="24">
        <f t="shared" si="4"/>
        <v>0</v>
      </c>
    </row>
    <row r="314" spans="1:7" x14ac:dyDescent="0.25">
      <c r="A314" s="9" t="str">
        <f>'5'!A314</f>
        <v>Oley Valley SD</v>
      </c>
      <c r="B314" s="10" t="str">
        <f>'5'!B314</f>
        <v>Berks</v>
      </c>
      <c r="C314" s="158">
        <f>'5'!C314</f>
        <v>324</v>
      </c>
      <c r="D314" s="158">
        <f>'5'!D314</f>
        <v>240</v>
      </c>
      <c r="E314" s="158">
        <f>'5'!E314</f>
        <v>564</v>
      </c>
      <c r="F314" s="139">
        <v>0</v>
      </c>
      <c r="G314" s="24">
        <f t="shared" si="4"/>
        <v>0</v>
      </c>
    </row>
    <row r="315" spans="1:7" x14ac:dyDescent="0.25">
      <c r="A315" s="9" t="str">
        <f>'5'!A315</f>
        <v>Oswayo Valley SD</v>
      </c>
      <c r="B315" s="10" t="str">
        <f>'5'!B315</f>
        <v>Potter</v>
      </c>
      <c r="C315" s="158">
        <f>'5'!C315</f>
        <v>103</v>
      </c>
      <c r="D315" s="158">
        <f>'5'!D315</f>
        <v>85</v>
      </c>
      <c r="E315" s="158">
        <f>'5'!E315</f>
        <v>188</v>
      </c>
      <c r="F315" s="139">
        <v>20</v>
      </c>
      <c r="G315" s="24">
        <f t="shared" si="4"/>
        <v>0.23529411764705882</v>
      </c>
    </row>
    <row r="316" spans="1:7" x14ac:dyDescent="0.25">
      <c r="A316" s="9" t="str">
        <f>'5'!A316</f>
        <v>Otto-Eldred SD</v>
      </c>
      <c r="B316" s="10" t="str">
        <f>'5'!B316</f>
        <v>McKean</v>
      </c>
      <c r="C316" s="158">
        <f>'5'!C316</f>
        <v>127</v>
      </c>
      <c r="D316" s="158">
        <f>'5'!D316</f>
        <v>101</v>
      </c>
      <c r="E316" s="158">
        <f>'5'!E316</f>
        <v>228</v>
      </c>
      <c r="F316" s="139">
        <v>33</v>
      </c>
      <c r="G316" s="24">
        <f t="shared" si="4"/>
        <v>0.32673267326732675</v>
      </c>
    </row>
    <row r="317" spans="1:7" x14ac:dyDescent="0.25">
      <c r="A317" s="9" t="str">
        <f>'5'!A317</f>
        <v>Owen J. Roberts SD</v>
      </c>
      <c r="B317" s="10" t="str">
        <f>'5'!B317</f>
        <v>Chester</v>
      </c>
      <c r="C317" s="158">
        <f>'5'!C317</f>
        <v>1143</v>
      </c>
      <c r="D317" s="158">
        <f>'5'!D317</f>
        <v>848</v>
      </c>
      <c r="E317" s="158">
        <f>'5'!E317</f>
        <v>1991</v>
      </c>
      <c r="F317" s="139">
        <v>0</v>
      </c>
      <c r="G317" s="24">
        <f t="shared" si="4"/>
        <v>0</v>
      </c>
    </row>
    <row r="318" spans="1:7" x14ac:dyDescent="0.25">
      <c r="A318" s="9" t="str">
        <f>'5'!A318</f>
        <v>Oxford Area SD</v>
      </c>
      <c r="B318" s="10" t="str">
        <f>'5'!B318</f>
        <v>Chester</v>
      </c>
      <c r="C318" s="158">
        <f>'5'!C318</f>
        <v>1067</v>
      </c>
      <c r="D318" s="158">
        <f>'5'!D318</f>
        <v>782</v>
      </c>
      <c r="E318" s="158">
        <f>'5'!E318</f>
        <v>1849</v>
      </c>
      <c r="F318" s="139">
        <v>0</v>
      </c>
      <c r="G318" s="24">
        <f t="shared" si="4"/>
        <v>0</v>
      </c>
    </row>
    <row r="319" spans="1:7" x14ac:dyDescent="0.25">
      <c r="A319" s="9" t="str">
        <f>'5'!A319</f>
        <v>Palisades SD</v>
      </c>
      <c r="B319" s="10" t="str">
        <f>'5'!B319</f>
        <v>Bucks</v>
      </c>
      <c r="C319" s="158">
        <f>'5'!C319</f>
        <v>333</v>
      </c>
      <c r="D319" s="158">
        <f>'5'!D319</f>
        <v>233</v>
      </c>
      <c r="E319" s="158">
        <f>'5'!E319</f>
        <v>566</v>
      </c>
      <c r="F319" s="139">
        <v>0</v>
      </c>
      <c r="G319" s="24">
        <f t="shared" si="4"/>
        <v>0</v>
      </c>
    </row>
    <row r="320" spans="1:7" x14ac:dyDescent="0.25">
      <c r="A320" s="9" t="str">
        <f>'5'!A320</f>
        <v>Palmerton Area SD</v>
      </c>
      <c r="B320" s="10" t="str">
        <f>'5'!B320</f>
        <v>Carbon</v>
      </c>
      <c r="C320" s="158">
        <f>'5'!C320</f>
        <v>470</v>
      </c>
      <c r="D320" s="158">
        <f>'5'!D320</f>
        <v>304</v>
      </c>
      <c r="E320" s="158">
        <f>'5'!E320</f>
        <v>774</v>
      </c>
      <c r="F320" s="139">
        <v>0</v>
      </c>
      <c r="G320" s="24">
        <f t="shared" si="4"/>
        <v>0</v>
      </c>
    </row>
    <row r="321" spans="1:7" x14ac:dyDescent="0.25">
      <c r="A321" s="9" t="str">
        <f>'5'!A321</f>
        <v>Palmyra Area SD</v>
      </c>
      <c r="B321" s="10" t="str">
        <f>'5'!B321</f>
        <v>Lebanon</v>
      </c>
      <c r="C321" s="158">
        <f>'5'!C321</f>
        <v>693</v>
      </c>
      <c r="D321" s="158">
        <f>'5'!D321</f>
        <v>524</v>
      </c>
      <c r="E321" s="158">
        <f>'5'!E321</f>
        <v>1217</v>
      </c>
      <c r="F321" s="139">
        <v>0</v>
      </c>
      <c r="G321" s="24">
        <f t="shared" si="4"/>
        <v>0</v>
      </c>
    </row>
    <row r="322" spans="1:7" x14ac:dyDescent="0.25">
      <c r="A322" s="9" t="str">
        <f>'5'!A322</f>
        <v>Panther Valley SD</v>
      </c>
      <c r="B322" s="10" t="str">
        <f>'5'!B322</f>
        <v>Carbon</v>
      </c>
      <c r="C322" s="158">
        <f>'5'!C322</f>
        <v>435</v>
      </c>
      <c r="D322" s="158">
        <f>'5'!D322</f>
        <v>324</v>
      </c>
      <c r="E322" s="158">
        <f>'5'!E322</f>
        <v>759</v>
      </c>
      <c r="F322" s="139">
        <v>0</v>
      </c>
      <c r="G322" s="24">
        <f t="shared" si="4"/>
        <v>0</v>
      </c>
    </row>
    <row r="323" spans="1:7" x14ac:dyDescent="0.25">
      <c r="A323" s="9" t="str">
        <f>'5'!A323</f>
        <v>Parkland SD</v>
      </c>
      <c r="B323" s="10" t="str">
        <f>'5'!B323</f>
        <v>Lehigh</v>
      </c>
      <c r="C323" s="158">
        <f>'5'!C323</f>
        <v>1541</v>
      </c>
      <c r="D323" s="158">
        <f>'5'!D323</f>
        <v>1142</v>
      </c>
      <c r="E323" s="158">
        <f>'5'!E323</f>
        <v>2683</v>
      </c>
      <c r="F323" s="139">
        <v>0</v>
      </c>
      <c r="G323" s="24">
        <f t="shared" si="4"/>
        <v>0</v>
      </c>
    </row>
    <row r="324" spans="1:7" x14ac:dyDescent="0.25">
      <c r="A324" s="9" t="str">
        <f>'5'!A324</f>
        <v>Pen Argyl Area SD</v>
      </c>
      <c r="B324" s="10" t="str">
        <f>'5'!B324</f>
        <v>Northampton</v>
      </c>
      <c r="C324" s="158">
        <f>'5'!C324</f>
        <v>352</v>
      </c>
      <c r="D324" s="158">
        <f>'5'!D324</f>
        <v>287</v>
      </c>
      <c r="E324" s="158">
        <f>'5'!E324</f>
        <v>639</v>
      </c>
      <c r="F324" s="139">
        <v>0</v>
      </c>
      <c r="G324" s="24">
        <f t="shared" ref="G324:G387" si="5">F324/D324</f>
        <v>0</v>
      </c>
    </row>
    <row r="325" spans="1:7" x14ac:dyDescent="0.25">
      <c r="A325" s="9" t="str">
        <f>'5'!A325</f>
        <v>Penn Cambria SD</v>
      </c>
      <c r="B325" s="10" t="str">
        <f>'5'!B325</f>
        <v>Cambria</v>
      </c>
      <c r="C325" s="158">
        <f>'5'!C325</f>
        <v>483</v>
      </c>
      <c r="D325" s="158">
        <f>'5'!D325</f>
        <v>319</v>
      </c>
      <c r="E325" s="158">
        <f>'5'!E325</f>
        <v>802</v>
      </c>
      <c r="F325" s="139">
        <v>17</v>
      </c>
      <c r="G325" s="24">
        <f t="shared" si="5"/>
        <v>5.329153605015674E-2</v>
      </c>
    </row>
    <row r="326" spans="1:7" x14ac:dyDescent="0.25">
      <c r="A326" s="9" t="str">
        <f>'5'!A326</f>
        <v>Penn Hills SD</v>
      </c>
      <c r="B326" s="10" t="str">
        <f>'5'!B326</f>
        <v>Allegheny</v>
      </c>
      <c r="C326" s="158">
        <f>'5'!C326</f>
        <v>1278</v>
      </c>
      <c r="D326" s="158">
        <f>'5'!D326</f>
        <v>848</v>
      </c>
      <c r="E326" s="158">
        <f>'5'!E326</f>
        <v>2126</v>
      </c>
      <c r="F326" s="139">
        <v>34</v>
      </c>
      <c r="G326" s="24">
        <f t="shared" si="5"/>
        <v>4.0094339622641507E-2</v>
      </c>
    </row>
    <row r="327" spans="1:7" x14ac:dyDescent="0.25">
      <c r="A327" s="9" t="str">
        <f>'5'!A327</f>
        <v>Penn Manor SD</v>
      </c>
      <c r="B327" s="10" t="str">
        <f>'5'!B327</f>
        <v>Lancaster</v>
      </c>
      <c r="C327" s="158">
        <f>'5'!C327</f>
        <v>1264</v>
      </c>
      <c r="D327" s="158">
        <f>'5'!D327</f>
        <v>828</v>
      </c>
      <c r="E327" s="158">
        <f>'5'!E327</f>
        <v>2092</v>
      </c>
      <c r="F327" s="139">
        <v>0</v>
      </c>
      <c r="G327" s="24">
        <f t="shared" si="5"/>
        <v>0</v>
      </c>
    </row>
    <row r="328" spans="1:7" x14ac:dyDescent="0.25">
      <c r="A328" s="9" t="str">
        <f>'5'!A328</f>
        <v>Penncrest SD</v>
      </c>
      <c r="B328" s="10" t="str">
        <f>'5'!B328</f>
        <v>Crawford</v>
      </c>
      <c r="C328" s="158">
        <f>'5'!C328</f>
        <v>730</v>
      </c>
      <c r="D328" s="158">
        <f>'5'!D328</f>
        <v>538</v>
      </c>
      <c r="E328" s="158">
        <f>'5'!E328</f>
        <v>1268</v>
      </c>
      <c r="F328" s="139">
        <v>0</v>
      </c>
      <c r="G328" s="24">
        <f t="shared" si="5"/>
        <v>0</v>
      </c>
    </row>
    <row r="329" spans="1:7" x14ac:dyDescent="0.25">
      <c r="A329" s="9" t="str">
        <f>'5'!A329</f>
        <v>Penn-Delco SD</v>
      </c>
      <c r="B329" s="10" t="str">
        <f>'5'!B329</f>
        <v>Delaware</v>
      </c>
      <c r="C329" s="158">
        <f>'5'!C329</f>
        <v>873</v>
      </c>
      <c r="D329" s="158">
        <f>'5'!D329</f>
        <v>603</v>
      </c>
      <c r="E329" s="158">
        <f>'5'!E329</f>
        <v>1476</v>
      </c>
      <c r="F329" s="139">
        <v>0</v>
      </c>
      <c r="G329" s="24">
        <f t="shared" si="5"/>
        <v>0</v>
      </c>
    </row>
    <row r="330" spans="1:7" x14ac:dyDescent="0.25">
      <c r="A330" s="9" t="str">
        <f>'5'!A330</f>
        <v>Pennridge SD</v>
      </c>
      <c r="B330" s="10" t="str">
        <f>'5'!B330</f>
        <v>Bucks</v>
      </c>
      <c r="C330" s="158">
        <f>'5'!C330</f>
        <v>1745</v>
      </c>
      <c r="D330" s="158">
        <f>'5'!D330</f>
        <v>1277</v>
      </c>
      <c r="E330" s="158">
        <f>'5'!E330</f>
        <v>3022</v>
      </c>
      <c r="F330" s="139">
        <v>0</v>
      </c>
      <c r="G330" s="24">
        <f t="shared" si="5"/>
        <v>0</v>
      </c>
    </row>
    <row r="331" spans="1:7" x14ac:dyDescent="0.25">
      <c r="A331" s="9" t="str">
        <f>'5'!A331</f>
        <v>Penns Manor Area SD</v>
      </c>
      <c r="B331" s="10" t="str">
        <f>'5'!B331</f>
        <v>Indiana</v>
      </c>
      <c r="C331" s="158">
        <f>'5'!C331</f>
        <v>192</v>
      </c>
      <c r="D331" s="158">
        <f>'5'!D331</f>
        <v>158</v>
      </c>
      <c r="E331" s="158">
        <f>'5'!E331</f>
        <v>350</v>
      </c>
      <c r="F331" s="139">
        <v>49</v>
      </c>
      <c r="G331" s="24">
        <f t="shared" si="5"/>
        <v>0.310126582278481</v>
      </c>
    </row>
    <row r="332" spans="1:7" x14ac:dyDescent="0.25">
      <c r="A332" s="9" t="str">
        <f>'5'!A332</f>
        <v>Penns Valley Area SD</v>
      </c>
      <c r="B332" s="10" t="str">
        <f>'5'!B332</f>
        <v>Centre</v>
      </c>
      <c r="C332" s="158">
        <f>'5'!C332</f>
        <v>548</v>
      </c>
      <c r="D332" s="158">
        <f>'5'!D332</f>
        <v>366</v>
      </c>
      <c r="E332" s="158">
        <f>'5'!E332</f>
        <v>914</v>
      </c>
      <c r="F332" s="139">
        <v>20</v>
      </c>
      <c r="G332" s="24">
        <f t="shared" si="5"/>
        <v>5.4644808743169397E-2</v>
      </c>
    </row>
    <row r="333" spans="1:7" x14ac:dyDescent="0.25">
      <c r="A333" s="9" t="str">
        <f>'5'!A333</f>
        <v>Pennsbury SD</v>
      </c>
      <c r="B333" s="10" t="str">
        <f>'5'!B333</f>
        <v>Bucks</v>
      </c>
      <c r="C333" s="158">
        <f>'5'!C333</f>
        <v>2238</v>
      </c>
      <c r="D333" s="158">
        <f>'5'!D333</f>
        <v>1634</v>
      </c>
      <c r="E333" s="158">
        <f>'5'!E333</f>
        <v>3872</v>
      </c>
      <c r="F333" s="139">
        <v>0</v>
      </c>
      <c r="G333" s="24">
        <f t="shared" si="5"/>
        <v>0</v>
      </c>
    </row>
    <row r="334" spans="1:7" x14ac:dyDescent="0.25">
      <c r="A334" s="9" t="str">
        <f>'5'!A334</f>
        <v>Penn-Trafford SD</v>
      </c>
      <c r="B334" s="10" t="str">
        <f>'5'!B334</f>
        <v>Westmoreland</v>
      </c>
      <c r="C334" s="158">
        <f>'5'!C334</f>
        <v>673</v>
      </c>
      <c r="D334" s="158">
        <f>'5'!D334</f>
        <v>561</v>
      </c>
      <c r="E334" s="158">
        <f>'5'!E334</f>
        <v>1234</v>
      </c>
      <c r="F334" s="139">
        <v>0</v>
      </c>
      <c r="G334" s="24">
        <f t="shared" si="5"/>
        <v>0</v>
      </c>
    </row>
    <row r="335" spans="1:7" x14ac:dyDescent="0.25">
      <c r="A335" s="9" t="str">
        <f>'5'!A335</f>
        <v>Pequea Valley SD</v>
      </c>
      <c r="B335" s="10" t="str">
        <f>'5'!B335</f>
        <v>Lancaster</v>
      </c>
      <c r="C335" s="158">
        <f>'5'!C335</f>
        <v>1281</v>
      </c>
      <c r="D335" s="158">
        <f>'5'!D335</f>
        <v>843</v>
      </c>
      <c r="E335" s="158">
        <f>'5'!E335</f>
        <v>2124</v>
      </c>
      <c r="F335" s="139">
        <v>0</v>
      </c>
      <c r="G335" s="24">
        <f t="shared" si="5"/>
        <v>0</v>
      </c>
    </row>
    <row r="336" spans="1:7" x14ac:dyDescent="0.25">
      <c r="A336" s="9" t="str">
        <f>'5'!A336</f>
        <v>Perkiomen Valley SD</v>
      </c>
      <c r="B336" s="10" t="str">
        <f>'5'!B336</f>
        <v>Montgomery</v>
      </c>
      <c r="C336" s="158">
        <f>'5'!C336</f>
        <v>1409</v>
      </c>
      <c r="D336" s="158">
        <f>'5'!D336</f>
        <v>979</v>
      </c>
      <c r="E336" s="158">
        <f>'5'!E336</f>
        <v>2388</v>
      </c>
      <c r="F336" s="139">
        <v>0</v>
      </c>
      <c r="G336" s="24">
        <f t="shared" si="5"/>
        <v>0</v>
      </c>
    </row>
    <row r="337" spans="1:7" x14ac:dyDescent="0.25">
      <c r="A337" s="9" t="str">
        <f>'5'!A337</f>
        <v>Peters Township SD</v>
      </c>
      <c r="B337" s="10" t="str">
        <f>'5'!B337</f>
        <v>Washington</v>
      </c>
      <c r="C337" s="158">
        <f>'5'!C337</f>
        <v>675</v>
      </c>
      <c r="D337" s="158">
        <f>'5'!D337</f>
        <v>549</v>
      </c>
      <c r="E337" s="158">
        <f>'5'!E337</f>
        <v>1224</v>
      </c>
      <c r="F337" s="139">
        <v>0</v>
      </c>
      <c r="G337" s="24">
        <f t="shared" si="5"/>
        <v>0</v>
      </c>
    </row>
    <row r="338" spans="1:7" x14ac:dyDescent="0.25">
      <c r="A338" s="9" t="str">
        <f>'5'!A338</f>
        <v>Philadelphia City SD</v>
      </c>
      <c r="B338" s="10" t="str">
        <f>'5'!B338</f>
        <v>Philadelphia</v>
      </c>
      <c r="C338" s="158">
        <f>'5'!C338</f>
        <v>62059</v>
      </c>
      <c r="D338" s="158">
        <f>'5'!D338</f>
        <v>38994</v>
      </c>
      <c r="E338" s="158">
        <f>'5'!E338</f>
        <v>101053</v>
      </c>
      <c r="F338" s="139">
        <v>2383</v>
      </c>
      <c r="G338" s="24">
        <f t="shared" si="5"/>
        <v>6.1111965943478487E-2</v>
      </c>
    </row>
    <row r="339" spans="1:7" x14ac:dyDescent="0.25">
      <c r="A339" s="9" t="str">
        <f>'5'!A339</f>
        <v>Philipsburg-Osceola Area SD</v>
      </c>
      <c r="B339" s="10" t="str">
        <f>'5'!B339</f>
        <v>Clearfield</v>
      </c>
      <c r="C339" s="158">
        <f>'5'!C339</f>
        <v>461</v>
      </c>
      <c r="D339" s="158">
        <f>'5'!D339</f>
        <v>322</v>
      </c>
      <c r="E339" s="158">
        <f>'5'!E339</f>
        <v>783</v>
      </c>
      <c r="F339" s="139">
        <v>0</v>
      </c>
      <c r="G339" s="24">
        <f t="shared" si="5"/>
        <v>0</v>
      </c>
    </row>
    <row r="340" spans="1:7" x14ac:dyDescent="0.25">
      <c r="A340" s="9" t="str">
        <f>'5'!A340</f>
        <v>Phoenixville Area SD</v>
      </c>
      <c r="B340" s="10" t="str">
        <f>'5'!B340</f>
        <v>Chester</v>
      </c>
      <c r="C340" s="158">
        <f>'5'!C340</f>
        <v>1274</v>
      </c>
      <c r="D340" s="158">
        <f>'5'!D340</f>
        <v>868</v>
      </c>
      <c r="E340" s="158">
        <f>'5'!E340</f>
        <v>2142</v>
      </c>
      <c r="F340" s="139">
        <v>0</v>
      </c>
      <c r="G340" s="24">
        <f t="shared" si="5"/>
        <v>0</v>
      </c>
    </row>
    <row r="341" spans="1:7" x14ac:dyDescent="0.25">
      <c r="A341" s="9" t="str">
        <f>'5'!A341</f>
        <v>Pine Grove Area SD</v>
      </c>
      <c r="B341" s="10" t="str">
        <f>'5'!B341</f>
        <v>Schuylkill</v>
      </c>
      <c r="C341" s="158">
        <f>'5'!C341</f>
        <v>426</v>
      </c>
      <c r="D341" s="158">
        <f>'5'!D341</f>
        <v>271</v>
      </c>
      <c r="E341" s="158">
        <f>'5'!E341</f>
        <v>697</v>
      </c>
      <c r="F341" s="139">
        <v>0</v>
      </c>
      <c r="G341" s="24">
        <f t="shared" si="5"/>
        <v>0</v>
      </c>
    </row>
    <row r="342" spans="1:7" x14ac:dyDescent="0.25">
      <c r="A342" s="9" t="str">
        <f>'5'!A342</f>
        <v>Pine-Richland SD</v>
      </c>
      <c r="B342" s="10" t="str">
        <f>'5'!B342</f>
        <v>Allegheny</v>
      </c>
      <c r="C342" s="158">
        <f>'5'!C342</f>
        <v>763</v>
      </c>
      <c r="D342" s="158">
        <f>'5'!D342</f>
        <v>589</v>
      </c>
      <c r="E342" s="158">
        <f>'5'!E342</f>
        <v>1352</v>
      </c>
      <c r="F342" s="139">
        <v>0</v>
      </c>
      <c r="G342" s="24">
        <f t="shared" si="5"/>
        <v>0</v>
      </c>
    </row>
    <row r="343" spans="1:7" x14ac:dyDescent="0.25">
      <c r="A343" s="9" t="str">
        <f>'5'!A343</f>
        <v>Pittsburgh SD</v>
      </c>
      <c r="B343" s="10" t="str">
        <f>'5'!B343</f>
        <v>Allegheny</v>
      </c>
      <c r="C343" s="158">
        <f>'5'!C343</f>
        <v>9637</v>
      </c>
      <c r="D343" s="158">
        <f>'5'!D343</f>
        <v>5695</v>
      </c>
      <c r="E343" s="158">
        <f>'5'!E343</f>
        <v>15332</v>
      </c>
      <c r="F343" s="139">
        <v>1612</v>
      </c>
      <c r="G343" s="24">
        <f t="shared" si="5"/>
        <v>0.28305531167690956</v>
      </c>
    </row>
    <row r="344" spans="1:7" x14ac:dyDescent="0.25">
      <c r="A344" s="9" t="str">
        <f>'5'!A344</f>
        <v>Pittston Area SD</v>
      </c>
      <c r="B344" s="10" t="str">
        <f>'5'!B344</f>
        <v>Luzerne</v>
      </c>
      <c r="C344" s="158">
        <f>'5'!C344</f>
        <v>810</v>
      </c>
      <c r="D344" s="158">
        <f>'5'!D344</f>
        <v>532</v>
      </c>
      <c r="E344" s="158">
        <f>'5'!E344</f>
        <v>1342</v>
      </c>
      <c r="F344" s="139">
        <v>20</v>
      </c>
      <c r="G344" s="24">
        <f t="shared" si="5"/>
        <v>3.7593984962406013E-2</v>
      </c>
    </row>
    <row r="345" spans="1:7" x14ac:dyDescent="0.25">
      <c r="A345" s="9" t="str">
        <f>'5'!A345</f>
        <v>Pleasant Valley SD</v>
      </c>
      <c r="B345" s="10" t="str">
        <f>'5'!B345</f>
        <v>Monroe</v>
      </c>
      <c r="C345" s="158">
        <f>'5'!C345</f>
        <v>909</v>
      </c>
      <c r="D345" s="158">
        <f>'5'!D345</f>
        <v>688</v>
      </c>
      <c r="E345" s="158">
        <f>'5'!E345</f>
        <v>1597</v>
      </c>
      <c r="F345" s="139">
        <v>0</v>
      </c>
      <c r="G345" s="24">
        <f t="shared" si="5"/>
        <v>0</v>
      </c>
    </row>
    <row r="346" spans="1:7" x14ac:dyDescent="0.25">
      <c r="A346" s="9" t="str">
        <f>'5'!A346</f>
        <v>Plum Borough SD</v>
      </c>
      <c r="B346" s="10" t="str">
        <f>'5'!B346</f>
        <v>Allegheny</v>
      </c>
      <c r="C346" s="158">
        <f>'5'!C346</f>
        <v>873</v>
      </c>
      <c r="D346" s="158">
        <f>'5'!D346</f>
        <v>573</v>
      </c>
      <c r="E346" s="158">
        <f>'5'!E346</f>
        <v>1446</v>
      </c>
      <c r="F346" s="139">
        <v>0</v>
      </c>
      <c r="G346" s="24">
        <f t="shared" si="5"/>
        <v>0</v>
      </c>
    </row>
    <row r="347" spans="1:7" x14ac:dyDescent="0.25">
      <c r="A347" s="9" t="str">
        <f>'5'!A347</f>
        <v>Pocono Mountain SD</v>
      </c>
      <c r="B347" s="10" t="str">
        <f>'5'!B347</f>
        <v>Monroe</v>
      </c>
      <c r="C347" s="158">
        <f>'5'!C347</f>
        <v>1957</v>
      </c>
      <c r="D347" s="158">
        <f>'5'!D347</f>
        <v>1420</v>
      </c>
      <c r="E347" s="158">
        <f>'5'!E347</f>
        <v>3377</v>
      </c>
      <c r="F347" s="139">
        <v>0</v>
      </c>
      <c r="G347" s="24">
        <f t="shared" si="5"/>
        <v>0</v>
      </c>
    </row>
    <row r="348" spans="1:7" x14ac:dyDescent="0.25">
      <c r="A348" s="9" t="str">
        <f>'5'!A348</f>
        <v>Port Allegany SD</v>
      </c>
      <c r="B348" s="10" t="str">
        <f>'5'!B348</f>
        <v>McKean</v>
      </c>
      <c r="C348" s="158">
        <f>'5'!C348</f>
        <v>212</v>
      </c>
      <c r="D348" s="158">
        <f>'5'!D348</f>
        <v>133</v>
      </c>
      <c r="E348" s="158">
        <f>'5'!E348</f>
        <v>345</v>
      </c>
      <c r="F348" s="139">
        <v>0</v>
      </c>
      <c r="G348" s="24">
        <f t="shared" si="5"/>
        <v>0</v>
      </c>
    </row>
    <row r="349" spans="1:7" x14ac:dyDescent="0.25">
      <c r="A349" s="9" t="str">
        <f>'5'!A349</f>
        <v>Portage Area SD</v>
      </c>
      <c r="B349" s="10" t="str">
        <f>'5'!B349</f>
        <v>Cambria</v>
      </c>
      <c r="C349" s="158">
        <f>'5'!C349</f>
        <v>189</v>
      </c>
      <c r="D349" s="158">
        <f>'5'!D349</f>
        <v>136</v>
      </c>
      <c r="E349" s="158">
        <f>'5'!E349</f>
        <v>325</v>
      </c>
      <c r="F349" s="139">
        <v>59</v>
      </c>
      <c r="G349" s="24">
        <f t="shared" si="5"/>
        <v>0.43382352941176472</v>
      </c>
    </row>
    <row r="350" spans="1:7" x14ac:dyDescent="0.25">
      <c r="A350" s="9" t="str">
        <f>'5'!A350</f>
        <v>Pottsgrove SD</v>
      </c>
      <c r="B350" s="10" t="str">
        <f>'5'!B350</f>
        <v>Montgomery</v>
      </c>
      <c r="C350" s="158">
        <f>'5'!C350</f>
        <v>922</v>
      </c>
      <c r="D350" s="158">
        <f>'5'!D350</f>
        <v>603</v>
      </c>
      <c r="E350" s="158">
        <f>'5'!E350</f>
        <v>1525</v>
      </c>
      <c r="F350" s="139">
        <v>0</v>
      </c>
      <c r="G350" s="24">
        <f t="shared" si="5"/>
        <v>0</v>
      </c>
    </row>
    <row r="351" spans="1:7" x14ac:dyDescent="0.25">
      <c r="A351" s="9" t="str">
        <f>'5'!A351</f>
        <v>Pottstown SD</v>
      </c>
      <c r="B351" s="10" t="str">
        <f>'5'!B351</f>
        <v>Montgomery</v>
      </c>
      <c r="C351" s="158">
        <f>'5'!C351</f>
        <v>1078</v>
      </c>
      <c r="D351" s="158">
        <f>'5'!D351</f>
        <v>638</v>
      </c>
      <c r="E351" s="158">
        <f>'5'!E351</f>
        <v>1716</v>
      </c>
      <c r="F351" s="139">
        <v>119</v>
      </c>
      <c r="G351" s="24">
        <f t="shared" si="5"/>
        <v>0.18652037617554859</v>
      </c>
    </row>
    <row r="352" spans="1:7" x14ac:dyDescent="0.25">
      <c r="A352" s="9" t="str">
        <f>'5'!A352</f>
        <v>Pottsville Area SD</v>
      </c>
      <c r="B352" s="10" t="str">
        <f>'5'!B352</f>
        <v>Schuylkill</v>
      </c>
      <c r="C352" s="158">
        <f>'5'!C352</f>
        <v>656</v>
      </c>
      <c r="D352" s="158">
        <f>'5'!D352</f>
        <v>438</v>
      </c>
      <c r="E352" s="158">
        <f>'5'!E352</f>
        <v>1094</v>
      </c>
      <c r="F352" s="139">
        <v>0</v>
      </c>
      <c r="G352" s="24">
        <f t="shared" si="5"/>
        <v>0</v>
      </c>
    </row>
    <row r="353" spans="1:7" x14ac:dyDescent="0.25">
      <c r="A353" s="9" t="str">
        <f>'5'!A353</f>
        <v>Punxsutawney Area SD</v>
      </c>
      <c r="B353" s="10" t="str">
        <f>'5'!B353</f>
        <v>Jefferson</v>
      </c>
      <c r="C353" s="158">
        <f>'5'!C353</f>
        <v>771</v>
      </c>
      <c r="D353" s="158">
        <f>'5'!D353</f>
        <v>502</v>
      </c>
      <c r="E353" s="158">
        <f>'5'!E353</f>
        <v>1273</v>
      </c>
      <c r="F353" s="139">
        <v>0</v>
      </c>
      <c r="G353" s="24">
        <f t="shared" si="5"/>
        <v>0</v>
      </c>
    </row>
    <row r="354" spans="1:7" x14ac:dyDescent="0.25">
      <c r="A354" s="9" t="str">
        <f>'5'!A354</f>
        <v>Purchase Line SD</v>
      </c>
      <c r="B354" s="10" t="str">
        <f>'5'!B354</f>
        <v>Indiana</v>
      </c>
      <c r="C354" s="158">
        <f>'5'!C354</f>
        <v>229</v>
      </c>
      <c r="D354" s="158">
        <f>'5'!D354</f>
        <v>148</v>
      </c>
      <c r="E354" s="158">
        <f>'5'!E354</f>
        <v>377</v>
      </c>
      <c r="F354" s="139">
        <v>0</v>
      </c>
      <c r="G354" s="24">
        <f t="shared" si="5"/>
        <v>0</v>
      </c>
    </row>
    <row r="355" spans="1:7" x14ac:dyDescent="0.25">
      <c r="A355" s="9" t="str">
        <f>'5'!A355</f>
        <v>Quaker Valley SD</v>
      </c>
      <c r="B355" s="10" t="str">
        <f>'5'!B355</f>
        <v>Allegheny</v>
      </c>
      <c r="C355" s="158">
        <f>'5'!C355</f>
        <v>360</v>
      </c>
      <c r="D355" s="158">
        <f>'5'!D355</f>
        <v>275</v>
      </c>
      <c r="E355" s="158">
        <f>'5'!E355</f>
        <v>635</v>
      </c>
      <c r="F355" s="139">
        <v>0</v>
      </c>
      <c r="G355" s="24">
        <f t="shared" si="5"/>
        <v>0</v>
      </c>
    </row>
    <row r="356" spans="1:7" x14ac:dyDescent="0.25">
      <c r="A356" s="9" t="str">
        <f>'5'!A356</f>
        <v>Quakertown Community SD</v>
      </c>
      <c r="B356" s="10" t="str">
        <f>'5'!B356</f>
        <v>Bucks</v>
      </c>
      <c r="C356" s="158">
        <f>'5'!C356</f>
        <v>1388</v>
      </c>
      <c r="D356" s="158">
        <f>'5'!D356</f>
        <v>1009</v>
      </c>
      <c r="E356" s="158">
        <f>'5'!E356</f>
        <v>2397</v>
      </c>
      <c r="F356" s="139">
        <v>0</v>
      </c>
      <c r="G356" s="24">
        <f t="shared" si="5"/>
        <v>0</v>
      </c>
    </row>
    <row r="357" spans="1:7" x14ac:dyDescent="0.25">
      <c r="A357" s="9" t="str">
        <f>'5'!A357</f>
        <v>Radnor Township SD</v>
      </c>
      <c r="B357" s="10" t="str">
        <f>'5'!B357</f>
        <v>Delaware</v>
      </c>
      <c r="C357" s="158">
        <f>'5'!C357</f>
        <v>691</v>
      </c>
      <c r="D357" s="158">
        <f>'5'!D357</f>
        <v>585</v>
      </c>
      <c r="E357" s="158">
        <f>'5'!E357</f>
        <v>1276</v>
      </c>
      <c r="F357" s="139">
        <v>0</v>
      </c>
      <c r="G357" s="24">
        <f t="shared" si="5"/>
        <v>0</v>
      </c>
    </row>
    <row r="358" spans="1:7" x14ac:dyDescent="0.25">
      <c r="A358" s="9" t="str">
        <f>'5'!A358</f>
        <v>Reading SD</v>
      </c>
      <c r="B358" s="10" t="str">
        <f>'5'!B358</f>
        <v>Berks</v>
      </c>
      <c r="C358" s="158">
        <f>'5'!C358</f>
        <v>5005</v>
      </c>
      <c r="D358" s="158">
        <f>'5'!D358</f>
        <v>3370</v>
      </c>
      <c r="E358" s="158">
        <f>'5'!E358</f>
        <v>8375</v>
      </c>
      <c r="F358" s="139">
        <v>458</v>
      </c>
      <c r="G358" s="24">
        <f t="shared" si="5"/>
        <v>0.13590504451038576</v>
      </c>
    </row>
    <row r="359" spans="1:7" x14ac:dyDescent="0.25">
      <c r="A359" s="9" t="str">
        <f>'5'!A359</f>
        <v>Red Lion Area SD</v>
      </c>
      <c r="B359" s="10" t="str">
        <f>'5'!B359</f>
        <v>York</v>
      </c>
      <c r="C359" s="158">
        <f>'5'!C359</f>
        <v>1417</v>
      </c>
      <c r="D359" s="158">
        <f>'5'!D359</f>
        <v>941</v>
      </c>
      <c r="E359" s="158">
        <f>'5'!E359</f>
        <v>2358</v>
      </c>
      <c r="F359" s="139">
        <v>0</v>
      </c>
      <c r="G359" s="24">
        <f t="shared" si="5"/>
        <v>0</v>
      </c>
    </row>
    <row r="360" spans="1:7" x14ac:dyDescent="0.25">
      <c r="A360" s="9" t="str">
        <f>'5'!A360</f>
        <v>Redbank Valley SD</v>
      </c>
      <c r="B360" s="10" t="str">
        <f>'5'!B360</f>
        <v>Clarion</v>
      </c>
      <c r="C360" s="158">
        <f>'5'!C360</f>
        <v>277</v>
      </c>
      <c r="D360" s="158">
        <f>'5'!D360</f>
        <v>180</v>
      </c>
      <c r="E360" s="158">
        <f>'5'!E360</f>
        <v>457</v>
      </c>
      <c r="F360" s="139">
        <v>0</v>
      </c>
      <c r="G360" s="24">
        <f t="shared" si="5"/>
        <v>0</v>
      </c>
    </row>
    <row r="361" spans="1:7" x14ac:dyDescent="0.25">
      <c r="A361" s="9" t="str">
        <f>'5'!A361</f>
        <v>Reynolds SD</v>
      </c>
      <c r="B361" s="10" t="str">
        <f>'5'!B361</f>
        <v>Mercer</v>
      </c>
      <c r="C361" s="158">
        <f>'5'!C361</f>
        <v>268</v>
      </c>
      <c r="D361" s="158">
        <f>'5'!D361</f>
        <v>194</v>
      </c>
      <c r="E361" s="158">
        <f>'5'!E361</f>
        <v>462</v>
      </c>
      <c r="F361" s="139">
        <v>0</v>
      </c>
      <c r="G361" s="24">
        <f t="shared" si="5"/>
        <v>0</v>
      </c>
    </row>
    <row r="362" spans="1:7" x14ac:dyDescent="0.25">
      <c r="A362" s="9" t="str">
        <f>'5'!A362</f>
        <v>Richland SD</v>
      </c>
      <c r="B362" s="10" t="str">
        <f>'5'!B362</f>
        <v>Cambria</v>
      </c>
      <c r="C362" s="158">
        <f>'5'!C362</f>
        <v>334</v>
      </c>
      <c r="D362" s="158">
        <f>'5'!D362</f>
        <v>249</v>
      </c>
      <c r="E362" s="158">
        <f>'5'!E362</f>
        <v>583</v>
      </c>
      <c r="F362" s="139">
        <v>0</v>
      </c>
      <c r="G362" s="24">
        <f t="shared" si="5"/>
        <v>0</v>
      </c>
    </row>
    <row r="363" spans="1:7" x14ac:dyDescent="0.25">
      <c r="A363" s="9" t="str">
        <f>'5'!A363</f>
        <v>Ridgway Area SD</v>
      </c>
      <c r="B363" s="10" t="str">
        <f>'5'!B363</f>
        <v>Elk</v>
      </c>
      <c r="C363" s="158">
        <f>'5'!C363</f>
        <v>219</v>
      </c>
      <c r="D363" s="158">
        <f>'5'!D363</f>
        <v>154</v>
      </c>
      <c r="E363" s="158">
        <f>'5'!E363</f>
        <v>373</v>
      </c>
      <c r="F363" s="139">
        <v>0</v>
      </c>
      <c r="G363" s="24">
        <f t="shared" si="5"/>
        <v>0</v>
      </c>
    </row>
    <row r="364" spans="1:7" x14ac:dyDescent="0.25">
      <c r="A364" s="9" t="str">
        <f>'5'!A364</f>
        <v>Ridley SD</v>
      </c>
      <c r="B364" s="10" t="str">
        <f>'5'!B364</f>
        <v>Delaware</v>
      </c>
      <c r="C364" s="158">
        <f>'5'!C364</f>
        <v>1317</v>
      </c>
      <c r="D364" s="158">
        <f>'5'!D364</f>
        <v>895</v>
      </c>
      <c r="E364" s="158">
        <f>'5'!E364</f>
        <v>2212</v>
      </c>
      <c r="F364" s="139">
        <v>0</v>
      </c>
      <c r="G364" s="24">
        <f t="shared" si="5"/>
        <v>0</v>
      </c>
    </row>
    <row r="365" spans="1:7" x14ac:dyDescent="0.25">
      <c r="A365" s="9" t="str">
        <f>'5'!A365</f>
        <v>Ringgold SD</v>
      </c>
      <c r="B365" s="10" t="str">
        <f>'5'!B365</f>
        <v>Washington</v>
      </c>
      <c r="C365" s="158">
        <f>'5'!C365</f>
        <v>748</v>
      </c>
      <c r="D365" s="158">
        <f>'5'!D365</f>
        <v>511</v>
      </c>
      <c r="E365" s="158">
        <f>'5'!E365</f>
        <v>1259</v>
      </c>
      <c r="F365" s="139">
        <v>0</v>
      </c>
      <c r="G365" s="24">
        <f t="shared" si="5"/>
        <v>0</v>
      </c>
    </row>
    <row r="366" spans="1:7" x14ac:dyDescent="0.25">
      <c r="A366" s="9" t="str">
        <f>'5'!A366</f>
        <v>Riverside Beaver County SD</v>
      </c>
      <c r="B366" s="10" t="str">
        <f>'5'!B366</f>
        <v>Beaver</v>
      </c>
      <c r="C366" s="158">
        <f>'5'!C366</f>
        <v>276</v>
      </c>
      <c r="D366" s="158">
        <f>'5'!D366</f>
        <v>222</v>
      </c>
      <c r="E366" s="158">
        <f>'5'!E366</f>
        <v>498</v>
      </c>
      <c r="F366" s="139">
        <v>0</v>
      </c>
      <c r="G366" s="24">
        <f t="shared" si="5"/>
        <v>0</v>
      </c>
    </row>
    <row r="367" spans="1:7" x14ac:dyDescent="0.25">
      <c r="A367" s="9" t="str">
        <f>'5'!A367</f>
        <v>Riverside SD</v>
      </c>
      <c r="B367" s="10" t="str">
        <f>'5'!B367</f>
        <v>Lackawanna</v>
      </c>
      <c r="C367" s="158">
        <f>'5'!C367</f>
        <v>335</v>
      </c>
      <c r="D367" s="158">
        <f>'5'!D367</f>
        <v>283</v>
      </c>
      <c r="E367" s="158">
        <f>'5'!E367</f>
        <v>618</v>
      </c>
      <c r="F367" s="139">
        <v>0</v>
      </c>
      <c r="G367" s="24">
        <f t="shared" si="5"/>
        <v>0</v>
      </c>
    </row>
    <row r="368" spans="1:7" x14ac:dyDescent="0.25">
      <c r="A368" s="9" t="str">
        <f>'5'!A368</f>
        <v>Riverview SD</v>
      </c>
      <c r="B368" s="10" t="str">
        <f>'5'!B368</f>
        <v>Allegheny</v>
      </c>
      <c r="C368" s="158">
        <f>'5'!C368</f>
        <v>254</v>
      </c>
      <c r="D368" s="158">
        <f>'5'!D368</f>
        <v>173</v>
      </c>
      <c r="E368" s="158">
        <f>'5'!E368</f>
        <v>427</v>
      </c>
      <c r="F368" s="139">
        <v>0</v>
      </c>
      <c r="G368" s="24">
        <f t="shared" si="5"/>
        <v>0</v>
      </c>
    </row>
    <row r="369" spans="1:7" x14ac:dyDescent="0.25">
      <c r="A369" s="9" t="str">
        <f>'5'!A369</f>
        <v>Rochester Area SD</v>
      </c>
      <c r="B369" s="10" t="str">
        <f>'5'!B369</f>
        <v>Beaver</v>
      </c>
      <c r="C369" s="158">
        <f>'5'!C369</f>
        <v>237</v>
      </c>
      <c r="D369" s="158">
        <f>'5'!D369</f>
        <v>154</v>
      </c>
      <c r="E369" s="158">
        <f>'5'!E369</f>
        <v>391</v>
      </c>
      <c r="F369" s="139">
        <v>0</v>
      </c>
      <c r="G369" s="24">
        <f t="shared" si="5"/>
        <v>0</v>
      </c>
    </row>
    <row r="370" spans="1:7" x14ac:dyDescent="0.25">
      <c r="A370" s="9" t="str">
        <f>'5'!A370</f>
        <v>Rockwood Area SD</v>
      </c>
      <c r="B370" s="10" t="str">
        <f>'5'!B370</f>
        <v>Somerset</v>
      </c>
      <c r="C370" s="158">
        <f>'5'!C370</f>
        <v>133</v>
      </c>
      <c r="D370" s="158">
        <f>'5'!D370</f>
        <v>146</v>
      </c>
      <c r="E370" s="158">
        <f>'5'!E370</f>
        <v>279</v>
      </c>
      <c r="F370" s="139">
        <v>0</v>
      </c>
      <c r="G370" s="24">
        <f t="shared" si="5"/>
        <v>0</v>
      </c>
    </row>
    <row r="371" spans="1:7" x14ac:dyDescent="0.25">
      <c r="A371" s="9" t="str">
        <f>'5'!A371</f>
        <v>Rose Tree Media SD</v>
      </c>
      <c r="B371" s="10" t="str">
        <f>'5'!B371</f>
        <v>Delaware</v>
      </c>
      <c r="C371" s="158">
        <f>'5'!C371</f>
        <v>877</v>
      </c>
      <c r="D371" s="158">
        <f>'5'!D371</f>
        <v>646</v>
      </c>
      <c r="E371" s="158">
        <f>'5'!E371</f>
        <v>1523</v>
      </c>
      <c r="F371" s="139">
        <v>0</v>
      </c>
      <c r="G371" s="24">
        <f t="shared" si="5"/>
        <v>0</v>
      </c>
    </row>
    <row r="372" spans="1:7" x14ac:dyDescent="0.25">
      <c r="A372" s="9" t="str">
        <f>'5'!A372</f>
        <v>Saint Clair Area SD</v>
      </c>
      <c r="B372" s="10" t="str">
        <f>'5'!B372</f>
        <v>Schuylkill</v>
      </c>
      <c r="C372" s="158">
        <f>'5'!C372</f>
        <v>191</v>
      </c>
      <c r="D372" s="158">
        <f>'5'!D372</f>
        <v>146</v>
      </c>
      <c r="E372" s="158">
        <f>'5'!E372</f>
        <v>337</v>
      </c>
      <c r="F372" s="139">
        <v>0</v>
      </c>
      <c r="G372" s="24">
        <f t="shared" si="5"/>
        <v>0</v>
      </c>
    </row>
    <row r="373" spans="1:7" x14ac:dyDescent="0.25">
      <c r="A373" s="9" t="str">
        <f>'5'!A373</f>
        <v>Salisbury Township SD</v>
      </c>
      <c r="B373" s="10" t="str">
        <f>'5'!B373</f>
        <v>Lehigh</v>
      </c>
      <c r="C373" s="158">
        <f>'5'!C373</f>
        <v>305</v>
      </c>
      <c r="D373" s="158">
        <f>'5'!D373</f>
        <v>247</v>
      </c>
      <c r="E373" s="158">
        <f>'5'!E373</f>
        <v>552</v>
      </c>
      <c r="F373" s="139">
        <v>0</v>
      </c>
      <c r="G373" s="24">
        <f t="shared" si="5"/>
        <v>0</v>
      </c>
    </row>
    <row r="374" spans="1:7" x14ac:dyDescent="0.25">
      <c r="A374" s="9" t="str">
        <f>'5'!A374</f>
        <v>Salisbury-Elk Lick SD</v>
      </c>
      <c r="B374" s="10" t="str">
        <f>'5'!B374</f>
        <v>Somerset</v>
      </c>
      <c r="C374" s="158">
        <f>'5'!C374</f>
        <v>143</v>
      </c>
      <c r="D374" s="158">
        <f>'5'!D374</f>
        <v>84</v>
      </c>
      <c r="E374" s="158">
        <f>'5'!E374</f>
        <v>227</v>
      </c>
      <c r="F374" s="139">
        <v>0</v>
      </c>
      <c r="G374" s="24">
        <f t="shared" si="5"/>
        <v>0</v>
      </c>
    </row>
    <row r="375" spans="1:7" x14ac:dyDescent="0.25">
      <c r="A375" s="9" t="str">
        <f>'5'!A375</f>
        <v>Saucon Valley SD</v>
      </c>
      <c r="B375" s="10" t="str">
        <f>'5'!B375</f>
        <v>Northampton</v>
      </c>
      <c r="C375" s="158">
        <f>'5'!C375</f>
        <v>468</v>
      </c>
      <c r="D375" s="158">
        <f>'5'!D375</f>
        <v>321</v>
      </c>
      <c r="E375" s="158">
        <f>'5'!E375</f>
        <v>789</v>
      </c>
      <c r="F375" s="139">
        <v>0</v>
      </c>
      <c r="G375" s="24">
        <f t="shared" si="5"/>
        <v>0</v>
      </c>
    </row>
    <row r="376" spans="1:7" x14ac:dyDescent="0.25">
      <c r="A376" s="9" t="str">
        <f>'5'!A376</f>
        <v>Sayre Area SD</v>
      </c>
      <c r="B376" s="10" t="str">
        <f>'5'!B376</f>
        <v>Bradford</v>
      </c>
      <c r="C376" s="158">
        <f>'5'!C376</f>
        <v>277</v>
      </c>
      <c r="D376" s="158">
        <f>'5'!D376</f>
        <v>185</v>
      </c>
      <c r="E376" s="158">
        <f>'5'!E376</f>
        <v>462</v>
      </c>
      <c r="F376" s="139">
        <v>30</v>
      </c>
      <c r="G376" s="24">
        <f t="shared" si="5"/>
        <v>0.16216216216216217</v>
      </c>
    </row>
    <row r="377" spans="1:7" x14ac:dyDescent="0.25">
      <c r="A377" s="9" t="str">
        <f>'5'!A377</f>
        <v>Schuylkill Haven Area SD</v>
      </c>
      <c r="B377" s="10" t="str">
        <f>'5'!B377</f>
        <v>Schuylkill</v>
      </c>
      <c r="C377" s="158">
        <f>'5'!C377</f>
        <v>258</v>
      </c>
      <c r="D377" s="158">
        <f>'5'!D377</f>
        <v>186</v>
      </c>
      <c r="E377" s="158">
        <f>'5'!E377</f>
        <v>444</v>
      </c>
      <c r="F377" s="139">
        <v>0</v>
      </c>
      <c r="G377" s="24">
        <f t="shared" si="5"/>
        <v>0</v>
      </c>
    </row>
    <row r="378" spans="1:7" x14ac:dyDescent="0.25">
      <c r="A378" s="9" t="str">
        <f>'5'!A378</f>
        <v>Schuylkill Valley SD</v>
      </c>
      <c r="B378" s="10" t="str">
        <f>'5'!B378</f>
        <v>Berks</v>
      </c>
      <c r="C378" s="158">
        <f>'5'!C378</f>
        <v>396</v>
      </c>
      <c r="D378" s="158">
        <f>'5'!D378</f>
        <v>313</v>
      </c>
      <c r="E378" s="158">
        <f>'5'!E378</f>
        <v>709</v>
      </c>
      <c r="F378" s="139">
        <v>0</v>
      </c>
      <c r="G378" s="24">
        <f t="shared" si="5"/>
        <v>0</v>
      </c>
    </row>
    <row r="379" spans="1:7" x14ac:dyDescent="0.25">
      <c r="A379" s="9" t="str">
        <f>'5'!A379</f>
        <v>Scranton SD</v>
      </c>
      <c r="B379" s="10" t="str">
        <f>'5'!B379</f>
        <v>Lackawanna</v>
      </c>
      <c r="C379" s="158">
        <f>'5'!C379</f>
        <v>2795</v>
      </c>
      <c r="D379" s="158">
        <f>'5'!D379</f>
        <v>1818</v>
      </c>
      <c r="E379" s="158">
        <f>'5'!E379</f>
        <v>4613</v>
      </c>
      <c r="F379" s="139">
        <v>533</v>
      </c>
      <c r="G379" s="24">
        <f t="shared" si="5"/>
        <v>0.29317931793179319</v>
      </c>
    </row>
    <row r="380" spans="1:7" x14ac:dyDescent="0.25">
      <c r="A380" s="9" t="str">
        <f>'5'!A380</f>
        <v>Selinsgrove Area SD</v>
      </c>
      <c r="B380" s="10" t="str">
        <f>'5'!B380</f>
        <v>Snyder</v>
      </c>
      <c r="C380" s="158">
        <f>'5'!C380</f>
        <v>672</v>
      </c>
      <c r="D380" s="158">
        <f>'5'!D380</f>
        <v>533</v>
      </c>
      <c r="E380" s="158">
        <f>'5'!E380</f>
        <v>1205</v>
      </c>
      <c r="F380" s="139">
        <v>0</v>
      </c>
      <c r="G380" s="24">
        <f t="shared" si="5"/>
        <v>0</v>
      </c>
    </row>
    <row r="381" spans="1:7" x14ac:dyDescent="0.25">
      <c r="A381" s="9" t="str">
        <f>'5'!A381</f>
        <v>Seneca Valley SD</v>
      </c>
      <c r="B381" s="10" t="str">
        <f>'5'!B381</f>
        <v>Butler</v>
      </c>
      <c r="C381" s="158">
        <f>'5'!C381</f>
        <v>1713</v>
      </c>
      <c r="D381" s="158">
        <f>'5'!D381</f>
        <v>1293</v>
      </c>
      <c r="E381" s="158">
        <f>'5'!E381</f>
        <v>3006</v>
      </c>
      <c r="F381" s="139">
        <v>0</v>
      </c>
      <c r="G381" s="24">
        <f t="shared" si="5"/>
        <v>0</v>
      </c>
    </row>
    <row r="382" spans="1:7" x14ac:dyDescent="0.25">
      <c r="A382" s="9" t="str">
        <f>'5'!A382</f>
        <v>Shade-Central City SD</v>
      </c>
      <c r="B382" s="10" t="str">
        <f>'5'!B382</f>
        <v>Somerset</v>
      </c>
      <c r="C382" s="158">
        <f>'5'!C382</f>
        <v>87</v>
      </c>
      <c r="D382" s="158">
        <f>'5'!D382</f>
        <v>71</v>
      </c>
      <c r="E382" s="158">
        <f>'5'!E382</f>
        <v>158</v>
      </c>
      <c r="F382" s="139">
        <v>0</v>
      </c>
      <c r="G382" s="24">
        <f t="shared" si="5"/>
        <v>0</v>
      </c>
    </row>
    <row r="383" spans="1:7" x14ac:dyDescent="0.25">
      <c r="A383" s="9" t="str">
        <f>'5'!A383</f>
        <v>Shaler Area SD</v>
      </c>
      <c r="B383" s="10" t="str">
        <f>'5'!B383</f>
        <v>Allegheny</v>
      </c>
      <c r="C383" s="158">
        <f>'5'!C383</f>
        <v>1224</v>
      </c>
      <c r="D383" s="158">
        <f>'5'!D383</f>
        <v>754</v>
      </c>
      <c r="E383" s="158">
        <f>'5'!E383</f>
        <v>1978</v>
      </c>
      <c r="F383" s="139">
        <v>0</v>
      </c>
      <c r="G383" s="24">
        <f t="shared" si="5"/>
        <v>0</v>
      </c>
    </row>
    <row r="384" spans="1:7" x14ac:dyDescent="0.25">
      <c r="A384" s="9" t="str">
        <f>'5'!A384</f>
        <v>Shamokin Area SD</v>
      </c>
      <c r="B384" s="10" t="str">
        <f>'5'!B384</f>
        <v>Northumberland</v>
      </c>
      <c r="C384" s="158">
        <f>'5'!C384</f>
        <v>613</v>
      </c>
      <c r="D384" s="158">
        <f>'5'!D384</f>
        <v>426</v>
      </c>
      <c r="E384" s="158">
        <f>'5'!E384</f>
        <v>1039</v>
      </c>
      <c r="F384" s="139">
        <v>38</v>
      </c>
      <c r="G384" s="24">
        <f t="shared" si="5"/>
        <v>8.9201877934272297E-2</v>
      </c>
    </row>
    <row r="385" spans="1:7" x14ac:dyDescent="0.25">
      <c r="A385" s="9" t="str">
        <f>'5'!A385</f>
        <v>Shanksville-Stonycreek SD</v>
      </c>
      <c r="B385" s="10" t="str">
        <f>'5'!B385</f>
        <v>Somerset</v>
      </c>
      <c r="C385" s="158">
        <f>'5'!C385</f>
        <v>77</v>
      </c>
      <c r="D385" s="158">
        <f>'5'!D385</f>
        <v>52</v>
      </c>
      <c r="E385" s="158">
        <f>'5'!E385</f>
        <v>129</v>
      </c>
      <c r="F385" s="139">
        <v>26</v>
      </c>
      <c r="G385" s="24">
        <f t="shared" si="5"/>
        <v>0.5</v>
      </c>
    </row>
    <row r="386" spans="1:7" x14ac:dyDescent="0.25">
      <c r="A386" s="9" t="str">
        <f>'5'!A386</f>
        <v>Sharon City SD</v>
      </c>
      <c r="B386" s="10" t="str">
        <f>'5'!B386</f>
        <v>Mercer</v>
      </c>
      <c r="C386" s="158">
        <f>'5'!C386</f>
        <v>580</v>
      </c>
      <c r="D386" s="158">
        <f>'5'!D386</f>
        <v>386</v>
      </c>
      <c r="E386" s="158">
        <f>'5'!E386</f>
        <v>966</v>
      </c>
      <c r="F386" s="139">
        <v>0</v>
      </c>
      <c r="G386" s="24">
        <f t="shared" si="5"/>
        <v>0</v>
      </c>
    </row>
    <row r="387" spans="1:7" x14ac:dyDescent="0.25">
      <c r="A387" s="9" t="str">
        <f>'5'!A387</f>
        <v>Sharpsville Area SD</v>
      </c>
      <c r="B387" s="10" t="str">
        <f>'5'!B387</f>
        <v>Mercer</v>
      </c>
      <c r="C387" s="158">
        <f>'5'!C387</f>
        <v>245</v>
      </c>
      <c r="D387" s="158">
        <f>'5'!D387</f>
        <v>165</v>
      </c>
      <c r="E387" s="158">
        <f>'5'!E387</f>
        <v>410</v>
      </c>
      <c r="F387" s="139">
        <v>0</v>
      </c>
      <c r="G387" s="24">
        <f t="shared" si="5"/>
        <v>0</v>
      </c>
    </row>
    <row r="388" spans="1:7" x14ac:dyDescent="0.25">
      <c r="A388" s="9" t="str">
        <f>'5'!A388</f>
        <v>Shenandoah Valley SD</v>
      </c>
      <c r="B388" s="10" t="str">
        <f>'5'!B388</f>
        <v>Schuylkill</v>
      </c>
      <c r="C388" s="158">
        <f>'5'!C388</f>
        <v>264</v>
      </c>
      <c r="D388" s="158">
        <f>'5'!D388</f>
        <v>185</v>
      </c>
      <c r="E388" s="158">
        <f>'5'!E388</f>
        <v>449</v>
      </c>
      <c r="F388" s="139">
        <v>46</v>
      </c>
      <c r="G388" s="24">
        <f t="shared" ref="G388:G451" si="6">F388/D388</f>
        <v>0.24864864864864866</v>
      </c>
    </row>
    <row r="389" spans="1:7" x14ac:dyDescent="0.25">
      <c r="A389" s="9" t="str">
        <f>'5'!A389</f>
        <v>Shenango Area SD</v>
      </c>
      <c r="B389" s="10" t="str">
        <f>'5'!B389</f>
        <v>Lawrence</v>
      </c>
      <c r="C389" s="158">
        <f>'5'!C389</f>
        <v>215</v>
      </c>
      <c r="D389" s="158">
        <f>'5'!D389</f>
        <v>148</v>
      </c>
      <c r="E389" s="158">
        <f>'5'!E389</f>
        <v>363</v>
      </c>
      <c r="F389" s="139">
        <v>0</v>
      </c>
      <c r="G389" s="24">
        <f t="shared" si="6"/>
        <v>0</v>
      </c>
    </row>
    <row r="390" spans="1:7" x14ac:dyDescent="0.25">
      <c r="A390" s="9" t="str">
        <f>'5'!A390</f>
        <v>Shikellamy SD</v>
      </c>
      <c r="B390" s="10" t="str">
        <f>'5'!B390</f>
        <v>Northumberland</v>
      </c>
      <c r="C390" s="158">
        <f>'5'!C390</f>
        <v>833</v>
      </c>
      <c r="D390" s="158">
        <f>'5'!D390</f>
        <v>513</v>
      </c>
      <c r="E390" s="158">
        <f>'5'!E390</f>
        <v>1346</v>
      </c>
      <c r="F390" s="139">
        <v>0</v>
      </c>
      <c r="G390" s="24">
        <f t="shared" si="6"/>
        <v>0</v>
      </c>
    </row>
    <row r="391" spans="1:7" x14ac:dyDescent="0.25">
      <c r="A391" s="9" t="str">
        <f>'5'!A391</f>
        <v>Shippensburg Area SD</v>
      </c>
      <c r="B391" s="10" t="str">
        <f>'5'!B391</f>
        <v>Cumberland</v>
      </c>
      <c r="C391" s="158">
        <f>'5'!C391</f>
        <v>960</v>
      </c>
      <c r="D391" s="158">
        <f>'5'!D391</f>
        <v>684</v>
      </c>
      <c r="E391" s="158">
        <f>'5'!E391</f>
        <v>1644</v>
      </c>
      <c r="F391" s="139">
        <v>0</v>
      </c>
      <c r="G391" s="24">
        <f t="shared" si="6"/>
        <v>0</v>
      </c>
    </row>
    <row r="392" spans="1:7" x14ac:dyDescent="0.25">
      <c r="A392" s="9" t="str">
        <f>'5'!A392</f>
        <v>Slippery Rock Area SD</v>
      </c>
      <c r="B392" s="10" t="str">
        <f>'5'!B392</f>
        <v>Butler</v>
      </c>
      <c r="C392" s="158">
        <f>'5'!C392</f>
        <v>471</v>
      </c>
      <c r="D392" s="158">
        <f>'5'!D392</f>
        <v>311</v>
      </c>
      <c r="E392" s="158">
        <f>'5'!E392</f>
        <v>782</v>
      </c>
      <c r="F392" s="139">
        <v>0</v>
      </c>
      <c r="G392" s="24">
        <f t="shared" si="6"/>
        <v>0</v>
      </c>
    </row>
    <row r="393" spans="1:7" x14ac:dyDescent="0.25">
      <c r="A393" s="9" t="str">
        <f>'5'!A393</f>
        <v>Smethport Area SD</v>
      </c>
      <c r="B393" s="10" t="str">
        <f>'5'!B393</f>
        <v>McKean</v>
      </c>
      <c r="C393" s="158">
        <f>'5'!C393</f>
        <v>196</v>
      </c>
      <c r="D393" s="158">
        <f>'5'!D393</f>
        <v>152</v>
      </c>
      <c r="E393" s="158">
        <f>'5'!E393</f>
        <v>348</v>
      </c>
      <c r="F393" s="139">
        <v>34</v>
      </c>
      <c r="G393" s="24">
        <f t="shared" si="6"/>
        <v>0.22368421052631579</v>
      </c>
    </row>
    <row r="394" spans="1:7" x14ac:dyDescent="0.25">
      <c r="A394" s="9" t="str">
        <f>'5'!A394</f>
        <v>Solanco SD</v>
      </c>
      <c r="B394" s="10" t="str">
        <f>'5'!B394</f>
        <v>Lancaster</v>
      </c>
      <c r="C394" s="158">
        <f>'5'!C394</f>
        <v>1616</v>
      </c>
      <c r="D394" s="158">
        <f>'5'!D394</f>
        <v>1103</v>
      </c>
      <c r="E394" s="158">
        <f>'5'!E394</f>
        <v>2719</v>
      </c>
      <c r="F394" s="139">
        <v>0</v>
      </c>
      <c r="G394" s="24">
        <f t="shared" si="6"/>
        <v>0</v>
      </c>
    </row>
    <row r="395" spans="1:7" x14ac:dyDescent="0.25">
      <c r="A395" s="9" t="str">
        <f>'5'!A395</f>
        <v>Somerset Area SD</v>
      </c>
      <c r="B395" s="10" t="str">
        <f>'5'!B395</f>
        <v>Somerset</v>
      </c>
      <c r="C395" s="158">
        <f>'5'!C395</f>
        <v>542</v>
      </c>
      <c r="D395" s="158">
        <f>'5'!D395</f>
        <v>349</v>
      </c>
      <c r="E395" s="158">
        <f>'5'!E395</f>
        <v>891</v>
      </c>
      <c r="F395" s="139">
        <v>0</v>
      </c>
      <c r="G395" s="24">
        <f t="shared" si="6"/>
        <v>0</v>
      </c>
    </row>
    <row r="396" spans="1:7" x14ac:dyDescent="0.25">
      <c r="A396" s="9" t="str">
        <f>'5'!A396</f>
        <v>Souderton Area SD</v>
      </c>
      <c r="B396" s="10" t="str">
        <f>'5'!B396</f>
        <v>Montgomery</v>
      </c>
      <c r="C396" s="158">
        <f>'5'!C396</f>
        <v>1573</v>
      </c>
      <c r="D396" s="158">
        <f>'5'!D396</f>
        <v>1074</v>
      </c>
      <c r="E396" s="158">
        <f>'5'!E396</f>
        <v>2647</v>
      </c>
      <c r="F396" s="139">
        <v>0</v>
      </c>
      <c r="G396" s="24">
        <f t="shared" si="6"/>
        <v>0</v>
      </c>
    </row>
    <row r="397" spans="1:7" x14ac:dyDescent="0.25">
      <c r="A397" s="9" t="str">
        <f>'5'!A397</f>
        <v>South Allegheny SD</v>
      </c>
      <c r="B397" s="10" t="str">
        <f>'5'!B397</f>
        <v>Allegheny</v>
      </c>
      <c r="C397" s="158">
        <f>'5'!C397</f>
        <v>325</v>
      </c>
      <c r="D397" s="158">
        <f>'5'!D397</f>
        <v>236</v>
      </c>
      <c r="E397" s="158">
        <f>'5'!E397</f>
        <v>561</v>
      </c>
      <c r="F397" s="139">
        <v>0</v>
      </c>
      <c r="G397" s="24">
        <f t="shared" si="6"/>
        <v>0</v>
      </c>
    </row>
    <row r="398" spans="1:7" x14ac:dyDescent="0.25">
      <c r="A398" s="9" t="str">
        <f>'5'!A398</f>
        <v>South Butler County SD</v>
      </c>
      <c r="B398" s="10" t="str">
        <f>'5'!B398</f>
        <v>Butler</v>
      </c>
      <c r="C398" s="158">
        <f>'5'!C398</f>
        <v>417</v>
      </c>
      <c r="D398" s="158">
        <f>'5'!D398</f>
        <v>359</v>
      </c>
      <c r="E398" s="158">
        <f>'5'!E398</f>
        <v>776</v>
      </c>
      <c r="F398" s="139">
        <v>0</v>
      </c>
      <c r="G398" s="24">
        <f t="shared" si="6"/>
        <v>0</v>
      </c>
    </row>
    <row r="399" spans="1:7" x14ac:dyDescent="0.25">
      <c r="A399" s="9" t="str">
        <f>'5'!A399</f>
        <v>South Eastern SD</v>
      </c>
      <c r="B399" s="10" t="str">
        <f>'5'!B399</f>
        <v>York</v>
      </c>
      <c r="C399" s="158">
        <f>'5'!C399</f>
        <v>566</v>
      </c>
      <c r="D399" s="158">
        <f>'5'!D399</f>
        <v>455</v>
      </c>
      <c r="E399" s="158">
        <f>'5'!E399</f>
        <v>1021</v>
      </c>
      <c r="F399" s="139">
        <v>23</v>
      </c>
      <c r="G399" s="24">
        <f t="shared" si="6"/>
        <v>5.054945054945055E-2</v>
      </c>
    </row>
    <row r="400" spans="1:7" x14ac:dyDescent="0.25">
      <c r="A400" s="9" t="str">
        <f>'5'!A400</f>
        <v>South Fayette Township SD</v>
      </c>
      <c r="B400" s="10" t="str">
        <f>'5'!B400</f>
        <v>Allegheny</v>
      </c>
      <c r="C400" s="158">
        <f>'5'!C400</f>
        <v>483</v>
      </c>
      <c r="D400" s="158">
        <f>'5'!D400</f>
        <v>416</v>
      </c>
      <c r="E400" s="158">
        <f>'5'!E400</f>
        <v>899</v>
      </c>
      <c r="F400" s="139">
        <v>0</v>
      </c>
      <c r="G400" s="24">
        <f t="shared" si="6"/>
        <v>0</v>
      </c>
    </row>
    <row r="401" spans="1:7" x14ac:dyDescent="0.25">
      <c r="A401" s="9" t="str">
        <f>'5'!A401</f>
        <v>South Middleton SD</v>
      </c>
      <c r="B401" s="10" t="str">
        <f>'5'!B401</f>
        <v>Cumberland</v>
      </c>
      <c r="C401" s="158">
        <f>'5'!C401</f>
        <v>397</v>
      </c>
      <c r="D401" s="158">
        <f>'5'!D401</f>
        <v>339</v>
      </c>
      <c r="E401" s="158">
        <f>'5'!E401</f>
        <v>736</v>
      </c>
      <c r="F401" s="139">
        <v>0</v>
      </c>
      <c r="G401" s="24">
        <f t="shared" si="6"/>
        <v>0</v>
      </c>
    </row>
    <row r="402" spans="1:7" x14ac:dyDescent="0.25">
      <c r="A402" s="9" t="str">
        <f>'5'!A402</f>
        <v>South Park SD</v>
      </c>
      <c r="B402" s="10" t="str">
        <f>'5'!B402</f>
        <v>Allegheny</v>
      </c>
      <c r="C402" s="158">
        <f>'5'!C402</f>
        <v>405</v>
      </c>
      <c r="D402" s="158">
        <f>'5'!D402</f>
        <v>263</v>
      </c>
      <c r="E402" s="158">
        <f>'5'!E402</f>
        <v>668</v>
      </c>
      <c r="F402" s="139">
        <v>0</v>
      </c>
      <c r="G402" s="24">
        <f t="shared" si="6"/>
        <v>0</v>
      </c>
    </row>
    <row r="403" spans="1:7" x14ac:dyDescent="0.25">
      <c r="A403" s="9" t="str">
        <f>'5'!A403</f>
        <v>South Side Area SD</v>
      </c>
      <c r="B403" s="10" t="str">
        <f>'5'!B403</f>
        <v>Beaver</v>
      </c>
      <c r="C403" s="158">
        <f>'5'!C403</f>
        <v>192</v>
      </c>
      <c r="D403" s="158">
        <f>'5'!D403</f>
        <v>135</v>
      </c>
      <c r="E403" s="158">
        <f>'5'!E403</f>
        <v>327</v>
      </c>
      <c r="F403" s="139">
        <v>20</v>
      </c>
      <c r="G403" s="24">
        <f t="shared" si="6"/>
        <v>0.14814814814814814</v>
      </c>
    </row>
    <row r="404" spans="1:7" x14ac:dyDescent="0.25">
      <c r="A404" s="9" t="str">
        <f>'5'!A404</f>
        <v>South Western SD</v>
      </c>
      <c r="B404" s="10" t="str">
        <f>'5'!B404</f>
        <v>York</v>
      </c>
      <c r="C404" s="158">
        <f>'5'!C404</f>
        <v>948</v>
      </c>
      <c r="D404" s="158">
        <f>'5'!D404</f>
        <v>655</v>
      </c>
      <c r="E404" s="158">
        <f>'5'!E404</f>
        <v>1603</v>
      </c>
      <c r="F404" s="139">
        <v>0</v>
      </c>
      <c r="G404" s="24">
        <f t="shared" si="6"/>
        <v>0</v>
      </c>
    </row>
    <row r="405" spans="1:7" x14ac:dyDescent="0.25">
      <c r="A405" s="9" t="str">
        <f>'5'!A405</f>
        <v>South Williamsport Area SD</v>
      </c>
      <c r="B405" s="10" t="str">
        <f>'5'!B405</f>
        <v>Lycoming</v>
      </c>
      <c r="C405" s="158">
        <f>'5'!C405</f>
        <v>291</v>
      </c>
      <c r="D405" s="158">
        <f>'5'!D405</f>
        <v>212</v>
      </c>
      <c r="E405" s="158">
        <f>'5'!E405</f>
        <v>503</v>
      </c>
      <c r="F405" s="139">
        <v>0</v>
      </c>
      <c r="G405" s="24">
        <f t="shared" si="6"/>
        <v>0</v>
      </c>
    </row>
    <row r="406" spans="1:7" x14ac:dyDescent="0.25">
      <c r="A406" s="9" t="str">
        <f>'5'!A406</f>
        <v>Southeast Delco SD</v>
      </c>
      <c r="B406" s="10" t="str">
        <f>'5'!B406</f>
        <v>Delaware</v>
      </c>
      <c r="C406" s="158">
        <f>'5'!C406</f>
        <v>1396</v>
      </c>
      <c r="D406" s="158">
        <f>'5'!D406</f>
        <v>917</v>
      </c>
      <c r="E406" s="158">
        <f>'5'!E406</f>
        <v>2313</v>
      </c>
      <c r="F406" s="139">
        <v>0</v>
      </c>
      <c r="G406" s="24">
        <f t="shared" si="6"/>
        <v>0</v>
      </c>
    </row>
    <row r="407" spans="1:7" x14ac:dyDescent="0.25">
      <c r="A407" s="9" t="str">
        <f>'5'!A407</f>
        <v>Southeastern Greene SD</v>
      </c>
      <c r="B407" s="10" t="str">
        <f>'5'!B407</f>
        <v>Greene</v>
      </c>
      <c r="C407" s="158">
        <f>'5'!C407</f>
        <v>143</v>
      </c>
      <c r="D407" s="158">
        <f>'5'!D407</f>
        <v>97</v>
      </c>
      <c r="E407" s="158">
        <f>'5'!E407</f>
        <v>240</v>
      </c>
      <c r="F407" s="139">
        <v>0</v>
      </c>
      <c r="G407" s="24">
        <f t="shared" si="6"/>
        <v>0</v>
      </c>
    </row>
    <row r="408" spans="1:7" x14ac:dyDescent="0.25">
      <c r="A408" s="9" t="str">
        <f>'5'!A408</f>
        <v>Southern Columbia Area SD</v>
      </c>
      <c r="B408" s="10" t="str">
        <f>'5'!B408</f>
        <v>Columbia</v>
      </c>
      <c r="C408" s="158">
        <f>'5'!C408</f>
        <v>285</v>
      </c>
      <c r="D408" s="158">
        <f>'5'!D408</f>
        <v>242</v>
      </c>
      <c r="E408" s="158">
        <f>'5'!E408</f>
        <v>527</v>
      </c>
      <c r="F408" s="139">
        <v>0</v>
      </c>
      <c r="G408" s="24">
        <f t="shared" si="6"/>
        <v>0</v>
      </c>
    </row>
    <row r="409" spans="1:7" x14ac:dyDescent="0.25">
      <c r="A409" s="9" t="str">
        <f>'5'!A409</f>
        <v>Southern Fulton SD</v>
      </c>
      <c r="B409" s="10" t="str">
        <f>'5'!B409</f>
        <v>Fulton</v>
      </c>
      <c r="C409" s="158">
        <f>'5'!C409</f>
        <v>178</v>
      </c>
      <c r="D409" s="158">
        <f>'5'!D409</f>
        <v>125</v>
      </c>
      <c r="E409" s="158">
        <f>'5'!E409</f>
        <v>303</v>
      </c>
      <c r="F409" s="139">
        <v>0</v>
      </c>
      <c r="G409" s="24">
        <f t="shared" si="6"/>
        <v>0</v>
      </c>
    </row>
    <row r="410" spans="1:7" x14ac:dyDescent="0.25">
      <c r="A410" s="9" t="str">
        <f>'5'!A410</f>
        <v>Southern Huntingdon County SD</v>
      </c>
      <c r="B410" s="10" t="str">
        <f>'5'!B410</f>
        <v>Huntingdon</v>
      </c>
      <c r="C410" s="158">
        <f>'5'!C410</f>
        <v>278</v>
      </c>
      <c r="D410" s="158">
        <f>'5'!D410</f>
        <v>209</v>
      </c>
      <c r="E410" s="158">
        <f>'5'!E410</f>
        <v>487</v>
      </c>
      <c r="F410" s="139">
        <v>0</v>
      </c>
      <c r="G410" s="24">
        <f t="shared" si="6"/>
        <v>0</v>
      </c>
    </row>
    <row r="411" spans="1:7" x14ac:dyDescent="0.25">
      <c r="A411" s="9" t="str">
        <f>'5'!A411</f>
        <v>Southern Lehigh SD</v>
      </c>
      <c r="B411" s="10" t="str">
        <f>'5'!B411</f>
        <v>Lehigh</v>
      </c>
      <c r="C411" s="158">
        <f>'5'!C411</f>
        <v>579</v>
      </c>
      <c r="D411" s="158">
        <f>'5'!D411</f>
        <v>470</v>
      </c>
      <c r="E411" s="158">
        <f>'5'!E411</f>
        <v>1049</v>
      </c>
      <c r="F411" s="139">
        <v>0</v>
      </c>
      <c r="G411" s="24">
        <f t="shared" si="6"/>
        <v>0</v>
      </c>
    </row>
    <row r="412" spans="1:7" x14ac:dyDescent="0.25">
      <c r="A412" s="9" t="str">
        <f>'5'!A412</f>
        <v>Southern Tioga SD</v>
      </c>
      <c r="B412" s="10" t="str">
        <f>'5'!B412</f>
        <v>Tioga</v>
      </c>
      <c r="C412" s="158">
        <f>'5'!C412</f>
        <v>477</v>
      </c>
      <c r="D412" s="158">
        <f>'5'!D412</f>
        <v>310</v>
      </c>
      <c r="E412" s="158">
        <f>'5'!E412</f>
        <v>787</v>
      </c>
      <c r="F412" s="139">
        <v>0</v>
      </c>
      <c r="G412" s="24">
        <f t="shared" si="6"/>
        <v>0</v>
      </c>
    </row>
    <row r="413" spans="1:7" x14ac:dyDescent="0.25">
      <c r="A413" s="9" t="str">
        <f>'5'!A413</f>
        <v>Southern York County SD</v>
      </c>
      <c r="B413" s="10" t="str">
        <f>'5'!B413</f>
        <v>York</v>
      </c>
      <c r="C413" s="158">
        <f>'5'!C413</f>
        <v>618</v>
      </c>
      <c r="D413" s="158">
        <f>'5'!D413</f>
        <v>462</v>
      </c>
      <c r="E413" s="158">
        <f>'5'!E413</f>
        <v>1080</v>
      </c>
      <c r="F413" s="139">
        <v>0</v>
      </c>
      <c r="G413" s="24">
        <f t="shared" si="6"/>
        <v>0</v>
      </c>
    </row>
    <row r="414" spans="1:7" x14ac:dyDescent="0.25">
      <c r="A414" s="9" t="str">
        <f>'5'!A414</f>
        <v>Southmoreland SD</v>
      </c>
      <c r="B414" s="10" t="str">
        <f>'5'!B414</f>
        <v>Westmoreland</v>
      </c>
      <c r="C414" s="158">
        <f>'5'!C414</f>
        <v>478</v>
      </c>
      <c r="D414" s="158">
        <f>'5'!D414</f>
        <v>320</v>
      </c>
      <c r="E414" s="158">
        <f>'5'!E414</f>
        <v>798</v>
      </c>
      <c r="F414" s="139">
        <v>0</v>
      </c>
      <c r="G414" s="24">
        <f t="shared" si="6"/>
        <v>0</v>
      </c>
    </row>
    <row r="415" spans="1:7" x14ac:dyDescent="0.25">
      <c r="A415" s="9" t="str">
        <f>'5'!A415</f>
        <v>Spring Cove SD</v>
      </c>
      <c r="B415" s="10" t="str">
        <f>'5'!B415</f>
        <v>Blair</v>
      </c>
      <c r="C415" s="158">
        <f>'5'!C415</f>
        <v>496</v>
      </c>
      <c r="D415" s="158">
        <f>'5'!D415</f>
        <v>377</v>
      </c>
      <c r="E415" s="158">
        <f>'5'!E415</f>
        <v>873</v>
      </c>
      <c r="F415" s="139">
        <v>0</v>
      </c>
      <c r="G415" s="24">
        <f t="shared" si="6"/>
        <v>0</v>
      </c>
    </row>
    <row r="416" spans="1:7" x14ac:dyDescent="0.25">
      <c r="A416" s="9" t="str">
        <f>'5'!A416</f>
        <v>Spring Grove Area SD</v>
      </c>
      <c r="B416" s="10" t="str">
        <f>'5'!B416</f>
        <v>York</v>
      </c>
      <c r="C416" s="158">
        <f>'5'!C416</f>
        <v>901</v>
      </c>
      <c r="D416" s="158">
        <f>'5'!D416</f>
        <v>649</v>
      </c>
      <c r="E416" s="158">
        <f>'5'!E416</f>
        <v>1550</v>
      </c>
      <c r="F416" s="139">
        <v>0</v>
      </c>
      <c r="G416" s="24">
        <f t="shared" si="6"/>
        <v>0</v>
      </c>
    </row>
    <row r="417" spans="1:7" x14ac:dyDescent="0.25">
      <c r="A417" s="9" t="str">
        <f>'5'!A417</f>
        <v>Springfield SD</v>
      </c>
      <c r="B417" s="10" t="str">
        <f>'5'!B417</f>
        <v>Delaware</v>
      </c>
      <c r="C417" s="158">
        <f>'5'!C417</f>
        <v>883</v>
      </c>
      <c r="D417" s="158">
        <f>'5'!D417</f>
        <v>650</v>
      </c>
      <c r="E417" s="158">
        <f>'5'!E417</f>
        <v>1533</v>
      </c>
      <c r="F417" s="139">
        <v>0</v>
      </c>
      <c r="G417" s="24">
        <f t="shared" si="6"/>
        <v>0</v>
      </c>
    </row>
    <row r="418" spans="1:7" x14ac:dyDescent="0.25">
      <c r="A418" s="9" t="str">
        <f>'5'!A418</f>
        <v>Springfield Township SD</v>
      </c>
      <c r="B418" s="10" t="str">
        <f>'5'!B418</f>
        <v>Montgomery</v>
      </c>
      <c r="C418" s="158">
        <f>'5'!C418</f>
        <v>689</v>
      </c>
      <c r="D418" s="158">
        <f>'5'!D418</f>
        <v>457</v>
      </c>
      <c r="E418" s="158">
        <f>'5'!E418</f>
        <v>1146</v>
      </c>
      <c r="F418" s="139">
        <v>0</v>
      </c>
      <c r="G418" s="24">
        <f t="shared" si="6"/>
        <v>0</v>
      </c>
    </row>
    <row r="419" spans="1:7" x14ac:dyDescent="0.25">
      <c r="A419" s="9" t="str">
        <f>'5'!A419</f>
        <v>Spring-Ford Area SD</v>
      </c>
      <c r="B419" s="10" t="str">
        <f>'5'!B419</f>
        <v>Montgomery</v>
      </c>
      <c r="C419" s="158">
        <f>'5'!C419</f>
        <v>1817</v>
      </c>
      <c r="D419" s="158">
        <f>'5'!D419</f>
        <v>1453</v>
      </c>
      <c r="E419" s="158">
        <f>'5'!E419</f>
        <v>3270</v>
      </c>
      <c r="F419" s="139">
        <v>0</v>
      </c>
      <c r="G419" s="24">
        <f t="shared" si="6"/>
        <v>0</v>
      </c>
    </row>
    <row r="420" spans="1:7" x14ac:dyDescent="0.25">
      <c r="A420" s="9" t="str">
        <f>'5'!A420</f>
        <v>St. Marys Area SD</v>
      </c>
      <c r="B420" s="10" t="str">
        <f>'5'!B420</f>
        <v>Elk</v>
      </c>
      <c r="C420" s="158">
        <f>'5'!C420</f>
        <v>469</v>
      </c>
      <c r="D420" s="158">
        <f>'5'!D420</f>
        <v>377</v>
      </c>
      <c r="E420" s="158">
        <f>'5'!E420</f>
        <v>846</v>
      </c>
      <c r="F420" s="139">
        <v>0</v>
      </c>
      <c r="G420" s="24">
        <f t="shared" si="6"/>
        <v>0</v>
      </c>
    </row>
    <row r="421" spans="1:7" x14ac:dyDescent="0.25">
      <c r="A421" s="9" t="str">
        <f>'5'!A421</f>
        <v>State College Area SD</v>
      </c>
      <c r="B421" s="10" t="str">
        <f>'5'!B421</f>
        <v>Centre</v>
      </c>
      <c r="C421" s="158">
        <f>'5'!C421</f>
        <v>1915</v>
      </c>
      <c r="D421" s="158">
        <f>'5'!D421</f>
        <v>1326</v>
      </c>
      <c r="E421" s="158">
        <f>'5'!E421</f>
        <v>3241</v>
      </c>
      <c r="F421" s="139">
        <v>0</v>
      </c>
      <c r="G421" s="24">
        <f t="shared" si="6"/>
        <v>0</v>
      </c>
    </row>
    <row r="422" spans="1:7" x14ac:dyDescent="0.25">
      <c r="A422" s="9" t="str">
        <f>'5'!A422</f>
        <v>Steel Valley SD</v>
      </c>
      <c r="B422" s="10" t="str">
        <f>'5'!B422</f>
        <v>Allegheny</v>
      </c>
      <c r="C422" s="158">
        <f>'5'!C422</f>
        <v>513</v>
      </c>
      <c r="D422" s="158">
        <f>'5'!D422</f>
        <v>353</v>
      </c>
      <c r="E422" s="158">
        <f>'5'!E422</f>
        <v>866</v>
      </c>
      <c r="F422" s="139">
        <v>0</v>
      </c>
      <c r="G422" s="24">
        <f t="shared" si="6"/>
        <v>0</v>
      </c>
    </row>
    <row r="423" spans="1:7" x14ac:dyDescent="0.25">
      <c r="A423" s="9" t="str">
        <f>'5'!A423</f>
        <v>Steelton-Highspire SD</v>
      </c>
      <c r="B423" s="10" t="str">
        <f>'5'!B423</f>
        <v>Dauphin</v>
      </c>
      <c r="C423" s="158">
        <f>'5'!C423</f>
        <v>383</v>
      </c>
      <c r="D423" s="158">
        <f>'5'!D423</f>
        <v>263</v>
      </c>
      <c r="E423" s="158">
        <f>'5'!E423</f>
        <v>646</v>
      </c>
      <c r="F423" s="139">
        <v>0</v>
      </c>
      <c r="G423" s="24">
        <f t="shared" si="6"/>
        <v>0</v>
      </c>
    </row>
    <row r="424" spans="1:7" x14ac:dyDescent="0.25">
      <c r="A424" s="9" t="str">
        <f>'5'!A424</f>
        <v>Sto-Rox SD</v>
      </c>
      <c r="B424" s="10" t="str">
        <f>'5'!B424</f>
        <v>Allegheny</v>
      </c>
      <c r="C424" s="158">
        <f>'5'!C424</f>
        <v>542</v>
      </c>
      <c r="D424" s="158">
        <f>'5'!D424</f>
        <v>326</v>
      </c>
      <c r="E424" s="158">
        <f>'5'!E424</f>
        <v>868</v>
      </c>
      <c r="F424" s="139">
        <v>0</v>
      </c>
      <c r="G424" s="24">
        <f t="shared" si="6"/>
        <v>0</v>
      </c>
    </row>
    <row r="425" spans="1:7" x14ac:dyDescent="0.25">
      <c r="A425" s="9" t="str">
        <f>'5'!A425</f>
        <v>Stroudsburg Area SD</v>
      </c>
      <c r="B425" s="10" t="str">
        <f>'5'!B425</f>
        <v>Monroe</v>
      </c>
      <c r="C425" s="158">
        <f>'5'!C425</f>
        <v>1053</v>
      </c>
      <c r="D425" s="158">
        <f>'5'!D425</f>
        <v>783</v>
      </c>
      <c r="E425" s="158">
        <f>'5'!E425</f>
        <v>1836</v>
      </c>
      <c r="F425" s="139">
        <v>0</v>
      </c>
      <c r="G425" s="24">
        <f t="shared" si="6"/>
        <v>0</v>
      </c>
    </row>
    <row r="426" spans="1:7" x14ac:dyDescent="0.25">
      <c r="A426" s="9" t="str">
        <f>'5'!A426</f>
        <v>Sullivan County SD</v>
      </c>
      <c r="B426" s="10" t="str">
        <f>'5'!B426</f>
        <v>Sullivan</v>
      </c>
      <c r="C426" s="158">
        <f>'5'!C426</f>
        <v>153</v>
      </c>
      <c r="D426" s="158">
        <f>'5'!D426</f>
        <v>102</v>
      </c>
      <c r="E426" s="158">
        <f>'5'!E426</f>
        <v>255</v>
      </c>
      <c r="F426" s="139">
        <v>0</v>
      </c>
      <c r="G426" s="24">
        <f t="shared" si="6"/>
        <v>0</v>
      </c>
    </row>
    <row r="427" spans="1:7" x14ac:dyDescent="0.25">
      <c r="A427" s="9" t="str">
        <f>'5'!A427</f>
        <v>Susquehanna Community SD</v>
      </c>
      <c r="B427" s="10" t="str">
        <f>'5'!B427</f>
        <v>Susquehanna</v>
      </c>
      <c r="C427" s="158">
        <f>'5'!C427</f>
        <v>195</v>
      </c>
      <c r="D427" s="158">
        <f>'5'!D427</f>
        <v>122</v>
      </c>
      <c r="E427" s="158">
        <f>'5'!E427</f>
        <v>317</v>
      </c>
      <c r="F427" s="139">
        <v>57</v>
      </c>
      <c r="G427" s="24">
        <f t="shared" si="6"/>
        <v>0.46721311475409838</v>
      </c>
    </row>
    <row r="428" spans="1:7" x14ac:dyDescent="0.25">
      <c r="A428" s="9" t="str">
        <f>'5'!A428</f>
        <v>Susquehanna Township SD</v>
      </c>
      <c r="B428" s="10" t="str">
        <f>'5'!B428</f>
        <v>Dauphin</v>
      </c>
      <c r="C428" s="158">
        <f>'5'!C428</f>
        <v>806</v>
      </c>
      <c r="D428" s="158">
        <f>'5'!D428</f>
        <v>465</v>
      </c>
      <c r="E428" s="158">
        <f>'5'!E428</f>
        <v>1271</v>
      </c>
      <c r="F428" s="139">
        <v>0</v>
      </c>
      <c r="G428" s="24">
        <f t="shared" si="6"/>
        <v>0</v>
      </c>
    </row>
    <row r="429" spans="1:7" x14ac:dyDescent="0.25">
      <c r="A429" s="9" t="str">
        <f>'5'!A429</f>
        <v>Susquenita SD</v>
      </c>
      <c r="B429" s="10" t="str">
        <f>'5'!B429</f>
        <v>Perry</v>
      </c>
      <c r="C429" s="158">
        <f>'5'!C429</f>
        <v>495</v>
      </c>
      <c r="D429" s="158">
        <f>'5'!D429</f>
        <v>315</v>
      </c>
      <c r="E429" s="158">
        <f>'5'!E429</f>
        <v>810</v>
      </c>
      <c r="F429" s="139">
        <v>0</v>
      </c>
      <c r="G429" s="24">
        <f t="shared" si="6"/>
        <v>0</v>
      </c>
    </row>
    <row r="430" spans="1:7" x14ac:dyDescent="0.25">
      <c r="A430" s="9" t="str">
        <f>'5'!A430</f>
        <v>Tamaqua Area SD</v>
      </c>
      <c r="B430" s="10" t="str">
        <f>'5'!B430</f>
        <v>Schuylkill</v>
      </c>
      <c r="C430" s="158">
        <f>'5'!C430</f>
        <v>510</v>
      </c>
      <c r="D430" s="158">
        <f>'5'!D430</f>
        <v>399</v>
      </c>
      <c r="E430" s="158">
        <f>'5'!E430</f>
        <v>909</v>
      </c>
      <c r="F430" s="139">
        <v>0</v>
      </c>
      <c r="G430" s="24">
        <f t="shared" si="6"/>
        <v>0</v>
      </c>
    </row>
    <row r="431" spans="1:7" x14ac:dyDescent="0.25">
      <c r="A431" s="9" t="str">
        <f>'5'!A431</f>
        <v>Titusville Area SD</v>
      </c>
      <c r="B431" s="10" t="str">
        <f>'5'!B431</f>
        <v>Venango</v>
      </c>
      <c r="C431" s="158">
        <f>'5'!C431</f>
        <v>527</v>
      </c>
      <c r="D431" s="158">
        <f>'5'!D431</f>
        <v>370</v>
      </c>
      <c r="E431" s="158">
        <f>'5'!E431</f>
        <v>897</v>
      </c>
      <c r="F431" s="139">
        <v>139</v>
      </c>
      <c r="G431" s="24">
        <f t="shared" si="6"/>
        <v>0.37567567567567567</v>
      </c>
    </row>
    <row r="432" spans="1:7" x14ac:dyDescent="0.25">
      <c r="A432" s="9" t="str">
        <f>'5'!A432</f>
        <v>Towanda Area SD</v>
      </c>
      <c r="B432" s="10" t="str">
        <f>'5'!B432</f>
        <v>Bradford</v>
      </c>
      <c r="C432" s="158">
        <f>'5'!C432</f>
        <v>429</v>
      </c>
      <c r="D432" s="158">
        <f>'5'!D432</f>
        <v>270</v>
      </c>
      <c r="E432" s="158">
        <f>'5'!E432</f>
        <v>699</v>
      </c>
      <c r="F432" s="139">
        <v>72</v>
      </c>
      <c r="G432" s="24">
        <f t="shared" si="6"/>
        <v>0.26666666666666666</v>
      </c>
    </row>
    <row r="433" spans="1:7" x14ac:dyDescent="0.25">
      <c r="A433" s="9" t="str">
        <f>'5'!A433</f>
        <v>Tredyffrin-Easttown SD</v>
      </c>
      <c r="B433" s="10" t="str">
        <f>'5'!B433</f>
        <v>Chester</v>
      </c>
      <c r="C433" s="158">
        <f>'5'!C433</f>
        <v>1201</v>
      </c>
      <c r="D433" s="158">
        <f>'5'!D433</f>
        <v>1017</v>
      </c>
      <c r="E433" s="158">
        <f>'5'!E433</f>
        <v>2218</v>
      </c>
      <c r="F433" s="139">
        <v>0</v>
      </c>
      <c r="G433" s="24">
        <f t="shared" si="6"/>
        <v>0</v>
      </c>
    </row>
    <row r="434" spans="1:7" x14ac:dyDescent="0.25">
      <c r="A434" s="9" t="str">
        <f>'5'!A434</f>
        <v>Trinity Area SD</v>
      </c>
      <c r="B434" s="10" t="str">
        <f>'5'!B434</f>
        <v>Washington</v>
      </c>
      <c r="C434" s="158">
        <f>'5'!C434</f>
        <v>785</v>
      </c>
      <c r="D434" s="158">
        <f>'5'!D434</f>
        <v>523</v>
      </c>
      <c r="E434" s="158">
        <f>'5'!E434</f>
        <v>1308</v>
      </c>
      <c r="F434" s="139">
        <v>0</v>
      </c>
      <c r="G434" s="24">
        <f t="shared" si="6"/>
        <v>0</v>
      </c>
    </row>
    <row r="435" spans="1:7" x14ac:dyDescent="0.25">
      <c r="A435" s="9" t="str">
        <f>'5'!A435</f>
        <v>Tri-Valley SD</v>
      </c>
      <c r="B435" s="10" t="str">
        <f>'5'!B435</f>
        <v>Schuylkill</v>
      </c>
      <c r="C435" s="158">
        <f>'5'!C435</f>
        <v>237</v>
      </c>
      <c r="D435" s="158">
        <f>'5'!D435</f>
        <v>145</v>
      </c>
      <c r="E435" s="158">
        <f>'5'!E435</f>
        <v>382</v>
      </c>
      <c r="F435" s="139">
        <v>0</v>
      </c>
      <c r="G435" s="24">
        <f t="shared" si="6"/>
        <v>0</v>
      </c>
    </row>
    <row r="436" spans="1:7" x14ac:dyDescent="0.25">
      <c r="A436" s="9" t="str">
        <f>'5'!A436</f>
        <v>Troy Area SD</v>
      </c>
      <c r="B436" s="10" t="str">
        <f>'5'!B436</f>
        <v>Bradford</v>
      </c>
      <c r="C436" s="158">
        <f>'5'!C436</f>
        <v>344</v>
      </c>
      <c r="D436" s="158">
        <f>'5'!D436</f>
        <v>238</v>
      </c>
      <c r="E436" s="158">
        <f>'5'!E436</f>
        <v>582</v>
      </c>
      <c r="F436" s="139">
        <v>0</v>
      </c>
      <c r="G436" s="24">
        <f t="shared" si="6"/>
        <v>0</v>
      </c>
    </row>
    <row r="437" spans="1:7" x14ac:dyDescent="0.25">
      <c r="A437" s="9" t="str">
        <f>'5'!A437</f>
        <v>Tulpehocken Area SD</v>
      </c>
      <c r="B437" s="10" t="str">
        <f>'5'!B437</f>
        <v>Berks</v>
      </c>
      <c r="C437" s="158">
        <f>'5'!C437</f>
        <v>490</v>
      </c>
      <c r="D437" s="158">
        <f>'5'!D437</f>
        <v>340</v>
      </c>
      <c r="E437" s="158">
        <f>'5'!E437</f>
        <v>830</v>
      </c>
      <c r="F437" s="139">
        <v>0</v>
      </c>
      <c r="G437" s="24">
        <f t="shared" si="6"/>
        <v>0</v>
      </c>
    </row>
    <row r="438" spans="1:7" x14ac:dyDescent="0.25">
      <c r="A438" s="9" t="str">
        <f>'5'!A438</f>
        <v>Tunkhannock Area SD</v>
      </c>
      <c r="B438" s="10" t="str">
        <f>'5'!B438</f>
        <v>Wyoming</v>
      </c>
      <c r="C438" s="158">
        <f>'5'!C438</f>
        <v>558</v>
      </c>
      <c r="D438" s="158">
        <f>'5'!D438</f>
        <v>402</v>
      </c>
      <c r="E438" s="158">
        <f>'5'!E438</f>
        <v>960</v>
      </c>
      <c r="F438" s="139">
        <v>0</v>
      </c>
      <c r="G438" s="24">
        <f t="shared" si="6"/>
        <v>0</v>
      </c>
    </row>
    <row r="439" spans="1:7" x14ac:dyDescent="0.25">
      <c r="A439" s="9" t="str">
        <f>'5'!A439</f>
        <v>Turkeyfoot Valley Area SD</v>
      </c>
      <c r="B439" s="10" t="str">
        <f>'5'!B439</f>
        <v>Somerset</v>
      </c>
      <c r="C439" s="158">
        <f>'5'!C439</f>
        <v>100</v>
      </c>
      <c r="D439" s="158">
        <f>'5'!D439</f>
        <v>57</v>
      </c>
      <c r="E439" s="158">
        <f>'5'!E439</f>
        <v>157</v>
      </c>
      <c r="F439" s="139">
        <v>17</v>
      </c>
      <c r="G439" s="24">
        <f t="shared" si="6"/>
        <v>0.2982456140350877</v>
      </c>
    </row>
    <row r="440" spans="1:7" x14ac:dyDescent="0.25">
      <c r="A440" s="9" t="str">
        <f>'5'!A440</f>
        <v>Tuscarora SD</v>
      </c>
      <c r="B440" s="10" t="str">
        <f>'5'!B440</f>
        <v>Franklin</v>
      </c>
      <c r="C440" s="158">
        <f>'5'!C440</f>
        <v>670</v>
      </c>
      <c r="D440" s="158">
        <f>'5'!D440</f>
        <v>461</v>
      </c>
      <c r="E440" s="158">
        <f>'5'!E440</f>
        <v>1131</v>
      </c>
      <c r="F440" s="139">
        <v>0</v>
      </c>
      <c r="G440" s="24">
        <f t="shared" si="6"/>
        <v>0</v>
      </c>
    </row>
    <row r="441" spans="1:7" x14ac:dyDescent="0.25">
      <c r="A441" s="9" t="str">
        <f>'5'!A441</f>
        <v>Tussey Mountain SD</v>
      </c>
      <c r="B441" s="10" t="str">
        <f>'5'!B441</f>
        <v>Bedford</v>
      </c>
      <c r="C441" s="158">
        <f>'5'!C441</f>
        <v>244</v>
      </c>
      <c r="D441" s="158">
        <f>'5'!D441</f>
        <v>163</v>
      </c>
      <c r="E441" s="158">
        <f>'5'!E441</f>
        <v>407</v>
      </c>
      <c r="F441" s="139">
        <v>112</v>
      </c>
      <c r="G441" s="24">
        <f t="shared" si="6"/>
        <v>0.68711656441717794</v>
      </c>
    </row>
    <row r="442" spans="1:7" x14ac:dyDescent="0.25">
      <c r="A442" s="9" t="str">
        <f>'5'!A442</f>
        <v>Twin Valley SD</v>
      </c>
      <c r="B442" s="10" t="str">
        <f>'5'!B442</f>
        <v>Berks</v>
      </c>
      <c r="C442" s="158">
        <f>'5'!C442</f>
        <v>898</v>
      </c>
      <c r="D442" s="158">
        <f>'5'!D442</f>
        <v>654</v>
      </c>
      <c r="E442" s="158">
        <f>'5'!E442</f>
        <v>1552</v>
      </c>
      <c r="F442" s="139">
        <v>0</v>
      </c>
      <c r="G442" s="24">
        <f t="shared" si="6"/>
        <v>0</v>
      </c>
    </row>
    <row r="443" spans="1:7" x14ac:dyDescent="0.25">
      <c r="A443" s="9" t="str">
        <f>'5'!A443</f>
        <v>Tyrone Area SD</v>
      </c>
      <c r="B443" s="10" t="str">
        <f>'5'!B443</f>
        <v>Blair</v>
      </c>
      <c r="C443" s="158">
        <f>'5'!C443</f>
        <v>494</v>
      </c>
      <c r="D443" s="158">
        <f>'5'!D443</f>
        <v>311</v>
      </c>
      <c r="E443" s="158">
        <f>'5'!E443</f>
        <v>805</v>
      </c>
      <c r="F443" s="139">
        <v>147</v>
      </c>
      <c r="G443" s="24">
        <f t="shared" si="6"/>
        <v>0.47266881028938906</v>
      </c>
    </row>
    <row r="444" spans="1:7" x14ac:dyDescent="0.25">
      <c r="A444" s="9" t="str">
        <f>'5'!A444</f>
        <v>Union Area SD</v>
      </c>
      <c r="B444" s="10" t="str">
        <f>'5'!B444</f>
        <v>Lawrence</v>
      </c>
      <c r="C444" s="158">
        <f>'5'!C444</f>
        <v>165</v>
      </c>
      <c r="D444" s="158">
        <f>'5'!D444</f>
        <v>95</v>
      </c>
      <c r="E444" s="158">
        <f>'5'!E444</f>
        <v>260</v>
      </c>
      <c r="F444" s="139">
        <v>36</v>
      </c>
      <c r="G444" s="24">
        <f t="shared" si="6"/>
        <v>0.37894736842105264</v>
      </c>
    </row>
    <row r="445" spans="1:7" x14ac:dyDescent="0.25">
      <c r="A445" s="9" t="str">
        <f>'5'!A445</f>
        <v>Union City Area SD</v>
      </c>
      <c r="B445" s="10" t="str">
        <f>'5'!B445</f>
        <v>Erie</v>
      </c>
      <c r="C445" s="158">
        <f>'5'!C445</f>
        <v>293</v>
      </c>
      <c r="D445" s="158">
        <f>'5'!D445</f>
        <v>186</v>
      </c>
      <c r="E445" s="158">
        <f>'5'!E445</f>
        <v>479</v>
      </c>
      <c r="F445" s="139">
        <v>55</v>
      </c>
      <c r="G445" s="24">
        <f t="shared" si="6"/>
        <v>0.29569892473118281</v>
      </c>
    </row>
    <row r="446" spans="1:7" x14ac:dyDescent="0.25">
      <c r="A446" s="9" t="str">
        <f>'5'!A446</f>
        <v>Union SD</v>
      </c>
      <c r="B446" s="10" t="str">
        <f>'5'!B446</f>
        <v>Clarion</v>
      </c>
      <c r="C446" s="158">
        <f>'5'!C446</f>
        <v>159</v>
      </c>
      <c r="D446" s="158">
        <f>'5'!D446</f>
        <v>107</v>
      </c>
      <c r="E446" s="158">
        <f>'5'!E446</f>
        <v>266</v>
      </c>
      <c r="F446" s="139">
        <v>0</v>
      </c>
      <c r="G446" s="24">
        <f t="shared" si="6"/>
        <v>0</v>
      </c>
    </row>
    <row r="447" spans="1:7" x14ac:dyDescent="0.25">
      <c r="A447" s="9" t="str">
        <f>'5'!A447</f>
        <v>Uniontown Area SD</v>
      </c>
      <c r="B447" s="10" t="str">
        <f>'5'!B447</f>
        <v>Fayette</v>
      </c>
      <c r="C447" s="158">
        <f>'5'!C447</f>
        <v>771</v>
      </c>
      <c r="D447" s="158">
        <f>'5'!D447</f>
        <v>530</v>
      </c>
      <c r="E447" s="158">
        <f>'5'!E447</f>
        <v>1301</v>
      </c>
      <c r="F447" s="139">
        <v>0</v>
      </c>
      <c r="G447" s="24">
        <f t="shared" si="6"/>
        <v>0</v>
      </c>
    </row>
    <row r="448" spans="1:7" x14ac:dyDescent="0.25">
      <c r="A448" s="9" t="str">
        <f>'5'!A448</f>
        <v>Unionville-Chadds Ford SD</v>
      </c>
      <c r="B448" s="10" t="str">
        <f>'5'!B448</f>
        <v>Chester</v>
      </c>
      <c r="C448" s="158">
        <f>'5'!C448</f>
        <v>519</v>
      </c>
      <c r="D448" s="158">
        <f>'5'!D448</f>
        <v>435</v>
      </c>
      <c r="E448" s="158">
        <f>'5'!E448</f>
        <v>954</v>
      </c>
      <c r="F448" s="139">
        <v>0</v>
      </c>
      <c r="G448" s="24">
        <f t="shared" si="6"/>
        <v>0</v>
      </c>
    </row>
    <row r="449" spans="1:7" x14ac:dyDescent="0.25">
      <c r="A449" s="9" t="str">
        <f>'5'!A449</f>
        <v>United SD</v>
      </c>
      <c r="B449" s="10" t="str">
        <f>'5'!B449</f>
        <v>Indiana</v>
      </c>
      <c r="C449" s="158">
        <f>'5'!C449</f>
        <v>239</v>
      </c>
      <c r="D449" s="158">
        <f>'5'!D449</f>
        <v>187</v>
      </c>
      <c r="E449" s="158">
        <f>'5'!E449</f>
        <v>426</v>
      </c>
      <c r="F449" s="139">
        <v>28</v>
      </c>
      <c r="G449" s="24">
        <f t="shared" si="6"/>
        <v>0.1497326203208556</v>
      </c>
    </row>
    <row r="450" spans="1:7" x14ac:dyDescent="0.25">
      <c r="A450" s="9" t="str">
        <f>'5'!A450</f>
        <v>Upper Adams SD</v>
      </c>
      <c r="B450" s="10" t="str">
        <f>'5'!B450</f>
        <v>Adams</v>
      </c>
      <c r="C450" s="158">
        <f>'5'!C450</f>
        <v>354</v>
      </c>
      <c r="D450" s="158">
        <f>'5'!D450</f>
        <v>290</v>
      </c>
      <c r="E450" s="158">
        <f>'5'!E450</f>
        <v>644</v>
      </c>
      <c r="F450" s="139">
        <v>0</v>
      </c>
      <c r="G450" s="24">
        <f t="shared" si="6"/>
        <v>0</v>
      </c>
    </row>
    <row r="451" spans="1:7" x14ac:dyDescent="0.25">
      <c r="A451" s="9" t="str">
        <f>'5'!A451</f>
        <v>Upper Darby SD</v>
      </c>
      <c r="B451" s="10" t="str">
        <f>'5'!B451</f>
        <v>Delaware</v>
      </c>
      <c r="C451" s="158">
        <f>'5'!C451</f>
        <v>4041</v>
      </c>
      <c r="D451" s="158">
        <f>'5'!D451</f>
        <v>2567</v>
      </c>
      <c r="E451" s="158">
        <f>'5'!E451</f>
        <v>6608</v>
      </c>
      <c r="F451" s="139">
        <v>0</v>
      </c>
      <c r="G451" s="24">
        <f t="shared" si="6"/>
        <v>0</v>
      </c>
    </row>
    <row r="452" spans="1:7" x14ac:dyDescent="0.25">
      <c r="A452" s="9" t="str">
        <f>'5'!A452</f>
        <v>Upper Dauphin Area SD</v>
      </c>
      <c r="B452" s="10" t="str">
        <f>'5'!B452</f>
        <v>Dauphin</v>
      </c>
      <c r="C452" s="158">
        <f>'5'!C452</f>
        <v>401</v>
      </c>
      <c r="D452" s="158">
        <f>'5'!D452</f>
        <v>295</v>
      </c>
      <c r="E452" s="158">
        <f>'5'!E452</f>
        <v>696</v>
      </c>
      <c r="F452" s="139">
        <v>0</v>
      </c>
      <c r="G452" s="24">
        <f t="shared" ref="G452:G504" si="7">F452/D452</f>
        <v>0</v>
      </c>
    </row>
    <row r="453" spans="1:7" x14ac:dyDescent="0.25">
      <c r="A453" s="9" t="str">
        <f>'5'!A453</f>
        <v>Upper Dublin SD</v>
      </c>
      <c r="B453" s="10" t="str">
        <f>'5'!B453</f>
        <v>Montgomery</v>
      </c>
      <c r="C453" s="158">
        <f>'5'!C453</f>
        <v>735</v>
      </c>
      <c r="D453" s="158">
        <f>'5'!D453</f>
        <v>565</v>
      </c>
      <c r="E453" s="158">
        <f>'5'!E453</f>
        <v>1300</v>
      </c>
      <c r="F453" s="139">
        <v>0</v>
      </c>
      <c r="G453" s="24">
        <f t="shared" si="7"/>
        <v>0</v>
      </c>
    </row>
    <row r="454" spans="1:7" x14ac:dyDescent="0.25">
      <c r="A454" s="9" t="str">
        <f>'5'!A454</f>
        <v>Upper Merion Area SD</v>
      </c>
      <c r="B454" s="10" t="str">
        <f>'5'!B454</f>
        <v>Montgomery</v>
      </c>
      <c r="C454" s="158">
        <f>'5'!C454</f>
        <v>1297</v>
      </c>
      <c r="D454" s="158">
        <f>'5'!D454</f>
        <v>795</v>
      </c>
      <c r="E454" s="158">
        <f>'5'!E454</f>
        <v>2092</v>
      </c>
      <c r="F454" s="139">
        <v>26</v>
      </c>
      <c r="G454" s="24">
        <f t="shared" si="7"/>
        <v>3.270440251572327E-2</v>
      </c>
    </row>
    <row r="455" spans="1:7" x14ac:dyDescent="0.25">
      <c r="A455" s="9" t="str">
        <f>'5'!A455</f>
        <v>Upper Moreland Township SD</v>
      </c>
      <c r="B455" s="10" t="str">
        <f>'5'!B455</f>
        <v>Montgomery</v>
      </c>
      <c r="C455" s="158">
        <f>'5'!C455</f>
        <v>806</v>
      </c>
      <c r="D455" s="158">
        <f>'5'!D455</f>
        <v>560</v>
      </c>
      <c r="E455" s="158">
        <f>'5'!E455</f>
        <v>1366</v>
      </c>
      <c r="F455" s="139">
        <v>0</v>
      </c>
      <c r="G455" s="24">
        <f t="shared" si="7"/>
        <v>0</v>
      </c>
    </row>
    <row r="456" spans="1:7" x14ac:dyDescent="0.25">
      <c r="A456" s="9" t="str">
        <f>'5'!A456</f>
        <v>Upper Perkiomen SD</v>
      </c>
      <c r="B456" s="10" t="str">
        <f>'5'!B456</f>
        <v>Montgomery</v>
      </c>
      <c r="C456" s="158">
        <f>'5'!C456</f>
        <v>840</v>
      </c>
      <c r="D456" s="158">
        <f>'5'!D456</f>
        <v>595</v>
      </c>
      <c r="E456" s="158">
        <f>'5'!E456</f>
        <v>1435</v>
      </c>
      <c r="F456" s="139">
        <v>0</v>
      </c>
      <c r="G456" s="24">
        <f t="shared" si="7"/>
        <v>0</v>
      </c>
    </row>
    <row r="457" spans="1:7" x14ac:dyDescent="0.25">
      <c r="A457" s="9" t="str">
        <f>'5'!A457</f>
        <v>Upper Saint Clair SD</v>
      </c>
      <c r="B457" s="10" t="str">
        <f>'5'!B457</f>
        <v>Allegheny</v>
      </c>
      <c r="C457" s="158">
        <f>'5'!C457</f>
        <v>543</v>
      </c>
      <c r="D457" s="158">
        <f>'5'!D457</f>
        <v>469</v>
      </c>
      <c r="E457" s="158">
        <f>'5'!E457</f>
        <v>1012</v>
      </c>
      <c r="F457" s="139">
        <v>0</v>
      </c>
      <c r="G457" s="24">
        <f t="shared" si="7"/>
        <v>0</v>
      </c>
    </row>
    <row r="458" spans="1:7" x14ac:dyDescent="0.25">
      <c r="A458" s="9" t="str">
        <f>'5'!A458</f>
        <v>Valley Grove SD</v>
      </c>
      <c r="B458" s="10" t="str">
        <f>'5'!B458</f>
        <v>Venango</v>
      </c>
      <c r="C458" s="158">
        <f>'5'!C458</f>
        <v>198</v>
      </c>
      <c r="D458" s="158">
        <f>'5'!D458</f>
        <v>167</v>
      </c>
      <c r="E458" s="158">
        <f>'5'!E458</f>
        <v>365</v>
      </c>
      <c r="F458" s="139">
        <v>0</v>
      </c>
      <c r="G458" s="24">
        <f t="shared" si="7"/>
        <v>0</v>
      </c>
    </row>
    <row r="459" spans="1:7" x14ac:dyDescent="0.25">
      <c r="A459" s="9" t="str">
        <f>'5'!A459</f>
        <v>Valley View SD</v>
      </c>
      <c r="B459" s="10" t="str">
        <f>'5'!B459</f>
        <v>Lackawanna</v>
      </c>
      <c r="C459" s="158">
        <f>'5'!C459</f>
        <v>522</v>
      </c>
      <c r="D459" s="158">
        <f>'5'!D459</f>
        <v>389</v>
      </c>
      <c r="E459" s="158">
        <f>'5'!E459</f>
        <v>911</v>
      </c>
      <c r="F459" s="139">
        <v>0</v>
      </c>
      <c r="G459" s="24">
        <f t="shared" si="7"/>
        <v>0</v>
      </c>
    </row>
    <row r="460" spans="1:7" x14ac:dyDescent="0.25">
      <c r="A460" s="9" t="str">
        <f>'5'!A460</f>
        <v>Wallenpaupack Area SD</v>
      </c>
      <c r="B460" s="10" t="str">
        <f>'5'!B460</f>
        <v>Pike</v>
      </c>
      <c r="C460" s="158">
        <f>'5'!C460</f>
        <v>559</v>
      </c>
      <c r="D460" s="158">
        <f>'5'!D460</f>
        <v>426</v>
      </c>
      <c r="E460" s="158">
        <f>'5'!E460</f>
        <v>985</v>
      </c>
      <c r="F460" s="139">
        <v>0</v>
      </c>
      <c r="G460" s="24">
        <f t="shared" si="7"/>
        <v>0</v>
      </c>
    </row>
    <row r="461" spans="1:7" x14ac:dyDescent="0.25">
      <c r="A461" s="9" t="str">
        <f>'5'!A461</f>
        <v>Wallingford-Swarthmore SD</v>
      </c>
      <c r="B461" s="10" t="str">
        <f>'5'!B461</f>
        <v>Delaware</v>
      </c>
      <c r="C461" s="158">
        <f>'5'!C461</f>
        <v>606</v>
      </c>
      <c r="D461" s="158">
        <f>'5'!D461</f>
        <v>497</v>
      </c>
      <c r="E461" s="158">
        <f>'5'!E461</f>
        <v>1103</v>
      </c>
      <c r="F461" s="139">
        <v>0</v>
      </c>
      <c r="G461" s="24">
        <f t="shared" si="7"/>
        <v>0</v>
      </c>
    </row>
    <row r="462" spans="1:7" x14ac:dyDescent="0.25">
      <c r="A462" s="9" t="str">
        <f>'5'!A462</f>
        <v>Warren County SD</v>
      </c>
      <c r="B462" s="10" t="str">
        <f>'5'!B462</f>
        <v>Warren</v>
      </c>
      <c r="C462" s="158">
        <f>'5'!C462</f>
        <v>1146</v>
      </c>
      <c r="D462" s="158">
        <f>'5'!D462</f>
        <v>760</v>
      </c>
      <c r="E462" s="158">
        <f>'5'!E462</f>
        <v>1906</v>
      </c>
      <c r="F462" s="139">
        <v>0</v>
      </c>
      <c r="G462" s="24">
        <f t="shared" si="7"/>
        <v>0</v>
      </c>
    </row>
    <row r="463" spans="1:7" x14ac:dyDescent="0.25">
      <c r="A463" s="9" t="str">
        <f>'5'!A463</f>
        <v>Warrior Run SD</v>
      </c>
      <c r="B463" s="10" t="str">
        <f>'5'!B463</f>
        <v>Northumberland</v>
      </c>
      <c r="C463" s="158">
        <f>'5'!C463</f>
        <v>464</v>
      </c>
      <c r="D463" s="158">
        <f>'5'!D463</f>
        <v>340</v>
      </c>
      <c r="E463" s="158">
        <f>'5'!E463</f>
        <v>804</v>
      </c>
      <c r="F463" s="139">
        <v>0</v>
      </c>
      <c r="G463" s="24">
        <f t="shared" si="7"/>
        <v>0</v>
      </c>
    </row>
    <row r="464" spans="1:7" x14ac:dyDescent="0.25">
      <c r="A464" s="9" t="str">
        <f>'5'!A464</f>
        <v>Warwick SD</v>
      </c>
      <c r="B464" s="10" t="str">
        <f>'5'!B464</f>
        <v>Lancaster</v>
      </c>
      <c r="C464" s="158">
        <f>'5'!C464</f>
        <v>1123</v>
      </c>
      <c r="D464" s="158">
        <f>'5'!D464</f>
        <v>765</v>
      </c>
      <c r="E464" s="158">
        <f>'5'!E464</f>
        <v>1888</v>
      </c>
      <c r="F464" s="139">
        <v>0</v>
      </c>
      <c r="G464" s="24">
        <f t="shared" si="7"/>
        <v>0</v>
      </c>
    </row>
    <row r="465" spans="1:7" x14ac:dyDescent="0.25">
      <c r="A465" s="9" t="str">
        <f>'5'!A465</f>
        <v>Washington SD</v>
      </c>
      <c r="B465" s="10" t="str">
        <f>'5'!B465</f>
        <v>Washington</v>
      </c>
      <c r="C465" s="158">
        <f>'5'!C465</f>
        <v>516</v>
      </c>
      <c r="D465" s="158">
        <f>'5'!D465</f>
        <v>316</v>
      </c>
      <c r="E465" s="158">
        <f>'5'!E465</f>
        <v>832</v>
      </c>
      <c r="F465" s="139">
        <v>0</v>
      </c>
      <c r="G465" s="24">
        <f t="shared" si="7"/>
        <v>0</v>
      </c>
    </row>
    <row r="466" spans="1:7" x14ac:dyDescent="0.25">
      <c r="A466" s="9" t="str">
        <f>'5'!A466</f>
        <v>Wattsburg Area SD</v>
      </c>
      <c r="B466" s="10" t="str">
        <f>'5'!B466</f>
        <v>Erie</v>
      </c>
      <c r="C466" s="158">
        <f>'5'!C466</f>
        <v>298</v>
      </c>
      <c r="D466" s="158">
        <f>'5'!D466</f>
        <v>223</v>
      </c>
      <c r="E466" s="158">
        <f>'5'!E466</f>
        <v>521</v>
      </c>
      <c r="F466" s="139">
        <v>0</v>
      </c>
      <c r="G466" s="24">
        <f t="shared" si="7"/>
        <v>0</v>
      </c>
    </row>
    <row r="467" spans="1:7" x14ac:dyDescent="0.25">
      <c r="A467" s="9" t="str">
        <f>'5'!A467</f>
        <v>Wayne Highlands SD</v>
      </c>
      <c r="B467" s="10" t="str">
        <f>'5'!B467</f>
        <v>Wayne</v>
      </c>
      <c r="C467" s="158">
        <f>'5'!C467</f>
        <v>573</v>
      </c>
      <c r="D467" s="158">
        <f>'5'!D467</f>
        <v>397</v>
      </c>
      <c r="E467" s="158">
        <f>'5'!E467</f>
        <v>970</v>
      </c>
      <c r="F467" s="139">
        <v>0</v>
      </c>
      <c r="G467" s="24">
        <f t="shared" si="7"/>
        <v>0</v>
      </c>
    </row>
    <row r="468" spans="1:7" x14ac:dyDescent="0.25">
      <c r="A468" s="9" t="str">
        <f>'5'!A468</f>
        <v>Waynesboro Area SD</v>
      </c>
      <c r="B468" s="10" t="str">
        <f>'5'!B468</f>
        <v>Franklin</v>
      </c>
      <c r="C468" s="158">
        <f>'5'!C468</f>
        <v>1268</v>
      </c>
      <c r="D468" s="158">
        <f>'5'!D468</f>
        <v>880</v>
      </c>
      <c r="E468" s="158">
        <f>'5'!E468</f>
        <v>2148</v>
      </c>
      <c r="F468" s="139">
        <v>0</v>
      </c>
      <c r="G468" s="24">
        <f t="shared" si="7"/>
        <v>0</v>
      </c>
    </row>
    <row r="469" spans="1:7" x14ac:dyDescent="0.25">
      <c r="A469" s="9" t="str">
        <f>'5'!A469</f>
        <v>Weatherly Area SD</v>
      </c>
      <c r="B469" s="10" t="str">
        <f>'5'!B469</f>
        <v>Carbon</v>
      </c>
      <c r="C469" s="158">
        <f>'5'!C469</f>
        <v>112</v>
      </c>
      <c r="D469" s="158">
        <f>'5'!D469</f>
        <v>87</v>
      </c>
      <c r="E469" s="158">
        <f>'5'!E469</f>
        <v>199</v>
      </c>
      <c r="F469" s="139">
        <v>0</v>
      </c>
      <c r="G469" s="24">
        <f t="shared" si="7"/>
        <v>0</v>
      </c>
    </row>
    <row r="470" spans="1:7" x14ac:dyDescent="0.25">
      <c r="A470" s="9" t="str">
        <f>'5'!A470</f>
        <v>Wellsboro Area SD</v>
      </c>
      <c r="B470" s="10" t="str">
        <f>'5'!B470</f>
        <v>Tioga</v>
      </c>
      <c r="C470" s="158">
        <f>'5'!C470</f>
        <v>353</v>
      </c>
      <c r="D470" s="158">
        <f>'5'!D470</f>
        <v>245</v>
      </c>
      <c r="E470" s="158">
        <f>'5'!E470</f>
        <v>598</v>
      </c>
      <c r="F470" s="139">
        <v>0</v>
      </c>
      <c r="G470" s="24">
        <f t="shared" si="7"/>
        <v>0</v>
      </c>
    </row>
    <row r="471" spans="1:7" x14ac:dyDescent="0.25">
      <c r="A471" s="9" t="str">
        <f>'5'!A471</f>
        <v>West Allegheny SD</v>
      </c>
      <c r="B471" s="10" t="str">
        <f>'5'!B471</f>
        <v>Allegheny</v>
      </c>
      <c r="C471" s="158">
        <f>'5'!C471</f>
        <v>711</v>
      </c>
      <c r="D471" s="158">
        <f>'5'!D471</f>
        <v>467</v>
      </c>
      <c r="E471" s="158">
        <f>'5'!E471</f>
        <v>1178</v>
      </c>
      <c r="F471" s="139">
        <v>0</v>
      </c>
      <c r="G471" s="24">
        <f t="shared" si="7"/>
        <v>0</v>
      </c>
    </row>
    <row r="472" spans="1:7" x14ac:dyDescent="0.25">
      <c r="A472" s="9" t="str">
        <f>'5'!A472</f>
        <v>West Branch Area SD</v>
      </c>
      <c r="B472" s="10" t="str">
        <f>'5'!B472</f>
        <v>Clearfield</v>
      </c>
      <c r="C472" s="158">
        <f>'5'!C472</f>
        <v>203</v>
      </c>
      <c r="D472" s="158">
        <f>'5'!D472</f>
        <v>154</v>
      </c>
      <c r="E472" s="158">
        <f>'5'!E472</f>
        <v>357</v>
      </c>
      <c r="F472" s="139">
        <v>0</v>
      </c>
      <c r="G472" s="24">
        <f t="shared" si="7"/>
        <v>0</v>
      </c>
    </row>
    <row r="473" spans="1:7" x14ac:dyDescent="0.25">
      <c r="A473" s="9" t="str">
        <f>'5'!A473</f>
        <v>West Chester Area SD</v>
      </c>
      <c r="B473" s="10" t="str">
        <f>'5'!B473</f>
        <v>Chester</v>
      </c>
      <c r="C473" s="158">
        <f>'5'!C473</f>
        <v>3285</v>
      </c>
      <c r="D473" s="158">
        <f>'5'!D473</f>
        <v>2356</v>
      </c>
      <c r="E473" s="158">
        <f>'5'!E473</f>
        <v>5641</v>
      </c>
      <c r="F473" s="139">
        <v>0</v>
      </c>
      <c r="G473" s="24">
        <f t="shared" si="7"/>
        <v>0</v>
      </c>
    </row>
    <row r="474" spans="1:7" x14ac:dyDescent="0.25">
      <c r="A474" s="9" t="str">
        <f>'5'!A474</f>
        <v>West Greene SD</v>
      </c>
      <c r="B474" s="10" t="str">
        <f>'5'!B474</f>
        <v>Greene</v>
      </c>
      <c r="C474" s="158">
        <f>'5'!C474</f>
        <v>145</v>
      </c>
      <c r="D474" s="158">
        <f>'5'!D474</f>
        <v>110</v>
      </c>
      <c r="E474" s="158">
        <f>'5'!E474</f>
        <v>255</v>
      </c>
      <c r="F474" s="139">
        <v>0</v>
      </c>
      <c r="G474" s="24">
        <f t="shared" si="7"/>
        <v>0</v>
      </c>
    </row>
    <row r="475" spans="1:7" x14ac:dyDescent="0.25">
      <c r="A475" s="9" t="str">
        <f>'5'!A475</f>
        <v>West Jefferson Hills SD</v>
      </c>
      <c r="B475" s="10" t="str">
        <f>'5'!B475</f>
        <v>Allegheny</v>
      </c>
      <c r="C475" s="158">
        <f>'5'!C475</f>
        <v>549</v>
      </c>
      <c r="D475" s="158">
        <f>'5'!D475</f>
        <v>391</v>
      </c>
      <c r="E475" s="158">
        <f>'5'!E475</f>
        <v>940</v>
      </c>
      <c r="F475" s="139">
        <v>0</v>
      </c>
      <c r="G475" s="24">
        <f t="shared" si="7"/>
        <v>0</v>
      </c>
    </row>
    <row r="476" spans="1:7" x14ac:dyDescent="0.25">
      <c r="A476" s="9" t="str">
        <f>'5'!A476</f>
        <v>West Middlesex Area SD</v>
      </c>
      <c r="B476" s="10" t="str">
        <f>'5'!B476</f>
        <v>Mercer</v>
      </c>
      <c r="C476" s="158">
        <f>'5'!C476</f>
        <v>196</v>
      </c>
      <c r="D476" s="158">
        <f>'5'!D476</f>
        <v>155</v>
      </c>
      <c r="E476" s="158">
        <f>'5'!E476</f>
        <v>351</v>
      </c>
      <c r="F476" s="139">
        <v>0</v>
      </c>
      <c r="G476" s="24">
        <f t="shared" si="7"/>
        <v>0</v>
      </c>
    </row>
    <row r="477" spans="1:7" x14ac:dyDescent="0.25">
      <c r="A477" s="9" t="str">
        <f>'5'!A477</f>
        <v>West Mifflin Area SD</v>
      </c>
      <c r="B477" s="10" t="str">
        <f>'5'!B477</f>
        <v>Allegheny</v>
      </c>
      <c r="C477" s="158">
        <f>'5'!C477</f>
        <v>713</v>
      </c>
      <c r="D477" s="158">
        <f>'5'!D477</f>
        <v>458</v>
      </c>
      <c r="E477" s="158">
        <f>'5'!E477</f>
        <v>1171</v>
      </c>
      <c r="F477" s="139">
        <v>66</v>
      </c>
      <c r="G477" s="24">
        <f t="shared" si="7"/>
        <v>0.14410480349344978</v>
      </c>
    </row>
    <row r="478" spans="1:7" x14ac:dyDescent="0.25">
      <c r="A478" s="9" t="str">
        <f>'5'!A478</f>
        <v>West Perry SD</v>
      </c>
      <c r="B478" s="10" t="str">
        <f>'5'!B478</f>
        <v>Perry</v>
      </c>
      <c r="C478" s="158">
        <f>'5'!C478</f>
        <v>712</v>
      </c>
      <c r="D478" s="158">
        <f>'5'!D478</f>
        <v>515</v>
      </c>
      <c r="E478" s="158">
        <f>'5'!E478</f>
        <v>1227</v>
      </c>
      <c r="F478" s="139">
        <v>0</v>
      </c>
      <c r="G478" s="24">
        <f t="shared" si="7"/>
        <v>0</v>
      </c>
    </row>
    <row r="479" spans="1:7" x14ac:dyDescent="0.25">
      <c r="A479" s="9" t="str">
        <f>'5'!A479</f>
        <v>West Shore SD</v>
      </c>
      <c r="B479" s="10" t="str">
        <f>'5'!B479</f>
        <v>York</v>
      </c>
      <c r="C479" s="158">
        <f>'5'!C479</f>
        <v>2051</v>
      </c>
      <c r="D479" s="158">
        <f>'5'!D479</f>
        <v>1365</v>
      </c>
      <c r="E479" s="158">
        <f>'5'!E479</f>
        <v>3416</v>
      </c>
      <c r="F479" s="139">
        <v>0</v>
      </c>
      <c r="G479" s="24">
        <f t="shared" si="7"/>
        <v>0</v>
      </c>
    </row>
    <row r="480" spans="1:7" x14ac:dyDescent="0.25">
      <c r="A480" s="9" t="str">
        <f>'5'!A480</f>
        <v>West York Area SD</v>
      </c>
      <c r="B480" s="10" t="str">
        <f>'5'!B480</f>
        <v>York</v>
      </c>
      <c r="C480" s="158">
        <f>'5'!C480</f>
        <v>736</v>
      </c>
      <c r="D480" s="158">
        <f>'5'!D480</f>
        <v>519</v>
      </c>
      <c r="E480" s="158">
        <f>'5'!E480</f>
        <v>1255</v>
      </c>
      <c r="F480" s="139">
        <v>0</v>
      </c>
      <c r="G480" s="24">
        <f t="shared" si="7"/>
        <v>0</v>
      </c>
    </row>
    <row r="481" spans="1:7" x14ac:dyDescent="0.25">
      <c r="A481" s="9" t="str">
        <f>'5'!A481</f>
        <v>Western Beaver County SD</v>
      </c>
      <c r="B481" s="10" t="str">
        <f>'5'!B481</f>
        <v>Beaver</v>
      </c>
      <c r="C481" s="158">
        <f>'5'!C481</f>
        <v>132</v>
      </c>
      <c r="D481" s="158">
        <f>'5'!D481</f>
        <v>94</v>
      </c>
      <c r="E481" s="158">
        <f>'5'!E481</f>
        <v>226</v>
      </c>
      <c r="F481" s="139">
        <v>40</v>
      </c>
      <c r="G481" s="24">
        <f t="shared" si="7"/>
        <v>0.42553191489361702</v>
      </c>
    </row>
    <row r="482" spans="1:7" x14ac:dyDescent="0.25">
      <c r="A482" s="9" t="str">
        <f>'5'!A482</f>
        <v>Western Wayne SD</v>
      </c>
      <c r="B482" s="10" t="str">
        <f>'5'!B482</f>
        <v>Wayne</v>
      </c>
      <c r="C482" s="158">
        <f>'5'!C482</f>
        <v>373</v>
      </c>
      <c r="D482" s="158">
        <f>'5'!D482</f>
        <v>303</v>
      </c>
      <c r="E482" s="158">
        <f>'5'!E482</f>
        <v>676</v>
      </c>
      <c r="F482" s="139">
        <v>97</v>
      </c>
      <c r="G482" s="24">
        <f t="shared" si="7"/>
        <v>0.32013201320132012</v>
      </c>
    </row>
    <row r="483" spans="1:7" x14ac:dyDescent="0.25">
      <c r="A483" s="9" t="str">
        <f>'5'!A483</f>
        <v>Westmont Hilltop SD</v>
      </c>
      <c r="B483" s="10" t="str">
        <f>'5'!B483</f>
        <v>Cambria</v>
      </c>
      <c r="C483" s="158">
        <f>'5'!C483</f>
        <v>299</v>
      </c>
      <c r="D483" s="158">
        <f>'5'!D483</f>
        <v>234</v>
      </c>
      <c r="E483" s="158">
        <f>'5'!E483</f>
        <v>533</v>
      </c>
      <c r="F483" s="139">
        <v>0</v>
      </c>
      <c r="G483" s="24">
        <f t="shared" si="7"/>
        <v>0</v>
      </c>
    </row>
    <row r="484" spans="1:7" x14ac:dyDescent="0.25">
      <c r="A484" s="9" t="str">
        <f>'5'!A484</f>
        <v>Whitehall-Coplay SD</v>
      </c>
      <c r="B484" s="10" t="str">
        <f>'5'!B484</f>
        <v>Lehigh</v>
      </c>
      <c r="C484" s="158">
        <f>'5'!C484</f>
        <v>941</v>
      </c>
      <c r="D484" s="158">
        <f>'5'!D484</f>
        <v>647</v>
      </c>
      <c r="E484" s="158">
        <f>'5'!E484</f>
        <v>1588</v>
      </c>
      <c r="F484" s="139">
        <v>0</v>
      </c>
      <c r="G484" s="24">
        <f t="shared" si="7"/>
        <v>0</v>
      </c>
    </row>
    <row r="485" spans="1:7" x14ac:dyDescent="0.25">
      <c r="A485" s="9" t="str">
        <f>'5'!A485</f>
        <v>Wilkes-Barre Area SD</v>
      </c>
      <c r="B485" s="10" t="str">
        <f>'5'!B485</f>
        <v>Luzerne</v>
      </c>
      <c r="C485" s="158">
        <f>'5'!C485</f>
        <v>1902</v>
      </c>
      <c r="D485" s="158">
        <f>'5'!D485</f>
        <v>1259</v>
      </c>
      <c r="E485" s="158">
        <f>'5'!E485</f>
        <v>3161</v>
      </c>
      <c r="F485" s="139">
        <v>0</v>
      </c>
      <c r="G485" s="24">
        <f t="shared" si="7"/>
        <v>0</v>
      </c>
    </row>
    <row r="486" spans="1:7" x14ac:dyDescent="0.25">
      <c r="A486" s="9" t="str">
        <f>'5'!A486</f>
        <v>Wilkinsburg Borough SD</v>
      </c>
      <c r="B486" s="10" t="str">
        <f>'5'!B486</f>
        <v>Allegheny</v>
      </c>
      <c r="C486" s="158">
        <f>'5'!C486</f>
        <v>540</v>
      </c>
      <c r="D486" s="158">
        <f>'5'!D486</f>
        <v>368</v>
      </c>
      <c r="E486" s="158">
        <f>'5'!E486</f>
        <v>908</v>
      </c>
      <c r="F486" s="139">
        <v>52</v>
      </c>
      <c r="G486" s="24">
        <f t="shared" si="7"/>
        <v>0.14130434782608695</v>
      </c>
    </row>
    <row r="487" spans="1:7" x14ac:dyDescent="0.25">
      <c r="A487" s="9" t="str">
        <f>'5'!A487</f>
        <v>William Penn SD</v>
      </c>
      <c r="B487" s="10" t="str">
        <f>'5'!B487</f>
        <v>Delaware</v>
      </c>
      <c r="C487" s="158">
        <f>'5'!C487</f>
        <v>1857</v>
      </c>
      <c r="D487" s="158">
        <f>'5'!D487</f>
        <v>1241</v>
      </c>
      <c r="E487" s="158">
        <f>'5'!E487</f>
        <v>3098</v>
      </c>
      <c r="F487" s="139">
        <v>0</v>
      </c>
      <c r="G487" s="24">
        <f t="shared" si="7"/>
        <v>0</v>
      </c>
    </row>
    <row r="488" spans="1:7" x14ac:dyDescent="0.25">
      <c r="A488" s="9" t="str">
        <f>'5'!A488</f>
        <v>Williams Valley SD</v>
      </c>
      <c r="B488" s="10" t="str">
        <f>'5'!B488</f>
        <v>Schuylkill</v>
      </c>
      <c r="C488" s="158">
        <f>'5'!C488</f>
        <v>248</v>
      </c>
      <c r="D488" s="158">
        <f>'5'!D488</f>
        <v>165</v>
      </c>
      <c r="E488" s="158">
        <f>'5'!E488</f>
        <v>413</v>
      </c>
      <c r="F488" s="139">
        <v>0</v>
      </c>
      <c r="G488" s="24">
        <f t="shared" si="7"/>
        <v>0</v>
      </c>
    </row>
    <row r="489" spans="1:7" x14ac:dyDescent="0.25">
      <c r="A489" s="9" t="str">
        <f>'5'!A489</f>
        <v>Williamsburg Community SD</v>
      </c>
      <c r="B489" s="10" t="str">
        <f>'5'!B489</f>
        <v>Blair</v>
      </c>
      <c r="C489" s="158">
        <f>'5'!C489</f>
        <v>118</v>
      </c>
      <c r="D489" s="158">
        <f>'5'!D489</f>
        <v>87</v>
      </c>
      <c r="E489" s="158">
        <f>'5'!E489</f>
        <v>205</v>
      </c>
      <c r="F489" s="139">
        <v>0</v>
      </c>
      <c r="G489" s="24">
        <f t="shared" si="7"/>
        <v>0</v>
      </c>
    </row>
    <row r="490" spans="1:7" x14ac:dyDescent="0.25">
      <c r="A490" s="9" t="str">
        <f>'5'!A490</f>
        <v>Williamsport Area SD</v>
      </c>
      <c r="B490" s="10" t="str">
        <f>'5'!B490</f>
        <v>Lycoming</v>
      </c>
      <c r="C490" s="158">
        <f>'5'!C490</f>
        <v>1510</v>
      </c>
      <c r="D490" s="158">
        <f>'5'!D490</f>
        <v>991</v>
      </c>
      <c r="E490" s="158">
        <f>'5'!E490</f>
        <v>2501</v>
      </c>
      <c r="F490" s="139">
        <v>0</v>
      </c>
      <c r="G490" s="24">
        <f t="shared" si="7"/>
        <v>0</v>
      </c>
    </row>
    <row r="491" spans="1:7" x14ac:dyDescent="0.25">
      <c r="A491" s="9" t="str">
        <f>'5'!A491</f>
        <v>Wilmington Area SD</v>
      </c>
      <c r="B491" s="10" t="str">
        <f>'5'!B491</f>
        <v>Lawrence</v>
      </c>
      <c r="C491" s="158">
        <f>'5'!C491</f>
        <v>352</v>
      </c>
      <c r="D491" s="158">
        <f>'5'!D491</f>
        <v>255</v>
      </c>
      <c r="E491" s="158">
        <f>'5'!E491</f>
        <v>607</v>
      </c>
      <c r="F491" s="139">
        <v>0</v>
      </c>
      <c r="G491" s="24">
        <f t="shared" si="7"/>
        <v>0</v>
      </c>
    </row>
    <row r="492" spans="1:7" x14ac:dyDescent="0.25">
      <c r="A492" s="9" t="str">
        <f>'5'!A492</f>
        <v>Wilson Area SD</v>
      </c>
      <c r="B492" s="10" t="str">
        <f>'5'!B492</f>
        <v>Northampton</v>
      </c>
      <c r="C492" s="158">
        <f>'5'!C492</f>
        <v>569</v>
      </c>
      <c r="D492" s="158">
        <f>'5'!D492</f>
        <v>377</v>
      </c>
      <c r="E492" s="158">
        <f>'5'!E492</f>
        <v>946</v>
      </c>
      <c r="F492" s="139">
        <v>0</v>
      </c>
      <c r="G492" s="24">
        <f t="shared" si="7"/>
        <v>0</v>
      </c>
    </row>
    <row r="493" spans="1:7" x14ac:dyDescent="0.25">
      <c r="A493" s="9" t="str">
        <f>'5'!A493</f>
        <v>Wilson SD</v>
      </c>
      <c r="B493" s="10" t="str">
        <f>'5'!B493</f>
        <v>Berks</v>
      </c>
      <c r="C493" s="158">
        <f>'5'!C493</f>
        <v>1189</v>
      </c>
      <c r="D493" s="158">
        <f>'5'!D493</f>
        <v>827</v>
      </c>
      <c r="E493" s="158">
        <f>'5'!E493</f>
        <v>2016</v>
      </c>
      <c r="F493" s="139">
        <v>0</v>
      </c>
      <c r="G493" s="24">
        <f t="shared" si="7"/>
        <v>0</v>
      </c>
    </row>
    <row r="494" spans="1:7" x14ac:dyDescent="0.25">
      <c r="A494" s="9" t="str">
        <f>'5'!A494</f>
        <v>Windber Area SD</v>
      </c>
      <c r="B494" s="10" t="str">
        <f>'5'!B494</f>
        <v>Somerset</v>
      </c>
      <c r="C494" s="158">
        <f>'5'!C494</f>
        <v>210</v>
      </c>
      <c r="D494" s="158">
        <f>'5'!D494</f>
        <v>175</v>
      </c>
      <c r="E494" s="158">
        <f>'5'!E494</f>
        <v>385</v>
      </c>
      <c r="F494" s="139">
        <v>58</v>
      </c>
      <c r="G494" s="24">
        <f t="shared" si="7"/>
        <v>0.33142857142857141</v>
      </c>
    </row>
    <row r="495" spans="1:7" x14ac:dyDescent="0.25">
      <c r="A495" s="9" t="str">
        <f>'5'!A495</f>
        <v>Wissahickon SD</v>
      </c>
      <c r="B495" s="10" t="str">
        <f>'5'!B495</f>
        <v>Montgomery</v>
      </c>
      <c r="C495" s="158">
        <f>'5'!C495</f>
        <v>996</v>
      </c>
      <c r="D495" s="158">
        <f>'5'!D495</f>
        <v>761</v>
      </c>
      <c r="E495" s="158">
        <f>'5'!E495</f>
        <v>1757</v>
      </c>
      <c r="F495" s="139">
        <v>0</v>
      </c>
      <c r="G495" s="24">
        <f t="shared" si="7"/>
        <v>0</v>
      </c>
    </row>
    <row r="496" spans="1:7" x14ac:dyDescent="0.25">
      <c r="A496" s="9" t="str">
        <f>'5'!A496</f>
        <v>Woodland Hills SD</v>
      </c>
      <c r="B496" s="10" t="str">
        <f>'5'!B496</f>
        <v>Allegheny</v>
      </c>
      <c r="C496" s="158">
        <f>'5'!C496</f>
        <v>1618</v>
      </c>
      <c r="D496" s="158">
        <f>'5'!D496</f>
        <v>1012</v>
      </c>
      <c r="E496" s="158">
        <f>'5'!E496</f>
        <v>2630</v>
      </c>
      <c r="F496" s="139">
        <v>33</v>
      </c>
      <c r="G496" s="24">
        <f t="shared" si="7"/>
        <v>3.2608695652173912E-2</v>
      </c>
    </row>
    <row r="497" spans="1:17" x14ac:dyDescent="0.25">
      <c r="A497" s="9" t="str">
        <f>'5'!A497</f>
        <v>Wyalusing Area SD</v>
      </c>
      <c r="B497" s="10" t="str">
        <f>'5'!B497</f>
        <v>Bradford</v>
      </c>
      <c r="C497" s="158">
        <f>'5'!C497</f>
        <v>318</v>
      </c>
      <c r="D497" s="158">
        <f>'5'!D497</f>
        <v>247</v>
      </c>
      <c r="E497" s="158">
        <f>'5'!E497</f>
        <v>565</v>
      </c>
      <c r="F497" s="139">
        <v>0</v>
      </c>
      <c r="G497" s="24">
        <f t="shared" si="7"/>
        <v>0</v>
      </c>
    </row>
    <row r="498" spans="1:17" x14ac:dyDescent="0.25">
      <c r="A498" s="9" t="str">
        <f>'5'!A498</f>
        <v>Wyoming Area SD</v>
      </c>
      <c r="B498" s="10" t="str">
        <f>'5'!B498</f>
        <v>Luzerne</v>
      </c>
      <c r="C498" s="158">
        <f>'5'!C498</f>
        <v>477</v>
      </c>
      <c r="D498" s="158">
        <f>'5'!D498</f>
        <v>411</v>
      </c>
      <c r="E498" s="158">
        <f>'5'!E498</f>
        <v>888</v>
      </c>
      <c r="F498" s="139">
        <v>0</v>
      </c>
      <c r="G498" s="24">
        <f t="shared" si="7"/>
        <v>0</v>
      </c>
    </row>
    <row r="499" spans="1:17" x14ac:dyDescent="0.25">
      <c r="A499" s="9" t="str">
        <f>'5'!A499</f>
        <v>Wyoming Valley West SD</v>
      </c>
      <c r="B499" s="10" t="str">
        <f>'5'!B499</f>
        <v>Luzerne</v>
      </c>
      <c r="C499" s="158">
        <f>'5'!C499</f>
        <v>1409</v>
      </c>
      <c r="D499" s="158">
        <f>'5'!D499</f>
        <v>852</v>
      </c>
      <c r="E499" s="158">
        <f>'5'!E499</f>
        <v>2261</v>
      </c>
      <c r="F499" s="139">
        <v>0</v>
      </c>
      <c r="G499" s="24">
        <f t="shared" si="7"/>
        <v>0</v>
      </c>
    </row>
    <row r="500" spans="1:17" x14ac:dyDescent="0.25">
      <c r="A500" s="9" t="str">
        <f>'5'!A500</f>
        <v>Wyomissing Area SD</v>
      </c>
      <c r="B500" s="10" t="str">
        <f>'5'!B500</f>
        <v>Berks</v>
      </c>
      <c r="C500" s="158">
        <f>'5'!C500</f>
        <v>344</v>
      </c>
      <c r="D500" s="158">
        <f>'5'!D500</f>
        <v>247</v>
      </c>
      <c r="E500" s="158">
        <f>'5'!E500</f>
        <v>591</v>
      </c>
      <c r="F500" s="139">
        <v>0</v>
      </c>
      <c r="G500" s="24">
        <f t="shared" si="7"/>
        <v>0</v>
      </c>
    </row>
    <row r="501" spans="1:17" x14ac:dyDescent="0.25">
      <c r="A501" s="9" t="str">
        <f>'5'!A501</f>
        <v>York City SD</v>
      </c>
      <c r="B501" s="10" t="str">
        <f>'5'!B501</f>
        <v>York</v>
      </c>
      <c r="C501" s="158">
        <f>'5'!C501</f>
        <v>2492</v>
      </c>
      <c r="D501" s="158">
        <f>'5'!D501</f>
        <v>1533</v>
      </c>
      <c r="E501" s="158">
        <f>'5'!E501</f>
        <v>4025</v>
      </c>
      <c r="F501" s="139">
        <v>104</v>
      </c>
      <c r="G501" s="24">
        <f t="shared" si="7"/>
        <v>6.7840834964122632E-2</v>
      </c>
    </row>
    <row r="502" spans="1:17" x14ac:dyDescent="0.25">
      <c r="A502" s="9" t="str">
        <f>'5'!A502</f>
        <v>York Suburban SD</v>
      </c>
      <c r="B502" s="10" t="str">
        <f>'5'!B502</f>
        <v>York</v>
      </c>
      <c r="C502" s="158">
        <f>'5'!C502</f>
        <v>562</v>
      </c>
      <c r="D502" s="158">
        <f>'5'!D502</f>
        <v>406</v>
      </c>
      <c r="E502" s="158">
        <f>'5'!E502</f>
        <v>968</v>
      </c>
      <c r="F502" s="139">
        <v>0</v>
      </c>
      <c r="G502" s="24">
        <f t="shared" si="7"/>
        <v>0</v>
      </c>
    </row>
    <row r="503" spans="1:17" x14ac:dyDescent="0.25">
      <c r="A503" s="9" t="str">
        <f>'5'!A503</f>
        <v>Yough SD</v>
      </c>
      <c r="B503" s="10" t="str">
        <f>'5'!B503</f>
        <v>Westmoreland</v>
      </c>
      <c r="C503" s="158">
        <f>'5'!C503</f>
        <v>429</v>
      </c>
      <c r="D503" s="158">
        <f>'5'!D503</f>
        <v>294</v>
      </c>
      <c r="E503" s="158">
        <f>'5'!E503</f>
        <v>723</v>
      </c>
      <c r="F503" s="139">
        <v>0</v>
      </c>
      <c r="G503" s="24">
        <f t="shared" si="7"/>
        <v>0</v>
      </c>
    </row>
    <row r="504" spans="1:17" x14ac:dyDescent="0.25">
      <c r="A504" s="178" t="s">
        <v>529</v>
      </c>
      <c r="B504" s="190"/>
      <c r="C504" s="81">
        <f>SUM(C4:C503)</f>
        <v>432581</v>
      </c>
      <c r="D504" s="81">
        <f t="shared" ref="D504:E504" si="8">SUM(D4:D503)</f>
        <v>296957</v>
      </c>
      <c r="E504" s="81">
        <f t="shared" si="8"/>
        <v>729538</v>
      </c>
      <c r="F504" s="81">
        <f>SUM(F4:F503)</f>
        <v>10009</v>
      </c>
      <c r="G504" s="26">
        <f t="shared" si="7"/>
        <v>3.3705216580178277E-2</v>
      </c>
      <c r="H504" s="5"/>
      <c r="I504" s="5"/>
      <c r="J504" s="5"/>
      <c r="K504" s="5"/>
      <c r="L504" s="5"/>
      <c r="M504" s="5"/>
      <c r="N504" s="5"/>
      <c r="O504" s="5"/>
      <c r="P504" s="5"/>
    </row>
    <row r="505" spans="1:17" x14ac:dyDescent="0.25">
      <c r="A505" s="201" t="str">
        <f>'1'!A505</f>
        <v>* 2010 School District population estimates from PA Data Center, Penn State University</v>
      </c>
      <c r="B505" s="201"/>
      <c r="C505" s="201"/>
      <c r="D505" s="201"/>
      <c r="E505" s="201"/>
      <c r="F505" s="201"/>
      <c r="G505" s="201"/>
      <c r="H505" s="201"/>
      <c r="I505" s="201"/>
      <c r="J505" s="201"/>
      <c r="K505" s="201"/>
      <c r="L505" s="201"/>
      <c r="M505" s="201"/>
      <c r="N505" s="201"/>
      <c r="O505" s="201"/>
      <c r="P505" s="201"/>
      <c r="Q505" s="201"/>
    </row>
    <row r="506" spans="1:17" x14ac:dyDescent="0.25">
      <c r="A506" s="201" t="s">
        <v>921</v>
      </c>
      <c r="B506" s="201"/>
      <c r="C506" s="201"/>
      <c r="D506" s="201"/>
      <c r="E506" s="201"/>
      <c r="F506" s="201"/>
      <c r="G506" s="201"/>
      <c r="H506" s="201"/>
      <c r="I506" s="5"/>
      <c r="J506" s="5"/>
      <c r="K506" s="5"/>
      <c r="L506" s="5"/>
      <c r="M506" s="5"/>
      <c r="N506" s="5"/>
      <c r="O506" s="5"/>
      <c r="P506" s="5"/>
      <c r="Q506" s="5"/>
    </row>
    <row r="507" spans="1:17" x14ac:dyDescent="0.25">
      <c r="A507" s="201" t="s">
        <v>611</v>
      </c>
      <c r="B507" s="201"/>
      <c r="C507" s="201"/>
      <c r="D507" s="201"/>
      <c r="E507" s="201"/>
      <c r="F507" s="201"/>
      <c r="G507" s="201"/>
      <c r="H507" s="201"/>
      <c r="I507" s="5"/>
      <c r="J507" s="5"/>
      <c r="K507" s="5"/>
      <c r="L507" s="5"/>
      <c r="M507" s="5"/>
      <c r="N507" s="5"/>
      <c r="O507" s="5"/>
      <c r="P507" s="5"/>
      <c r="Q507" s="5"/>
    </row>
  </sheetData>
  <mergeCells count="7">
    <mergeCell ref="A1:H1"/>
    <mergeCell ref="A505:Q505"/>
    <mergeCell ref="A506:H506"/>
    <mergeCell ref="A507:H507"/>
    <mergeCell ref="A2:E2"/>
    <mergeCell ref="A504:B504"/>
    <mergeCell ref="F2:G2"/>
  </mergeCells>
  <pageMargins left="0.3" right="0.3" top="0.4" bottom="0.5" header="0.3" footer="0.3"/>
  <pageSetup orientation="portrait" verticalDpi="0" r:id="rId1"/>
  <headerFooter>
    <oddFooter>&amp;L&amp;8Prepared by:  Office of Child Development and Early Learning&amp;C&amp;8&amp;P&amp;R&amp;8Updated 11/1/2011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6FFFF"/>
  </sheetPr>
  <dimension ref="A1:S507"/>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28.42578125" bestFit="1" customWidth="1"/>
    <col min="2" max="2" width="13.28515625" bestFit="1" customWidth="1"/>
    <col min="3" max="5" width="9.140625" style="96"/>
    <col min="6" max="6" width="23.5703125" bestFit="1" customWidth="1"/>
    <col min="7" max="7" width="23.28515625" bestFit="1" customWidth="1"/>
    <col min="8" max="8" width="11.140625" style="96" bestFit="1" customWidth="1"/>
    <col min="9" max="9" width="9" style="96" customWidth="1"/>
    <col min="10" max="16" width="9.140625" style="96"/>
    <col min="19" max="19" width="9.140625" style="21"/>
    <col min="20" max="20" width="10" customWidth="1"/>
  </cols>
  <sheetData>
    <row r="1" spans="1:16" x14ac:dyDescent="0.25">
      <c r="A1" s="182" t="str">
        <f>'Table of Contents'!B13&amp;": "&amp;'Table of Contents'!C13</f>
        <v>Tab 8: Early Intervention Reach Data</v>
      </c>
      <c r="B1" s="182"/>
      <c r="C1" s="182"/>
      <c r="D1" s="182"/>
      <c r="E1" s="182"/>
      <c r="F1" s="182"/>
      <c r="G1" s="182"/>
      <c r="H1" s="182"/>
      <c r="I1" s="182"/>
      <c r="J1" s="182"/>
      <c r="K1" s="182"/>
      <c r="L1" s="182"/>
      <c r="M1" s="182"/>
      <c r="N1" s="182"/>
      <c r="O1" s="182"/>
      <c r="P1" s="182"/>
    </row>
    <row r="2" spans="1:16" x14ac:dyDescent="0.25">
      <c r="A2" s="211" t="str">
        <f>'5'!A2:E2</f>
        <v>2012-2013</v>
      </c>
      <c r="B2" s="212"/>
      <c r="C2" s="212"/>
      <c r="D2" s="212"/>
      <c r="E2" s="213"/>
      <c r="F2" s="214" t="s">
        <v>621</v>
      </c>
      <c r="G2" s="215"/>
      <c r="H2" s="215"/>
      <c r="I2" s="215"/>
      <c r="J2" s="215"/>
      <c r="K2" s="215"/>
      <c r="L2" s="215"/>
      <c r="M2" s="215"/>
      <c r="N2" s="215"/>
      <c r="O2" s="215"/>
      <c r="P2" s="216"/>
    </row>
    <row r="3" spans="1:16" ht="60" x14ac:dyDescent="0.25">
      <c r="A3" s="47" t="str">
        <f>'1'!A3</f>
        <v>School District</v>
      </c>
      <c r="B3" s="47" t="str">
        <f>'1'!B3</f>
        <v>County</v>
      </c>
      <c r="C3" s="86" t="str">
        <f>'[2]12'!C2</f>
        <v># of Children Ages 0-2*</v>
      </c>
      <c r="D3" s="86" t="str">
        <f>'[2]12'!D2</f>
        <v># of Children Ages 3-4*</v>
      </c>
      <c r="E3" s="86" t="str">
        <f>'[2]12'!E2</f>
        <v># of Children Under 5*</v>
      </c>
      <c r="F3" s="48" t="s">
        <v>653</v>
      </c>
      <c r="G3" s="48" t="s">
        <v>654</v>
      </c>
      <c r="H3" s="48" t="s">
        <v>622</v>
      </c>
      <c r="I3" s="48" t="s">
        <v>635</v>
      </c>
      <c r="J3" s="48" t="s">
        <v>664</v>
      </c>
      <c r="K3" s="48" t="s">
        <v>665</v>
      </c>
      <c r="L3" s="48" t="s">
        <v>610</v>
      </c>
      <c r="M3" s="48" t="s">
        <v>560</v>
      </c>
      <c r="N3" s="49" t="s">
        <v>623</v>
      </c>
      <c r="O3" s="49" t="s">
        <v>624</v>
      </c>
      <c r="P3" s="49" t="s">
        <v>625</v>
      </c>
    </row>
    <row r="4" spans="1:16" x14ac:dyDescent="0.25">
      <c r="A4" s="9" t="str">
        <f>'7'!A4</f>
        <v>Abington Heights SD</v>
      </c>
      <c r="B4" s="29" t="str">
        <f>'7'!B4</f>
        <v>Lackawanna</v>
      </c>
      <c r="C4" s="158">
        <f>'7'!C4</f>
        <v>665</v>
      </c>
      <c r="D4" s="158">
        <f>'7'!D4</f>
        <v>501</v>
      </c>
      <c r="E4" s="158">
        <f>'7'!E4</f>
        <v>1166</v>
      </c>
      <c r="F4" s="133" t="s">
        <v>870</v>
      </c>
      <c r="G4" s="133" t="s">
        <v>871</v>
      </c>
      <c r="H4" s="133">
        <v>2</v>
      </c>
      <c r="I4" s="139">
        <v>41</v>
      </c>
      <c r="J4" s="133">
        <v>48</v>
      </c>
      <c r="K4" s="133">
        <v>23</v>
      </c>
      <c r="L4" s="12">
        <f>I4+J4</f>
        <v>89</v>
      </c>
      <c r="M4" s="12">
        <f>I4+J4+K4</f>
        <v>112</v>
      </c>
      <c r="N4" s="24">
        <f t="shared" ref="N4:N30" si="0">I4/C4</f>
        <v>6.1654135338345864E-2</v>
      </c>
      <c r="O4" s="24">
        <f t="shared" ref="O4:O30" si="1">J4/D4</f>
        <v>9.580838323353294E-2</v>
      </c>
      <c r="P4" s="24">
        <f>L4/E4</f>
        <v>7.6329331046312177E-2</v>
      </c>
    </row>
    <row r="5" spans="1:16" x14ac:dyDescent="0.25">
      <c r="A5" s="9" t="str">
        <f>'7'!A5</f>
        <v>Abington SD</v>
      </c>
      <c r="B5" s="29" t="str">
        <f>'7'!B5</f>
        <v>Montgomery</v>
      </c>
      <c r="C5" s="158">
        <f>'7'!C5</f>
        <v>1942</v>
      </c>
      <c r="D5" s="158">
        <f>'7'!D5</f>
        <v>1304</v>
      </c>
      <c r="E5" s="158">
        <f>'7'!E5</f>
        <v>3246</v>
      </c>
      <c r="F5" s="133" t="s">
        <v>872</v>
      </c>
      <c r="G5" s="133" t="s">
        <v>550</v>
      </c>
      <c r="H5" s="133">
        <v>2</v>
      </c>
      <c r="I5" s="139">
        <v>154</v>
      </c>
      <c r="J5" s="133">
        <v>135</v>
      </c>
      <c r="K5" s="133">
        <v>50</v>
      </c>
      <c r="L5" s="12">
        <f t="shared" ref="L5:L68" si="2">I5+J5</f>
        <v>289</v>
      </c>
      <c r="M5" s="12">
        <f t="shared" ref="M5:M30" si="3">I5+J5+K5</f>
        <v>339</v>
      </c>
      <c r="N5" s="24">
        <f t="shared" si="0"/>
        <v>7.929969104016478E-2</v>
      </c>
      <c r="O5" s="24">
        <f t="shared" si="1"/>
        <v>0.10352760736196319</v>
      </c>
      <c r="P5" s="24">
        <f t="shared" ref="P5:P30" si="4">L5/E5</f>
        <v>8.9032655576093647E-2</v>
      </c>
    </row>
    <row r="6" spans="1:16" x14ac:dyDescent="0.25">
      <c r="A6" s="9" t="str">
        <f>'7'!A6</f>
        <v>Albert Gallatin Area SD</v>
      </c>
      <c r="B6" s="29" t="str">
        <f>'7'!B6</f>
        <v>Fayette</v>
      </c>
      <c r="C6" s="158">
        <f>'7'!C6</f>
        <v>732</v>
      </c>
      <c r="D6" s="158">
        <f>'7'!D6</f>
        <v>512</v>
      </c>
      <c r="E6" s="158">
        <f>'7'!E6</f>
        <v>1244</v>
      </c>
      <c r="F6" s="133" t="s">
        <v>873</v>
      </c>
      <c r="G6" s="133" t="s">
        <v>566</v>
      </c>
      <c r="H6" s="133">
        <v>2</v>
      </c>
      <c r="I6" s="139">
        <v>73</v>
      </c>
      <c r="J6" s="133">
        <v>47</v>
      </c>
      <c r="K6" s="133">
        <v>25</v>
      </c>
      <c r="L6" s="12">
        <f t="shared" si="2"/>
        <v>120</v>
      </c>
      <c r="M6" s="12">
        <f t="shared" si="3"/>
        <v>145</v>
      </c>
      <c r="N6" s="24">
        <f t="shared" si="0"/>
        <v>9.9726775956284153E-2</v>
      </c>
      <c r="O6" s="24">
        <f t="shared" si="1"/>
        <v>9.1796875E-2</v>
      </c>
      <c r="P6" s="24">
        <f t="shared" si="4"/>
        <v>9.6463022508038579E-2</v>
      </c>
    </row>
    <row r="7" spans="1:16" x14ac:dyDescent="0.25">
      <c r="A7" s="9" t="str">
        <f>'7'!A7</f>
        <v>Aliquippa SD</v>
      </c>
      <c r="B7" s="29" t="str">
        <f>'7'!B7</f>
        <v>Beaver</v>
      </c>
      <c r="C7" s="158">
        <f>'7'!C7</f>
        <v>405</v>
      </c>
      <c r="D7" s="158">
        <f>'7'!D7</f>
        <v>246</v>
      </c>
      <c r="E7" s="158">
        <f>'7'!E7</f>
        <v>651</v>
      </c>
      <c r="F7" s="133" t="s">
        <v>874</v>
      </c>
      <c r="G7" s="133" t="s">
        <v>565</v>
      </c>
      <c r="H7" s="133">
        <v>2</v>
      </c>
      <c r="I7" s="139">
        <v>34</v>
      </c>
      <c r="J7" s="133">
        <v>29</v>
      </c>
      <c r="K7" s="133">
        <v>10</v>
      </c>
      <c r="L7" s="12">
        <f t="shared" si="2"/>
        <v>63</v>
      </c>
      <c r="M7" s="12">
        <f t="shared" si="3"/>
        <v>73</v>
      </c>
      <c r="N7" s="24">
        <f t="shared" si="0"/>
        <v>8.3950617283950618E-2</v>
      </c>
      <c r="O7" s="24">
        <f t="shared" si="1"/>
        <v>0.11788617886178862</v>
      </c>
      <c r="P7" s="24">
        <f t="shared" si="4"/>
        <v>9.6774193548387094E-2</v>
      </c>
    </row>
    <row r="8" spans="1:16" x14ac:dyDescent="0.25">
      <c r="A8" s="9" t="str">
        <f>'7'!A8</f>
        <v>Allegheny Valley SD</v>
      </c>
      <c r="B8" s="29" t="str">
        <f>'7'!B8</f>
        <v>Allegheny</v>
      </c>
      <c r="C8" s="158">
        <f>'7'!C8</f>
        <v>207</v>
      </c>
      <c r="D8" s="158">
        <f>'7'!D8</f>
        <v>141</v>
      </c>
      <c r="E8" s="158">
        <f>'7'!E8</f>
        <v>348</v>
      </c>
      <c r="F8" s="133" t="s">
        <v>875</v>
      </c>
      <c r="G8" s="133" t="s">
        <v>539</v>
      </c>
      <c r="H8" s="133">
        <v>2</v>
      </c>
      <c r="I8" s="139">
        <v>43</v>
      </c>
      <c r="J8" s="133">
        <v>27</v>
      </c>
      <c r="K8" s="133">
        <v>9</v>
      </c>
      <c r="L8" s="12">
        <f t="shared" si="2"/>
        <v>70</v>
      </c>
      <c r="M8" s="12">
        <f t="shared" si="3"/>
        <v>79</v>
      </c>
      <c r="N8" s="24">
        <f t="shared" si="0"/>
        <v>0.20772946859903382</v>
      </c>
      <c r="O8" s="24">
        <f t="shared" si="1"/>
        <v>0.19148936170212766</v>
      </c>
      <c r="P8" s="24">
        <f t="shared" si="4"/>
        <v>0.20114942528735633</v>
      </c>
    </row>
    <row r="9" spans="1:16" x14ac:dyDescent="0.25">
      <c r="A9" s="9" t="str">
        <f>'7'!A9</f>
        <v>Allegheny-Clarion Valley SD</v>
      </c>
      <c r="B9" s="29" t="str">
        <f>'7'!B9</f>
        <v>Clarion</v>
      </c>
      <c r="C9" s="158">
        <f>'7'!C9</f>
        <v>192</v>
      </c>
      <c r="D9" s="158">
        <f>'7'!D9</f>
        <v>115</v>
      </c>
      <c r="E9" s="158">
        <f>'7'!E9</f>
        <v>307</v>
      </c>
      <c r="F9" s="133" t="s">
        <v>876</v>
      </c>
      <c r="G9" s="133" t="s">
        <v>564</v>
      </c>
      <c r="H9" s="133">
        <v>2</v>
      </c>
      <c r="I9" s="139">
        <v>13</v>
      </c>
      <c r="J9" s="133">
        <v>42</v>
      </c>
      <c r="K9" s="133">
        <v>11</v>
      </c>
      <c r="L9" s="12">
        <f t="shared" si="2"/>
        <v>55</v>
      </c>
      <c r="M9" s="12">
        <f t="shared" si="3"/>
        <v>66</v>
      </c>
      <c r="N9" s="24">
        <f t="shared" si="0"/>
        <v>6.7708333333333329E-2</v>
      </c>
      <c r="O9" s="24">
        <f t="shared" si="1"/>
        <v>0.36521739130434783</v>
      </c>
      <c r="P9" s="24">
        <f t="shared" si="4"/>
        <v>0.17915309446254071</v>
      </c>
    </row>
    <row r="10" spans="1:16" x14ac:dyDescent="0.25">
      <c r="A10" s="9" t="str">
        <f>'7'!A10</f>
        <v>Allentown City SD</v>
      </c>
      <c r="B10" s="29" t="str">
        <f>'7'!B10</f>
        <v>Lehigh</v>
      </c>
      <c r="C10" s="158">
        <f>'7'!C10</f>
        <v>5668</v>
      </c>
      <c r="D10" s="158">
        <f>'7'!D10</f>
        <v>3664</v>
      </c>
      <c r="E10" s="158">
        <f>'7'!E10</f>
        <v>9332</v>
      </c>
      <c r="F10" s="133" t="s">
        <v>877</v>
      </c>
      <c r="G10" s="133" t="s">
        <v>537</v>
      </c>
      <c r="H10" s="133">
        <v>2</v>
      </c>
      <c r="I10" s="139">
        <v>706</v>
      </c>
      <c r="J10" s="133">
        <v>542</v>
      </c>
      <c r="K10" s="133">
        <v>205</v>
      </c>
      <c r="L10" s="12">
        <f t="shared" si="2"/>
        <v>1248</v>
      </c>
      <c r="M10" s="12">
        <f t="shared" si="3"/>
        <v>1453</v>
      </c>
      <c r="N10" s="24">
        <f t="shared" si="0"/>
        <v>0.1245589273112209</v>
      </c>
      <c r="O10" s="24">
        <f t="shared" si="1"/>
        <v>0.14792576419213974</v>
      </c>
      <c r="P10" s="24">
        <f t="shared" si="4"/>
        <v>0.1337333904843549</v>
      </c>
    </row>
    <row r="11" spans="1:16" x14ac:dyDescent="0.25">
      <c r="A11" s="9" t="str">
        <f>'7'!A11</f>
        <v>Altoona Area SD</v>
      </c>
      <c r="B11" s="29" t="str">
        <f>'7'!B11</f>
        <v>Blair</v>
      </c>
      <c r="C11" s="158">
        <f>'7'!C11</f>
        <v>2109</v>
      </c>
      <c r="D11" s="158">
        <f>'7'!D11</f>
        <v>1406</v>
      </c>
      <c r="E11" s="158">
        <f>'7'!E11</f>
        <v>3515</v>
      </c>
      <c r="F11" s="133" t="s">
        <v>878</v>
      </c>
      <c r="G11" s="133" t="s">
        <v>538</v>
      </c>
      <c r="H11" s="133">
        <v>2</v>
      </c>
      <c r="I11" s="139">
        <v>228</v>
      </c>
      <c r="J11" s="133">
        <v>372</v>
      </c>
      <c r="K11" s="133">
        <v>124</v>
      </c>
      <c r="L11" s="12">
        <f t="shared" si="2"/>
        <v>600</v>
      </c>
      <c r="M11" s="12">
        <f t="shared" si="3"/>
        <v>724</v>
      </c>
      <c r="N11" s="24">
        <f t="shared" si="0"/>
        <v>0.10810810810810811</v>
      </c>
      <c r="O11" s="24">
        <f t="shared" si="1"/>
        <v>0.26458036984352773</v>
      </c>
      <c r="P11" s="24">
        <f t="shared" si="4"/>
        <v>0.17069701280227595</v>
      </c>
    </row>
    <row r="12" spans="1:16" x14ac:dyDescent="0.25">
      <c r="A12" s="9" t="str">
        <f>'7'!A12</f>
        <v>Ambridge Area SD</v>
      </c>
      <c r="B12" s="29" t="str">
        <f>'7'!B12</f>
        <v>Beaver</v>
      </c>
      <c r="C12" s="158">
        <f>'7'!C12</f>
        <v>850</v>
      </c>
      <c r="D12" s="158">
        <f>'7'!D12</f>
        <v>531</v>
      </c>
      <c r="E12" s="158">
        <f>'7'!E12</f>
        <v>1381</v>
      </c>
      <c r="F12" s="133" t="s">
        <v>874</v>
      </c>
      <c r="G12" s="133" t="s">
        <v>565</v>
      </c>
      <c r="H12" s="133">
        <v>2</v>
      </c>
      <c r="I12" s="139">
        <v>82</v>
      </c>
      <c r="J12" s="133">
        <v>61</v>
      </c>
      <c r="K12" s="133">
        <v>26</v>
      </c>
      <c r="L12" s="12">
        <f t="shared" si="2"/>
        <v>143</v>
      </c>
      <c r="M12" s="12">
        <f t="shared" si="3"/>
        <v>169</v>
      </c>
      <c r="N12" s="24">
        <f t="shared" si="0"/>
        <v>9.6470588235294114E-2</v>
      </c>
      <c r="O12" s="24">
        <f t="shared" si="1"/>
        <v>0.11487758945386065</v>
      </c>
      <c r="P12" s="24">
        <f t="shared" si="4"/>
        <v>0.10354815351194786</v>
      </c>
    </row>
    <row r="13" spans="1:16" x14ac:dyDescent="0.25">
      <c r="A13" s="9" t="str">
        <f>'7'!A13</f>
        <v>Annville-Cleona SD</v>
      </c>
      <c r="B13" s="29" t="str">
        <f>'7'!B13</f>
        <v>Lebanon</v>
      </c>
      <c r="C13" s="158">
        <f>'7'!C13</f>
        <v>324</v>
      </c>
      <c r="D13" s="158">
        <f>'7'!D13</f>
        <v>228</v>
      </c>
      <c r="E13" s="158">
        <f>'7'!E13</f>
        <v>552</v>
      </c>
      <c r="F13" s="133" t="s">
        <v>879</v>
      </c>
      <c r="G13" s="133" t="s">
        <v>548</v>
      </c>
      <c r="H13" s="133">
        <v>2</v>
      </c>
      <c r="I13" s="139">
        <v>10</v>
      </c>
      <c r="J13" s="133">
        <v>31</v>
      </c>
      <c r="K13" s="133">
        <v>10</v>
      </c>
      <c r="L13" s="12">
        <f t="shared" si="2"/>
        <v>41</v>
      </c>
      <c r="M13" s="12">
        <f t="shared" si="3"/>
        <v>51</v>
      </c>
      <c r="N13" s="24">
        <f t="shared" si="0"/>
        <v>3.0864197530864196E-2</v>
      </c>
      <c r="O13" s="24">
        <f t="shared" si="1"/>
        <v>0.13596491228070176</v>
      </c>
      <c r="P13" s="24">
        <f t="shared" si="4"/>
        <v>7.4275362318840576E-2</v>
      </c>
    </row>
    <row r="14" spans="1:16" x14ac:dyDescent="0.25">
      <c r="A14" s="9" t="str">
        <f>'7'!A14</f>
        <v>Antietam SD</v>
      </c>
      <c r="B14" s="29" t="str">
        <f>'7'!B14</f>
        <v>Berks</v>
      </c>
      <c r="C14" s="158">
        <f>'7'!C14</f>
        <v>301</v>
      </c>
      <c r="D14" s="158">
        <f>'7'!D14</f>
        <v>186</v>
      </c>
      <c r="E14" s="158">
        <f>'7'!E14</f>
        <v>487</v>
      </c>
      <c r="F14" s="133" t="s">
        <v>880</v>
      </c>
      <c r="G14" s="133" t="s">
        <v>552</v>
      </c>
      <c r="H14" s="133">
        <v>2</v>
      </c>
      <c r="I14" s="139">
        <v>35</v>
      </c>
      <c r="J14" s="133">
        <v>27</v>
      </c>
      <c r="K14" s="133">
        <v>7</v>
      </c>
      <c r="L14" s="12">
        <f t="shared" si="2"/>
        <v>62</v>
      </c>
      <c r="M14" s="12">
        <f t="shared" si="3"/>
        <v>69</v>
      </c>
      <c r="N14" s="24">
        <f t="shared" si="0"/>
        <v>0.11627906976744186</v>
      </c>
      <c r="O14" s="24">
        <f t="shared" si="1"/>
        <v>0.14516129032258066</v>
      </c>
      <c r="P14" s="24">
        <f t="shared" si="4"/>
        <v>0.12731006160164271</v>
      </c>
    </row>
    <row r="15" spans="1:16" x14ac:dyDescent="0.25">
      <c r="A15" s="9" t="str">
        <f>'7'!A15</f>
        <v>Apollo-Ridge SD</v>
      </c>
      <c r="B15" s="29" t="str">
        <f>'7'!B15</f>
        <v>Armstrong</v>
      </c>
      <c r="C15" s="158">
        <f>'7'!C15</f>
        <v>284</v>
      </c>
      <c r="D15" s="158">
        <f>'7'!D15</f>
        <v>191</v>
      </c>
      <c r="E15" s="158">
        <f>'7'!E15</f>
        <v>475</v>
      </c>
      <c r="F15" s="133" t="s">
        <v>881</v>
      </c>
      <c r="G15" s="133" t="s">
        <v>567</v>
      </c>
      <c r="H15" s="133">
        <v>2</v>
      </c>
      <c r="I15" s="139">
        <v>26</v>
      </c>
      <c r="J15" s="133">
        <v>27</v>
      </c>
      <c r="K15" s="133">
        <v>10</v>
      </c>
      <c r="L15" s="12">
        <f t="shared" si="2"/>
        <v>53</v>
      </c>
      <c r="M15" s="12">
        <f t="shared" si="3"/>
        <v>63</v>
      </c>
      <c r="N15" s="24">
        <f t="shared" si="0"/>
        <v>9.154929577464789E-2</v>
      </c>
      <c r="O15" s="24">
        <f t="shared" si="1"/>
        <v>0.14136125654450263</v>
      </c>
      <c r="P15" s="24">
        <f t="shared" si="4"/>
        <v>0.11157894736842106</v>
      </c>
    </row>
    <row r="16" spans="1:16" x14ac:dyDescent="0.25">
      <c r="A16" s="9" t="str">
        <f>'7'!A16</f>
        <v>Armstrong SD</v>
      </c>
      <c r="B16" s="29" t="str">
        <f>'7'!B16</f>
        <v>Armstrong</v>
      </c>
      <c r="C16" s="158">
        <f>'7'!C16</f>
        <v>1450</v>
      </c>
      <c r="D16" s="158">
        <f>'7'!D16</f>
        <v>1022</v>
      </c>
      <c r="E16" s="158">
        <f>'7'!E16</f>
        <v>2472</v>
      </c>
      <c r="F16" s="133" t="s">
        <v>881</v>
      </c>
      <c r="G16" s="133" t="s">
        <v>567</v>
      </c>
      <c r="H16" s="133">
        <v>2</v>
      </c>
      <c r="I16" s="139">
        <v>173</v>
      </c>
      <c r="J16" s="133">
        <v>137</v>
      </c>
      <c r="K16" s="133">
        <v>53</v>
      </c>
      <c r="L16" s="12">
        <f t="shared" si="2"/>
        <v>310</v>
      </c>
      <c r="M16" s="12">
        <f t="shared" si="3"/>
        <v>363</v>
      </c>
      <c r="N16" s="24">
        <f t="shared" si="0"/>
        <v>0.11931034482758621</v>
      </c>
      <c r="O16" s="24">
        <f t="shared" si="1"/>
        <v>0.13405088062622308</v>
      </c>
      <c r="P16" s="24">
        <f t="shared" si="4"/>
        <v>0.12540453074433658</v>
      </c>
    </row>
    <row r="17" spans="1:16" x14ac:dyDescent="0.25">
      <c r="A17" s="9" t="str">
        <f>'7'!A17</f>
        <v>Athens Area SD</v>
      </c>
      <c r="B17" s="29" t="str">
        <f>'7'!B17</f>
        <v>Bradford</v>
      </c>
      <c r="C17" s="158">
        <f>'7'!C17</f>
        <v>528</v>
      </c>
      <c r="D17" s="158">
        <f>'7'!D17</f>
        <v>352</v>
      </c>
      <c r="E17" s="158">
        <f>'7'!E17</f>
        <v>880</v>
      </c>
      <c r="F17" s="133" t="s">
        <v>882</v>
      </c>
      <c r="G17" s="133" t="s">
        <v>568</v>
      </c>
      <c r="H17" s="133">
        <v>2</v>
      </c>
      <c r="I17" s="139">
        <v>48</v>
      </c>
      <c r="J17" s="133">
        <v>51</v>
      </c>
      <c r="K17" s="133">
        <v>13</v>
      </c>
      <c r="L17" s="12">
        <f t="shared" si="2"/>
        <v>99</v>
      </c>
      <c r="M17" s="12">
        <f t="shared" si="3"/>
        <v>112</v>
      </c>
      <c r="N17" s="24">
        <f t="shared" si="0"/>
        <v>9.0909090909090912E-2</v>
      </c>
      <c r="O17" s="24">
        <f t="shared" si="1"/>
        <v>0.14488636363636365</v>
      </c>
      <c r="P17" s="24">
        <f t="shared" si="4"/>
        <v>0.1125</v>
      </c>
    </row>
    <row r="18" spans="1:16" x14ac:dyDescent="0.25">
      <c r="A18" s="9" t="str">
        <f>'7'!A18</f>
        <v>Austin Area SD</v>
      </c>
      <c r="B18" s="29" t="str">
        <f>'7'!B18</f>
        <v>Potter</v>
      </c>
      <c r="C18" s="158">
        <f>'7'!C18</f>
        <v>40</v>
      </c>
      <c r="D18" s="158">
        <f>'7'!D18</f>
        <v>22</v>
      </c>
      <c r="E18" s="158">
        <f>'7'!E18</f>
        <v>62</v>
      </c>
      <c r="F18" s="133" t="s">
        <v>883</v>
      </c>
      <c r="G18" s="133" t="s">
        <v>569</v>
      </c>
      <c r="H18" s="133">
        <v>2</v>
      </c>
      <c r="I18" s="139">
        <v>7</v>
      </c>
      <c r="J18" s="133">
        <v>16</v>
      </c>
      <c r="K18" s="133">
        <v>5</v>
      </c>
      <c r="L18" s="12">
        <f t="shared" si="2"/>
        <v>23</v>
      </c>
      <c r="M18" s="12">
        <f t="shared" si="3"/>
        <v>28</v>
      </c>
      <c r="N18" s="24">
        <f t="shared" si="0"/>
        <v>0.17499999999999999</v>
      </c>
      <c r="O18" s="24">
        <f t="shared" si="1"/>
        <v>0.72727272727272729</v>
      </c>
      <c r="P18" s="24">
        <f t="shared" si="4"/>
        <v>0.37096774193548387</v>
      </c>
    </row>
    <row r="19" spans="1:16" x14ac:dyDescent="0.25">
      <c r="A19" s="9" t="str">
        <f>'7'!A19</f>
        <v>Avella Area SD</v>
      </c>
      <c r="B19" s="29" t="str">
        <f>'7'!B19</f>
        <v>Washington</v>
      </c>
      <c r="C19" s="158">
        <f>'7'!C19</f>
        <v>124</v>
      </c>
      <c r="D19" s="158">
        <f>'7'!D19</f>
        <v>71</v>
      </c>
      <c r="E19" s="158">
        <f>'7'!E19</f>
        <v>195</v>
      </c>
      <c r="F19" s="133" t="s">
        <v>873</v>
      </c>
      <c r="G19" s="133" t="s">
        <v>570</v>
      </c>
      <c r="H19" s="133">
        <v>2</v>
      </c>
      <c r="I19" s="139">
        <v>6</v>
      </c>
      <c r="J19" s="133">
        <v>3</v>
      </c>
      <c r="K19" s="133">
        <v>3</v>
      </c>
      <c r="L19" s="12">
        <f t="shared" si="2"/>
        <v>9</v>
      </c>
      <c r="M19" s="12">
        <f t="shared" si="3"/>
        <v>12</v>
      </c>
      <c r="N19" s="24">
        <f t="shared" si="0"/>
        <v>4.8387096774193547E-2</v>
      </c>
      <c r="O19" s="24">
        <f t="shared" si="1"/>
        <v>4.2253521126760563E-2</v>
      </c>
      <c r="P19" s="24">
        <f t="shared" si="4"/>
        <v>4.6153846153846156E-2</v>
      </c>
    </row>
    <row r="20" spans="1:16" x14ac:dyDescent="0.25">
      <c r="A20" s="9" t="str">
        <f>'7'!A20</f>
        <v>Avon Grove SD</v>
      </c>
      <c r="B20" s="29" t="str">
        <f>'7'!B20</f>
        <v>Chester</v>
      </c>
      <c r="C20" s="158">
        <f>'7'!C20</f>
        <v>1064</v>
      </c>
      <c r="D20" s="158">
        <f>'7'!D20</f>
        <v>844</v>
      </c>
      <c r="E20" s="158">
        <f>'7'!E20</f>
        <v>1908</v>
      </c>
      <c r="F20" s="133" t="s">
        <v>884</v>
      </c>
      <c r="G20" s="133" t="s">
        <v>541</v>
      </c>
      <c r="H20" s="133">
        <v>2</v>
      </c>
      <c r="I20" s="139">
        <v>70</v>
      </c>
      <c r="J20" s="133">
        <v>129</v>
      </c>
      <c r="K20" s="133">
        <v>37</v>
      </c>
      <c r="L20" s="12">
        <f t="shared" si="2"/>
        <v>199</v>
      </c>
      <c r="M20" s="12">
        <f t="shared" si="3"/>
        <v>236</v>
      </c>
      <c r="N20" s="24">
        <f t="shared" si="0"/>
        <v>6.5789473684210523E-2</v>
      </c>
      <c r="O20" s="24">
        <f t="shared" si="1"/>
        <v>0.15284360189573459</v>
      </c>
      <c r="P20" s="24">
        <f t="shared" si="4"/>
        <v>0.10429769392033543</v>
      </c>
    </row>
    <row r="21" spans="1:16" x14ac:dyDescent="0.25">
      <c r="A21" s="9" t="str">
        <f>'7'!A21</f>
        <v>Avonworth SD</v>
      </c>
      <c r="B21" s="29" t="str">
        <f>'7'!B21</f>
        <v>Allegheny</v>
      </c>
      <c r="C21" s="158">
        <f>'7'!C21</f>
        <v>403</v>
      </c>
      <c r="D21" s="158">
        <f>'7'!D21</f>
        <v>268</v>
      </c>
      <c r="E21" s="158">
        <f>'7'!E21</f>
        <v>671</v>
      </c>
      <c r="F21" s="133" t="s">
        <v>875</v>
      </c>
      <c r="G21" s="133" t="s">
        <v>539</v>
      </c>
      <c r="H21" s="133">
        <v>2</v>
      </c>
      <c r="I21" s="139">
        <v>43</v>
      </c>
      <c r="J21" s="133">
        <v>27</v>
      </c>
      <c r="K21" s="133">
        <v>4</v>
      </c>
      <c r="L21" s="12">
        <f t="shared" si="2"/>
        <v>70</v>
      </c>
      <c r="M21" s="12">
        <f t="shared" si="3"/>
        <v>74</v>
      </c>
      <c r="N21" s="24">
        <f t="shared" si="0"/>
        <v>0.10669975186104218</v>
      </c>
      <c r="O21" s="24">
        <f t="shared" si="1"/>
        <v>0.10074626865671642</v>
      </c>
      <c r="P21" s="24">
        <f t="shared" si="4"/>
        <v>0.10432190760059612</v>
      </c>
    </row>
    <row r="22" spans="1:16" x14ac:dyDescent="0.25">
      <c r="A22" s="9" t="str">
        <f>'7'!A22</f>
        <v>Bald Eagle Area SD</v>
      </c>
      <c r="B22" s="29" t="str">
        <f>'7'!B22</f>
        <v>Centre</v>
      </c>
      <c r="C22" s="158">
        <f>'7'!C22</f>
        <v>382</v>
      </c>
      <c r="D22" s="158">
        <f>'7'!D22</f>
        <v>289</v>
      </c>
      <c r="E22" s="158">
        <f>'7'!E22</f>
        <v>671</v>
      </c>
      <c r="F22" s="133" t="s">
        <v>885</v>
      </c>
      <c r="G22" s="133" t="s">
        <v>554</v>
      </c>
      <c r="H22" s="133">
        <v>2</v>
      </c>
      <c r="I22" s="139">
        <v>32</v>
      </c>
      <c r="J22" s="133">
        <v>43</v>
      </c>
      <c r="K22" s="133">
        <v>25</v>
      </c>
      <c r="L22" s="12">
        <f t="shared" si="2"/>
        <v>75</v>
      </c>
      <c r="M22" s="12">
        <f t="shared" si="3"/>
        <v>100</v>
      </c>
      <c r="N22" s="24">
        <f t="shared" si="0"/>
        <v>8.3769633507853408E-2</v>
      </c>
      <c r="O22" s="24">
        <f t="shared" si="1"/>
        <v>0.14878892733564014</v>
      </c>
      <c r="P22" s="24">
        <f t="shared" si="4"/>
        <v>0.11177347242921014</v>
      </c>
    </row>
    <row r="23" spans="1:16" x14ac:dyDescent="0.25">
      <c r="A23" s="9" t="str">
        <f>'7'!A23</f>
        <v>Baldwin-Whitehall SD</v>
      </c>
      <c r="B23" s="29" t="str">
        <f>'7'!B23</f>
        <v>Allegheny</v>
      </c>
      <c r="C23" s="158">
        <f>'7'!C23</f>
        <v>1099</v>
      </c>
      <c r="D23" s="158">
        <f>'7'!D23</f>
        <v>663</v>
      </c>
      <c r="E23" s="158">
        <f>'7'!E23</f>
        <v>1762</v>
      </c>
      <c r="F23" s="133" t="s">
        <v>875</v>
      </c>
      <c r="G23" s="133" t="s">
        <v>539</v>
      </c>
      <c r="H23" s="133">
        <v>2</v>
      </c>
      <c r="I23" s="139">
        <v>139</v>
      </c>
      <c r="J23" s="133">
        <v>80</v>
      </c>
      <c r="K23" s="133">
        <v>27</v>
      </c>
      <c r="L23" s="12">
        <f t="shared" si="2"/>
        <v>219</v>
      </c>
      <c r="M23" s="12">
        <f t="shared" si="3"/>
        <v>246</v>
      </c>
      <c r="N23" s="24">
        <f t="shared" si="0"/>
        <v>0.12647861692447679</v>
      </c>
      <c r="O23" s="24">
        <f t="shared" si="1"/>
        <v>0.12066365007541478</v>
      </c>
      <c r="P23" s="24">
        <f t="shared" si="4"/>
        <v>0.12429057888762769</v>
      </c>
    </row>
    <row r="24" spans="1:16" x14ac:dyDescent="0.25">
      <c r="A24" s="9" t="str">
        <f>'7'!A24</f>
        <v>Bangor Area SD</v>
      </c>
      <c r="B24" s="29" t="str">
        <f>'7'!B24</f>
        <v>Northampton</v>
      </c>
      <c r="C24" s="158">
        <f>'7'!C24</f>
        <v>661</v>
      </c>
      <c r="D24" s="158">
        <f>'7'!D24</f>
        <v>477</v>
      </c>
      <c r="E24" s="158">
        <f>'7'!E24</f>
        <v>1138</v>
      </c>
      <c r="F24" s="133" t="s">
        <v>886</v>
      </c>
      <c r="G24" s="133" t="s">
        <v>540</v>
      </c>
      <c r="H24" s="133">
        <v>2</v>
      </c>
      <c r="I24" s="139">
        <v>48</v>
      </c>
      <c r="J24" s="133">
        <v>49</v>
      </c>
      <c r="K24" s="133">
        <v>11</v>
      </c>
      <c r="L24" s="12">
        <f t="shared" si="2"/>
        <v>97</v>
      </c>
      <c r="M24" s="12">
        <f t="shared" si="3"/>
        <v>108</v>
      </c>
      <c r="N24" s="24">
        <f t="shared" si="0"/>
        <v>7.2617246596066568E-2</v>
      </c>
      <c r="O24" s="24">
        <f t="shared" si="1"/>
        <v>0.10272536687631027</v>
      </c>
      <c r="P24" s="24">
        <f t="shared" si="4"/>
        <v>8.5237258347978906E-2</v>
      </c>
    </row>
    <row r="25" spans="1:16" x14ac:dyDescent="0.25">
      <c r="A25" s="9" t="str">
        <f>'7'!A25</f>
        <v>Beaver Area SD</v>
      </c>
      <c r="B25" s="29" t="str">
        <f>'7'!B25</f>
        <v>Beaver</v>
      </c>
      <c r="C25" s="158">
        <f>'7'!C25</f>
        <v>390</v>
      </c>
      <c r="D25" s="158">
        <f>'7'!D25</f>
        <v>262</v>
      </c>
      <c r="E25" s="158">
        <f>'7'!E25</f>
        <v>652</v>
      </c>
      <c r="F25" s="133" t="s">
        <v>874</v>
      </c>
      <c r="G25" s="133" t="s">
        <v>565</v>
      </c>
      <c r="H25" s="133">
        <v>2</v>
      </c>
      <c r="I25" s="139">
        <v>32</v>
      </c>
      <c r="J25" s="133">
        <v>31</v>
      </c>
      <c r="K25" s="133">
        <v>17</v>
      </c>
      <c r="L25" s="12">
        <f t="shared" si="2"/>
        <v>63</v>
      </c>
      <c r="M25" s="12">
        <f t="shared" si="3"/>
        <v>80</v>
      </c>
      <c r="N25" s="24">
        <f t="shared" si="0"/>
        <v>8.2051282051282051E-2</v>
      </c>
      <c r="O25" s="24">
        <f t="shared" si="1"/>
        <v>0.1183206106870229</v>
      </c>
      <c r="P25" s="24">
        <f t="shared" si="4"/>
        <v>9.6625766871165641E-2</v>
      </c>
    </row>
    <row r="26" spans="1:16" x14ac:dyDescent="0.25">
      <c r="A26" s="9" t="str">
        <f>'7'!A26</f>
        <v>Bedford Area SD</v>
      </c>
      <c r="B26" s="29" t="str">
        <f>'7'!B26</f>
        <v>Bedford</v>
      </c>
      <c r="C26" s="158">
        <f>'7'!C26</f>
        <v>445</v>
      </c>
      <c r="D26" s="158">
        <f>'7'!D26</f>
        <v>330</v>
      </c>
      <c r="E26" s="158">
        <f>'7'!E26</f>
        <v>775</v>
      </c>
      <c r="F26" s="133" t="s">
        <v>887</v>
      </c>
      <c r="G26" s="133" t="s">
        <v>571</v>
      </c>
      <c r="H26" s="133">
        <v>2</v>
      </c>
      <c r="I26" s="139">
        <v>29</v>
      </c>
      <c r="J26" s="133">
        <v>31</v>
      </c>
      <c r="K26" s="133">
        <v>8</v>
      </c>
      <c r="L26" s="12">
        <f t="shared" si="2"/>
        <v>60</v>
      </c>
      <c r="M26" s="12">
        <f t="shared" si="3"/>
        <v>68</v>
      </c>
      <c r="N26" s="24">
        <f t="shared" si="0"/>
        <v>6.5168539325842698E-2</v>
      </c>
      <c r="O26" s="24">
        <f t="shared" si="1"/>
        <v>9.3939393939393934E-2</v>
      </c>
      <c r="P26" s="24">
        <f t="shared" si="4"/>
        <v>7.7419354838709681E-2</v>
      </c>
    </row>
    <row r="27" spans="1:16" x14ac:dyDescent="0.25">
      <c r="A27" s="9" t="str">
        <f>'7'!A27</f>
        <v>Belle Vernon Area SD</v>
      </c>
      <c r="B27" s="29" t="str">
        <f>'7'!B27</f>
        <v>Westmoreland</v>
      </c>
      <c r="C27" s="158">
        <f>'7'!C27</f>
        <v>515</v>
      </c>
      <c r="D27" s="158">
        <f>'7'!D27</f>
        <v>422</v>
      </c>
      <c r="E27" s="158">
        <f>'7'!E27</f>
        <v>937</v>
      </c>
      <c r="F27" s="133" t="s">
        <v>888</v>
      </c>
      <c r="G27" s="133" t="s">
        <v>572</v>
      </c>
      <c r="H27" s="133">
        <v>2</v>
      </c>
      <c r="I27" s="139">
        <v>62</v>
      </c>
      <c r="J27" s="133">
        <v>59</v>
      </c>
      <c r="K27" s="133">
        <v>21</v>
      </c>
      <c r="L27" s="12">
        <f t="shared" si="2"/>
        <v>121</v>
      </c>
      <c r="M27" s="12">
        <f t="shared" si="3"/>
        <v>142</v>
      </c>
      <c r="N27" s="24">
        <f t="shared" si="0"/>
        <v>0.12038834951456311</v>
      </c>
      <c r="O27" s="24">
        <f t="shared" si="1"/>
        <v>0.13981042654028436</v>
      </c>
      <c r="P27" s="24">
        <f t="shared" si="4"/>
        <v>0.12913553895410887</v>
      </c>
    </row>
    <row r="28" spans="1:16" x14ac:dyDescent="0.25">
      <c r="A28" s="9" t="str">
        <f>'7'!A28</f>
        <v>Bellefonte Area SD</v>
      </c>
      <c r="B28" s="29" t="str">
        <f>'7'!B28</f>
        <v>Centre</v>
      </c>
      <c r="C28" s="158">
        <f>'7'!C28</f>
        <v>850</v>
      </c>
      <c r="D28" s="158">
        <f>'7'!D28</f>
        <v>565</v>
      </c>
      <c r="E28" s="158">
        <f>'7'!E28</f>
        <v>1415</v>
      </c>
      <c r="F28" s="133" t="s">
        <v>885</v>
      </c>
      <c r="G28" s="133" t="s">
        <v>554</v>
      </c>
      <c r="H28" s="133">
        <v>2</v>
      </c>
      <c r="I28" s="139">
        <v>67</v>
      </c>
      <c r="J28" s="133">
        <v>57</v>
      </c>
      <c r="K28" s="133">
        <v>26</v>
      </c>
      <c r="L28" s="12">
        <f t="shared" si="2"/>
        <v>124</v>
      </c>
      <c r="M28" s="12">
        <f t="shared" si="3"/>
        <v>150</v>
      </c>
      <c r="N28" s="24">
        <f t="shared" si="0"/>
        <v>7.8823529411764709E-2</v>
      </c>
      <c r="O28" s="24">
        <f t="shared" si="1"/>
        <v>0.10088495575221239</v>
      </c>
      <c r="P28" s="24">
        <f t="shared" si="4"/>
        <v>8.7632508833922262E-2</v>
      </c>
    </row>
    <row r="29" spans="1:16" x14ac:dyDescent="0.25">
      <c r="A29" s="9" t="str">
        <f>'7'!A29</f>
        <v>Bellwood-Antis SD</v>
      </c>
      <c r="B29" s="29" t="str">
        <f>'7'!B29</f>
        <v>Blair</v>
      </c>
      <c r="C29" s="158">
        <f>'7'!C29</f>
        <v>264</v>
      </c>
      <c r="D29" s="158">
        <f>'7'!D29</f>
        <v>149</v>
      </c>
      <c r="E29" s="158">
        <f>'7'!E29</f>
        <v>413</v>
      </c>
      <c r="F29" s="133" t="s">
        <v>887</v>
      </c>
      <c r="G29" s="133" t="s">
        <v>538</v>
      </c>
      <c r="H29" s="133">
        <v>2</v>
      </c>
      <c r="I29" s="139">
        <v>26</v>
      </c>
      <c r="J29" s="133">
        <v>24</v>
      </c>
      <c r="K29" s="133">
        <v>8</v>
      </c>
      <c r="L29" s="12">
        <f t="shared" si="2"/>
        <v>50</v>
      </c>
      <c r="M29" s="12">
        <f t="shared" si="3"/>
        <v>58</v>
      </c>
      <c r="N29" s="24">
        <f t="shared" si="0"/>
        <v>9.8484848484848481E-2</v>
      </c>
      <c r="O29" s="24">
        <f t="shared" si="1"/>
        <v>0.16107382550335569</v>
      </c>
      <c r="P29" s="24">
        <f t="shared" si="4"/>
        <v>0.12106537530266344</v>
      </c>
    </row>
    <row r="30" spans="1:16" x14ac:dyDescent="0.25">
      <c r="A30" s="9" t="str">
        <f>'7'!A30</f>
        <v>Bensalem Township SD</v>
      </c>
      <c r="B30" s="29" t="str">
        <f>'7'!B30</f>
        <v>Bucks</v>
      </c>
      <c r="C30" s="158">
        <f>'7'!C30</f>
        <v>2145</v>
      </c>
      <c r="D30" s="158">
        <f>'7'!D30</f>
        <v>1467</v>
      </c>
      <c r="E30" s="158">
        <f>'7'!E30</f>
        <v>3612</v>
      </c>
      <c r="F30" s="133" t="s">
        <v>889</v>
      </c>
      <c r="G30" s="133" t="s">
        <v>573</v>
      </c>
      <c r="H30" s="133">
        <v>2</v>
      </c>
      <c r="I30" s="139">
        <v>169</v>
      </c>
      <c r="J30" s="133">
        <v>202</v>
      </c>
      <c r="K30" s="133">
        <v>68</v>
      </c>
      <c r="L30" s="12">
        <f t="shared" si="2"/>
        <v>371</v>
      </c>
      <c r="M30" s="12">
        <f t="shared" si="3"/>
        <v>439</v>
      </c>
      <c r="N30" s="24">
        <f t="shared" si="0"/>
        <v>7.8787878787878782E-2</v>
      </c>
      <c r="O30" s="24">
        <f t="shared" si="1"/>
        <v>0.13769597818677573</v>
      </c>
      <c r="P30" s="24">
        <f t="shared" si="4"/>
        <v>0.10271317829457365</v>
      </c>
    </row>
    <row r="31" spans="1:16" x14ac:dyDescent="0.25">
      <c r="A31" s="9" t="str">
        <f>'7'!A31</f>
        <v>Benton Area SD</v>
      </c>
      <c r="B31" s="29" t="str">
        <f>'7'!B31</f>
        <v>Columbia</v>
      </c>
      <c r="C31" s="158">
        <f>'7'!C31</f>
        <v>134</v>
      </c>
      <c r="D31" s="158">
        <f>'7'!D31</f>
        <v>109</v>
      </c>
      <c r="E31" s="158">
        <f>'7'!E31</f>
        <v>243</v>
      </c>
      <c r="F31" s="133" t="s">
        <v>890</v>
      </c>
      <c r="G31" s="133" t="s">
        <v>891</v>
      </c>
      <c r="H31" s="133">
        <v>2</v>
      </c>
      <c r="I31" s="139">
        <v>6</v>
      </c>
      <c r="J31" s="133">
        <v>12</v>
      </c>
      <c r="K31" s="133">
        <v>6</v>
      </c>
      <c r="L31" s="12">
        <f t="shared" si="2"/>
        <v>18</v>
      </c>
      <c r="M31" s="12">
        <f t="shared" ref="M31:M94" si="5">I31+J31+K31</f>
        <v>24</v>
      </c>
      <c r="N31" s="24">
        <f t="shared" ref="N31:N94" si="6">I31/C31</f>
        <v>4.4776119402985072E-2</v>
      </c>
      <c r="O31" s="24">
        <f t="shared" ref="O31:O94" si="7">J31/D31</f>
        <v>0.11009174311926606</v>
      </c>
      <c r="P31" s="24">
        <f t="shared" ref="P31:P94" si="8">L31/E31</f>
        <v>7.407407407407407E-2</v>
      </c>
    </row>
    <row r="32" spans="1:16" x14ac:dyDescent="0.25">
      <c r="A32" s="9" t="str">
        <f>'7'!A32</f>
        <v>Bentworth SD</v>
      </c>
      <c r="B32" s="29" t="str">
        <f>'7'!B32</f>
        <v>Washington</v>
      </c>
      <c r="C32" s="158">
        <f>'7'!C32</f>
        <v>276</v>
      </c>
      <c r="D32" s="158">
        <f>'7'!D32</f>
        <v>175</v>
      </c>
      <c r="E32" s="158">
        <f>'7'!E32</f>
        <v>451</v>
      </c>
      <c r="F32" s="133" t="s">
        <v>873</v>
      </c>
      <c r="G32" s="133" t="s">
        <v>570</v>
      </c>
      <c r="H32" s="133">
        <v>2</v>
      </c>
      <c r="I32" s="139">
        <v>23</v>
      </c>
      <c r="J32" s="133">
        <v>14</v>
      </c>
      <c r="K32" s="133">
        <v>7</v>
      </c>
      <c r="L32" s="12">
        <f t="shared" si="2"/>
        <v>37</v>
      </c>
      <c r="M32" s="12">
        <f t="shared" si="5"/>
        <v>44</v>
      </c>
      <c r="N32" s="24">
        <f t="shared" si="6"/>
        <v>8.3333333333333329E-2</v>
      </c>
      <c r="O32" s="24">
        <f t="shared" si="7"/>
        <v>0.08</v>
      </c>
      <c r="P32" s="24">
        <f t="shared" si="8"/>
        <v>8.2039911308203997E-2</v>
      </c>
    </row>
    <row r="33" spans="1:16" x14ac:dyDescent="0.25">
      <c r="A33" s="9" t="str">
        <f>'7'!A33</f>
        <v>Berlin Brothersvalley SD</v>
      </c>
      <c r="B33" s="29" t="str">
        <f>'7'!B33</f>
        <v>Somerset</v>
      </c>
      <c r="C33" s="158">
        <f>'7'!C33</f>
        <v>177</v>
      </c>
      <c r="D33" s="158">
        <f>'7'!D33</f>
        <v>102</v>
      </c>
      <c r="E33" s="158">
        <f>'7'!E33</f>
        <v>279</v>
      </c>
      <c r="F33" s="133" t="s">
        <v>887</v>
      </c>
      <c r="G33" s="133" t="s">
        <v>575</v>
      </c>
      <c r="H33" s="133">
        <v>2</v>
      </c>
      <c r="I33" s="139">
        <v>10</v>
      </c>
      <c r="J33" s="133">
        <v>15</v>
      </c>
      <c r="K33" s="133">
        <v>5</v>
      </c>
      <c r="L33" s="12">
        <f t="shared" si="2"/>
        <v>25</v>
      </c>
      <c r="M33" s="12">
        <f t="shared" si="5"/>
        <v>30</v>
      </c>
      <c r="N33" s="24">
        <f t="shared" si="6"/>
        <v>5.6497175141242938E-2</v>
      </c>
      <c r="O33" s="24">
        <f t="shared" si="7"/>
        <v>0.14705882352941177</v>
      </c>
      <c r="P33" s="24">
        <f t="shared" si="8"/>
        <v>8.9605734767025089E-2</v>
      </c>
    </row>
    <row r="34" spans="1:16" x14ac:dyDescent="0.25">
      <c r="A34" s="9" t="str">
        <f>'7'!A34</f>
        <v>Bermudian Springs SD</v>
      </c>
      <c r="B34" s="29" t="str">
        <f>'7'!B34</f>
        <v>Adams</v>
      </c>
      <c r="C34" s="158">
        <f>'7'!C34</f>
        <v>481</v>
      </c>
      <c r="D34" s="158">
        <f>'7'!D34</f>
        <v>339</v>
      </c>
      <c r="E34" s="158">
        <f>'7'!E34</f>
        <v>820</v>
      </c>
      <c r="F34" s="133" t="s">
        <v>892</v>
      </c>
      <c r="G34" s="133" t="s">
        <v>893</v>
      </c>
      <c r="H34" s="133">
        <v>2</v>
      </c>
      <c r="I34" s="139">
        <v>23</v>
      </c>
      <c r="J34" s="133">
        <v>37</v>
      </c>
      <c r="K34" s="133">
        <v>12</v>
      </c>
      <c r="L34" s="12">
        <f t="shared" si="2"/>
        <v>60</v>
      </c>
      <c r="M34" s="12">
        <f t="shared" si="5"/>
        <v>72</v>
      </c>
      <c r="N34" s="24">
        <f t="shared" si="6"/>
        <v>4.781704781704782E-2</v>
      </c>
      <c r="O34" s="24">
        <f t="shared" si="7"/>
        <v>0.10914454277286136</v>
      </c>
      <c r="P34" s="24">
        <f t="shared" si="8"/>
        <v>7.3170731707317069E-2</v>
      </c>
    </row>
    <row r="35" spans="1:16" x14ac:dyDescent="0.25">
      <c r="A35" s="9" t="str">
        <f>'7'!A35</f>
        <v>Berwick Area SD</v>
      </c>
      <c r="B35" s="29" t="str">
        <f>'7'!B35</f>
        <v>Columbia</v>
      </c>
      <c r="C35" s="158">
        <f>'7'!C35</f>
        <v>712</v>
      </c>
      <c r="D35" s="158">
        <f>'7'!D35</f>
        <v>462</v>
      </c>
      <c r="E35" s="158">
        <f>'7'!E35</f>
        <v>1174</v>
      </c>
      <c r="F35" s="133" t="s">
        <v>890</v>
      </c>
      <c r="G35" s="133" t="s">
        <v>891</v>
      </c>
      <c r="H35" s="133">
        <v>2</v>
      </c>
      <c r="I35" s="139">
        <v>40</v>
      </c>
      <c r="J35" s="133">
        <v>85</v>
      </c>
      <c r="K35" s="133">
        <v>26</v>
      </c>
      <c r="L35" s="12">
        <f t="shared" si="2"/>
        <v>125</v>
      </c>
      <c r="M35" s="12">
        <f t="shared" si="5"/>
        <v>151</v>
      </c>
      <c r="N35" s="24">
        <f t="shared" si="6"/>
        <v>5.6179775280898875E-2</v>
      </c>
      <c r="O35" s="24">
        <f t="shared" si="7"/>
        <v>0.18398268398268397</v>
      </c>
      <c r="P35" s="24">
        <f t="shared" si="8"/>
        <v>0.10647359454855196</v>
      </c>
    </row>
    <row r="36" spans="1:16" x14ac:dyDescent="0.25">
      <c r="A36" s="9" t="str">
        <f>'7'!A36</f>
        <v>Bethel Park SD</v>
      </c>
      <c r="B36" s="29" t="str">
        <f>'7'!B36</f>
        <v>Allegheny</v>
      </c>
      <c r="C36" s="158">
        <f>'7'!C36</f>
        <v>854</v>
      </c>
      <c r="D36" s="158">
        <f>'7'!D36</f>
        <v>661</v>
      </c>
      <c r="E36" s="158">
        <f>'7'!E36</f>
        <v>1515</v>
      </c>
      <c r="F36" s="133" t="s">
        <v>875</v>
      </c>
      <c r="G36" s="133" t="s">
        <v>539</v>
      </c>
      <c r="H36" s="133">
        <v>2</v>
      </c>
      <c r="I36" s="139">
        <v>126</v>
      </c>
      <c r="J36" s="133">
        <v>74</v>
      </c>
      <c r="K36" s="133">
        <v>29</v>
      </c>
      <c r="L36" s="12">
        <f t="shared" si="2"/>
        <v>200</v>
      </c>
      <c r="M36" s="12">
        <f t="shared" si="5"/>
        <v>229</v>
      </c>
      <c r="N36" s="24">
        <f t="shared" si="6"/>
        <v>0.14754098360655737</v>
      </c>
      <c r="O36" s="24">
        <f t="shared" si="7"/>
        <v>0.11195158850226929</v>
      </c>
      <c r="P36" s="24">
        <f t="shared" si="8"/>
        <v>0.132013201320132</v>
      </c>
    </row>
    <row r="37" spans="1:16" x14ac:dyDescent="0.25">
      <c r="A37" s="9" t="str">
        <f>'7'!A37</f>
        <v>Bethlehem Area SD</v>
      </c>
      <c r="B37" s="29" t="str">
        <f>'7'!B37</f>
        <v>Northampton</v>
      </c>
      <c r="C37" s="158">
        <f>'7'!C37</f>
        <v>3669</v>
      </c>
      <c r="D37" s="158">
        <f>'7'!D37</f>
        <v>2645</v>
      </c>
      <c r="E37" s="158">
        <f>'7'!E37</f>
        <v>6314</v>
      </c>
      <c r="F37" s="133" t="s">
        <v>886</v>
      </c>
      <c r="G37" s="133" t="s">
        <v>540</v>
      </c>
      <c r="H37" s="133">
        <v>2</v>
      </c>
      <c r="I37" s="139">
        <v>373</v>
      </c>
      <c r="J37" s="133">
        <v>318</v>
      </c>
      <c r="K37" s="133">
        <v>85</v>
      </c>
      <c r="L37" s="12">
        <f t="shared" si="2"/>
        <v>691</v>
      </c>
      <c r="M37" s="12">
        <f t="shared" si="5"/>
        <v>776</v>
      </c>
      <c r="N37" s="24">
        <f t="shared" si="6"/>
        <v>0.10166257835922594</v>
      </c>
      <c r="O37" s="24">
        <f t="shared" si="7"/>
        <v>0.12022684310018904</v>
      </c>
      <c r="P37" s="24">
        <f t="shared" si="8"/>
        <v>0.10943934114665822</v>
      </c>
    </row>
    <row r="38" spans="1:16" x14ac:dyDescent="0.25">
      <c r="A38" s="9" t="str">
        <f>'7'!A38</f>
        <v>Bethlehem-Center SD</v>
      </c>
      <c r="B38" s="29" t="str">
        <f>'7'!B38</f>
        <v>Washington</v>
      </c>
      <c r="C38" s="158">
        <f>'7'!C38</f>
        <v>280</v>
      </c>
      <c r="D38" s="158">
        <f>'7'!D38</f>
        <v>172</v>
      </c>
      <c r="E38" s="158">
        <f>'7'!E38</f>
        <v>452</v>
      </c>
      <c r="F38" s="133" t="s">
        <v>873</v>
      </c>
      <c r="G38" s="133" t="s">
        <v>570</v>
      </c>
      <c r="H38" s="133">
        <v>2</v>
      </c>
      <c r="I38" s="139">
        <v>24</v>
      </c>
      <c r="J38" s="133">
        <v>29</v>
      </c>
      <c r="K38" s="133">
        <v>21</v>
      </c>
      <c r="L38" s="12">
        <f t="shared" si="2"/>
        <v>53</v>
      </c>
      <c r="M38" s="12">
        <f t="shared" si="5"/>
        <v>74</v>
      </c>
      <c r="N38" s="24">
        <f t="shared" si="6"/>
        <v>8.5714285714285715E-2</v>
      </c>
      <c r="O38" s="24">
        <f t="shared" si="7"/>
        <v>0.16860465116279069</v>
      </c>
      <c r="P38" s="24">
        <f t="shared" si="8"/>
        <v>0.11725663716814159</v>
      </c>
    </row>
    <row r="39" spans="1:16" x14ac:dyDescent="0.25">
      <c r="A39" s="9" t="str">
        <f>'7'!A39</f>
        <v>Big Beaver Falls Area SD</v>
      </c>
      <c r="B39" s="29" t="str">
        <f>'7'!B39</f>
        <v>Beaver</v>
      </c>
      <c r="C39" s="158">
        <f>'7'!C39</f>
        <v>544</v>
      </c>
      <c r="D39" s="158">
        <f>'7'!D39</f>
        <v>307</v>
      </c>
      <c r="E39" s="158">
        <f>'7'!E39</f>
        <v>851</v>
      </c>
      <c r="F39" s="133" t="s">
        <v>874</v>
      </c>
      <c r="G39" s="133" t="s">
        <v>565</v>
      </c>
      <c r="H39" s="133">
        <v>2</v>
      </c>
      <c r="I39" s="139">
        <v>34</v>
      </c>
      <c r="J39" s="133">
        <v>43</v>
      </c>
      <c r="K39" s="133">
        <v>19</v>
      </c>
      <c r="L39" s="12">
        <f t="shared" si="2"/>
        <v>77</v>
      </c>
      <c r="M39" s="12">
        <f t="shared" si="5"/>
        <v>96</v>
      </c>
      <c r="N39" s="24">
        <f t="shared" si="6"/>
        <v>6.25E-2</v>
      </c>
      <c r="O39" s="24">
        <f t="shared" si="7"/>
        <v>0.14006514657980457</v>
      </c>
      <c r="P39" s="24">
        <f t="shared" si="8"/>
        <v>9.0481786133960046E-2</v>
      </c>
    </row>
    <row r="40" spans="1:16" x14ac:dyDescent="0.25">
      <c r="A40" s="9" t="str">
        <f>'7'!A40</f>
        <v>Big Spring SD</v>
      </c>
      <c r="B40" s="29" t="str">
        <f>'7'!B40</f>
        <v>Cumberland</v>
      </c>
      <c r="C40" s="158">
        <f>'7'!C40</f>
        <v>734</v>
      </c>
      <c r="D40" s="158">
        <f>'7'!D40</f>
        <v>455</v>
      </c>
      <c r="E40" s="158">
        <f>'7'!E40</f>
        <v>1189</v>
      </c>
      <c r="F40" s="133" t="s">
        <v>894</v>
      </c>
      <c r="G40" s="133" t="s">
        <v>895</v>
      </c>
      <c r="H40" s="133">
        <v>2</v>
      </c>
      <c r="I40" s="139">
        <v>34</v>
      </c>
      <c r="J40" s="133">
        <v>45</v>
      </c>
      <c r="K40" s="133">
        <v>14</v>
      </c>
      <c r="L40" s="12">
        <f t="shared" si="2"/>
        <v>79</v>
      </c>
      <c r="M40" s="12">
        <f t="shared" si="5"/>
        <v>93</v>
      </c>
      <c r="N40" s="24">
        <f t="shared" si="6"/>
        <v>4.632152588555858E-2</v>
      </c>
      <c r="O40" s="24">
        <f t="shared" si="7"/>
        <v>9.8901098901098897E-2</v>
      </c>
      <c r="P40" s="24">
        <f t="shared" si="8"/>
        <v>6.6442388561816654E-2</v>
      </c>
    </row>
    <row r="41" spans="1:16" x14ac:dyDescent="0.25">
      <c r="A41" s="9" t="str">
        <f>'7'!A41</f>
        <v>Blackhawk SD</v>
      </c>
      <c r="B41" s="29" t="str">
        <f>'7'!B41</f>
        <v>Beaver</v>
      </c>
      <c r="C41" s="158">
        <f>'7'!C41</f>
        <v>478</v>
      </c>
      <c r="D41" s="158">
        <f>'7'!D41</f>
        <v>345</v>
      </c>
      <c r="E41" s="158">
        <f>'7'!E41</f>
        <v>823</v>
      </c>
      <c r="F41" s="133" t="s">
        <v>874</v>
      </c>
      <c r="G41" s="133" t="s">
        <v>565</v>
      </c>
      <c r="H41" s="133">
        <v>2</v>
      </c>
      <c r="I41" s="139">
        <v>31</v>
      </c>
      <c r="J41" s="133">
        <v>56</v>
      </c>
      <c r="K41" s="133">
        <v>21</v>
      </c>
      <c r="L41" s="12">
        <f t="shared" si="2"/>
        <v>87</v>
      </c>
      <c r="M41" s="12">
        <f t="shared" si="5"/>
        <v>108</v>
      </c>
      <c r="N41" s="24">
        <f t="shared" si="6"/>
        <v>6.4853556485355651E-2</v>
      </c>
      <c r="O41" s="24">
        <f t="shared" si="7"/>
        <v>0.16231884057971013</v>
      </c>
      <c r="P41" s="24">
        <f t="shared" si="8"/>
        <v>0.10571081409477522</v>
      </c>
    </row>
    <row r="42" spans="1:16" x14ac:dyDescent="0.25">
      <c r="A42" s="9" t="str">
        <f>'7'!A42</f>
        <v>Blacklick Valley SD</v>
      </c>
      <c r="B42" s="29" t="str">
        <f>'7'!B42</f>
        <v>Cambria</v>
      </c>
      <c r="C42" s="158">
        <f>'7'!C42</f>
        <v>168</v>
      </c>
      <c r="D42" s="158">
        <f>'7'!D42</f>
        <v>138</v>
      </c>
      <c r="E42" s="158">
        <f>'7'!E42</f>
        <v>306</v>
      </c>
      <c r="F42" s="133" t="s">
        <v>887</v>
      </c>
      <c r="G42" s="133" t="s">
        <v>546</v>
      </c>
      <c r="H42" s="133">
        <v>2</v>
      </c>
      <c r="I42" s="139">
        <v>13</v>
      </c>
      <c r="J42" s="133">
        <v>21</v>
      </c>
      <c r="K42" s="133">
        <v>5</v>
      </c>
      <c r="L42" s="12">
        <f t="shared" si="2"/>
        <v>34</v>
      </c>
      <c r="M42" s="12">
        <f t="shared" si="5"/>
        <v>39</v>
      </c>
      <c r="N42" s="24">
        <f t="shared" si="6"/>
        <v>7.7380952380952384E-2</v>
      </c>
      <c r="O42" s="24">
        <f t="shared" si="7"/>
        <v>0.15217391304347827</v>
      </c>
      <c r="P42" s="24">
        <f t="shared" si="8"/>
        <v>0.1111111111111111</v>
      </c>
    </row>
    <row r="43" spans="1:16" x14ac:dyDescent="0.25">
      <c r="A43" s="9" t="str">
        <f>'7'!A43</f>
        <v>Blairsville-Saltsburg SD</v>
      </c>
      <c r="B43" s="29" t="str">
        <f>'7'!B43</f>
        <v>Indiana</v>
      </c>
      <c r="C43" s="158">
        <f>'7'!C43</f>
        <v>396</v>
      </c>
      <c r="D43" s="158">
        <f>'7'!D43</f>
        <v>300</v>
      </c>
      <c r="E43" s="158">
        <f>'7'!E43</f>
        <v>696</v>
      </c>
      <c r="F43" s="133" t="s">
        <v>881</v>
      </c>
      <c r="G43" s="133" t="s">
        <v>578</v>
      </c>
      <c r="H43" s="133">
        <v>2</v>
      </c>
      <c r="I43" s="139">
        <v>35</v>
      </c>
      <c r="J43" s="133">
        <v>49</v>
      </c>
      <c r="K43" s="133">
        <v>16</v>
      </c>
      <c r="L43" s="12">
        <f t="shared" si="2"/>
        <v>84</v>
      </c>
      <c r="M43" s="12">
        <f t="shared" si="5"/>
        <v>100</v>
      </c>
      <c r="N43" s="24">
        <f t="shared" si="6"/>
        <v>8.8383838383838384E-2</v>
      </c>
      <c r="O43" s="24">
        <f t="shared" si="7"/>
        <v>0.16333333333333333</v>
      </c>
      <c r="P43" s="24">
        <f t="shared" si="8"/>
        <v>0.1206896551724138</v>
      </c>
    </row>
    <row r="44" spans="1:16" x14ac:dyDescent="0.25">
      <c r="A44" s="9" t="str">
        <f>'7'!A44</f>
        <v>Bloomsburg Area SD</v>
      </c>
      <c r="B44" s="29" t="str">
        <f>'7'!B44</f>
        <v>Columbia</v>
      </c>
      <c r="C44" s="158">
        <f>'7'!C44</f>
        <v>440</v>
      </c>
      <c r="D44" s="158">
        <f>'7'!D44</f>
        <v>315</v>
      </c>
      <c r="E44" s="158">
        <f>'7'!E44</f>
        <v>755</v>
      </c>
      <c r="F44" s="133" t="s">
        <v>890</v>
      </c>
      <c r="G44" s="133" t="s">
        <v>891</v>
      </c>
      <c r="H44" s="133">
        <v>2</v>
      </c>
      <c r="I44" s="139">
        <v>23</v>
      </c>
      <c r="J44" s="133">
        <v>37</v>
      </c>
      <c r="K44" s="133">
        <v>11</v>
      </c>
      <c r="L44" s="12">
        <f t="shared" si="2"/>
        <v>60</v>
      </c>
      <c r="M44" s="12">
        <f t="shared" si="5"/>
        <v>71</v>
      </c>
      <c r="N44" s="24">
        <f t="shared" si="6"/>
        <v>5.2272727272727269E-2</v>
      </c>
      <c r="O44" s="24">
        <f t="shared" si="7"/>
        <v>0.11746031746031746</v>
      </c>
      <c r="P44" s="24">
        <f t="shared" si="8"/>
        <v>7.9470198675496692E-2</v>
      </c>
    </row>
    <row r="45" spans="1:16" x14ac:dyDescent="0.25">
      <c r="A45" s="9" t="str">
        <f>'7'!A45</f>
        <v>Blue Mountain SD</v>
      </c>
      <c r="B45" s="29" t="str">
        <f>'7'!B45</f>
        <v>Schuylkill</v>
      </c>
      <c r="C45" s="158">
        <f>'7'!C45</f>
        <v>554</v>
      </c>
      <c r="D45" s="158">
        <f>'7'!D45</f>
        <v>466</v>
      </c>
      <c r="E45" s="158">
        <f>'7'!E45</f>
        <v>1020</v>
      </c>
      <c r="F45" s="133" t="s">
        <v>896</v>
      </c>
      <c r="G45" s="133" t="s">
        <v>579</v>
      </c>
      <c r="H45" s="133">
        <v>2</v>
      </c>
      <c r="I45" s="139">
        <v>38</v>
      </c>
      <c r="J45" s="133">
        <v>60</v>
      </c>
      <c r="K45" s="133">
        <v>15</v>
      </c>
      <c r="L45" s="12">
        <f t="shared" si="2"/>
        <v>98</v>
      </c>
      <c r="M45" s="12">
        <f t="shared" si="5"/>
        <v>113</v>
      </c>
      <c r="N45" s="24">
        <f t="shared" si="6"/>
        <v>6.8592057761732855E-2</v>
      </c>
      <c r="O45" s="24">
        <f t="shared" si="7"/>
        <v>0.12875536480686695</v>
      </c>
      <c r="P45" s="24">
        <f t="shared" si="8"/>
        <v>9.6078431372549025E-2</v>
      </c>
    </row>
    <row r="46" spans="1:16" x14ac:dyDescent="0.25">
      <c r="A46" s="9" t="str">
        <f>'7'!A46</f>
        <v>Blue Ridge SD</v>
      </c>
      <c r="B46" s="29" t="str">
        <f>'7'!B46</f>
        <v>Susquehanna</v>
      </c>
      <c r="C46" s="158">
        <f>'7'!C46</f>
        <v>248</v>
      </c>
      <c r="D46" s="158">
        <f>'7'!D46</f>
        <v>166</v>
      </c>
      <c r="E46" s="158">
        <f>'7'!E46</f>
        <v>414</v>
      </c>
      <c r="F46" s="133" t="s">
        <v>870</v>
      </c>
      <c r="G46" s="133" t="s">
        <v>871</v>
      </c>
      <c r="H46" s="133">
        <v>2</v>
      </c>
      <c r="I46" s="139">
        <v>10</v>
      </c>
      <c r="J46" s="133">
        <v>21</v>
      </c>
      <c r="K46" s="133">
        <v>8</v>
      </c>
      <c r="L46" s="12">
        <f t="shared" si="2"/>
        <v>31</v>
      </c>
      <c r="M46" s="12">
        <f t="shared" si="5"/>
        <v>39</v>
      </c>
      <c r="N46" s="24">
        <f t="shared" si="6"/>
        <v>4.0322580645161289E-2</v>
      </c>
      <c r="O46" s="24">
        <f t="shared" si="7"/>
        <v>0.12650602409638553</v>
      </c>
      <c r="P46" s="24">
        <f t="shared" si="8"/>
        <v>7.4879227053140096E-2</v>
      </c>
    </row>
    <row r="47" spans="1:16" x14ac:dyDescent="0.25">
      <c r="A47" s="9" t="str">
        <f>'7'!A47</f>
        <v>Boyertown Area SD</v>
      </c>
      <c r="B47" s="29" t="str">
        <f>'7'!B47</f>
        <v>Berks</v>
      </c>
      <c r="C47" s="158">
        <f>'7'!C47</f>
        <v>1542</v>
      </c>
      <c r="D47" s="158">
        <f>'7'!D47</f>
        <v>1203</v>
      </c>
      <c r="E47" s="158">
        <f>'7'!E47</f>
        <v>2745</v>
      </c>
      <c r="F47" s="133" t="s">
        <v>880</v>
      </c>
      <c r="G47" s="133" t="s">
        <v>552</v>
      </c>
      <c r="H47" s="133">
        <v>2</v>
      </c>
      <c r="I47" s="139">
        <v>125</v>
      </c>
      <c r="J47" s="133">
        <v>122</v>
      </c>
      <c r="K47" s="133">
        <v>58</v>
      </c>
      <c r="L47" s="12">
        <f t="shared" si="2"/>
        <v>247</v>
      </c>
      <c r="M47" s="12">
        <f t="shared" si="5"/>
        <v>305</v>
      </c>
      <c r="N47" s="24">
        <f t="shared" si="6"/>
        <v>8.1063553826199744E-2</v>
      </c>
      <c r="O47" s="24">
        <f t="shared" si="7"/>
        <v>0.10141313383208644</v>
      </c>
      <c r="P47" s="24">
        <f t="shared" si="8"/>
        <v>8.9981785063752276E-2</v>
      </c>
    </row>
    <row r="48" spans="1:16" x14ac:dyDescent="0.25">
      <c r="A48" s="9" t="str">
        <f>'7'!A48</f>
        <v>Bradford Area SD</v>
      </c>
      <c r="B48" s="29" t="str">
        <f>'7'!B48</f>
        <v>McKean</v>
      </c>
      <c r="C48" s="158">
        <f>'7'!C48</f>
        <v>626</v>
      </c>
      <c r="D48" s="158">
        <f>'7'!D48</f>
        <v>457</v>
      </c>
      <c r="E48" s="158">
        <f>'7'!E48</f>
        <v>1083</v>
      </c>
      <c r="F48" s="133" t="s">
        <v>883</v>
      </c>
      <c r="G48" s="133" t="s">
        <v>581</v>
      </c>
      <c r="H48" s="133">
        <v>2</v>
      </c>
      <c r="I48" s="139">
        <v>98</v>
      </c>
      <c r="J48" s="133">
        <v>79</v>
      </c>
      <c r="K48" s="133">
        <v>26</v>
      </c>
      <c r="L48" s="12">
        <f t="shared" si="2"/>
        <v>177</v>
      </c>
      <c r="M48" s="12">
        <f t="shared" si="5"/>
        <v>203</v>
      </c>
      <c r="N48" s="24">
        <f t="shared" si="6"/>
        <v>0.15654952076677317</v>
      </c>
      <c r="O48" s="24">
        <f t="shared" si="7"/>
        <v>0.17286652078774617</v>
      </c>
      <c r="P48" s="24">
        <f t="shared" si="8"/>
        <v>0.16343490304709141</v>
      </c>
    </row>
    <row r="49" spans="1:16" x14ac:dyDescent="0.25">
      <c r="A49" s="9" t="str">
        <f>'7'!A49</f>
        <v>Brandywine Heights Area SD</v>
      </c>
      <c r="B49" s="29" t="str">
        <f>'7'!B49</f>
        <v>Berks</v>
      </c>
      <c r="C49" s="158">
        <f>'7'!C49</f>
        <v>331</v>
      </c>
      <c r="D49" s="158">
        <f>'7'!D49</f>
        <v>262</v>
      </c>
      <c r="E49" s="158">
        <f>'7'!E49</f>
        <v>593</v>
      </c>
      <c r="F49" s="133" t="s">
        <v>880</v>
      </c>
      <c r="G49" s="133" t="s">
        <v>552</v>
      </c>
      <c r="H49" s="133">
        <v>2</v>
      </c>
      <c r="I49" s="139">
        <v>29</v>
      </c>
      <c r="J49" s="133">
        <v>39</v>
      </c>
      <c r="K49" s="133">
        <v>7</v>
      </c>
      <c r="L49" s="12">
        <f t="shared" si="2"/>
        <v>68</v>
      </c>
      <c r="M49" s="12">
        <f t="shared" si="5"/>
        <v>75</v>
      </c>
      <c r="N49" s="24">
        <f t="shared" si="6"/>
        <v>8.7613293051359523E-2</v>
      </c>
      <c r="O49" s="24">
        <f t="shared" si="7"/>
        <v>0.14885496183206107</v>
      </c>
      <c r="P49" s="24">
        <f t="shared" si="8"/>
        <v>0.11467116357504216</v>
      </c>
    </row>
    <row r="50" spans="1:16" x14ac:dyDescent="0.25">
      <c r="A50" s="9" t="str">
        <f>'7'!A50</f>
        <v>Brentwood Borough SD</v>
      </c>
      <c r="B50" s="29" t="str">
        <f>'7'!B50</f>
        <v>Allegheny</v>
      </c>
      <c r="C50" s="158">
        <f>'7'!C50</f>
        <v>323</v>
      </c>
      <c r="D50" s="158">
        <f>'7'!D50</f>
        <v>227</v>
      </c>
      <c r="E50" s="158">
        <f>'7'!E50</f>
        <v>550</v>
      </c>
      <c r="F50" s="133" t="s">
        <v>875</v>
      </c>
      <c r="G50" s="133" t="s">
        <v>539</v>
      </c>
      <c r="H50" s="133">
        <v>2</v>
      </c>
      <c r="I50" s="139">
        <v>43</v>
      </c>
      <c r="J50" s="133">
        <v>30</v>
      </c>
      <c r="K50" s="133">
        <v>9</v>
      </c>
      <c r="L50" s="12">
        <f t="shared" si="2"/>
        <v>73</v>
      </c>
      <c r="M50" s="12">
        <f t="shared" si="5"/>
        <v>82</v>
      </c>
      <c r="N50" s="24">
        <f t="shared" si="6"/>
        <v>0.13312693498452013</v>
      </c>
      <c r="O50" s="24">
        <f t="shared" si="7"/>
        <v>0.13215859030837004</v>
      </c>
      <c r="P50" s="24">
        <f t="shared" si="8"/>
        <v>0.13272727272727272</v>
      </c>
    </row>
    <row r="51" spans="1:16" x14ac:dyDescent="0.25">
      <c r="A51" s="9" t="str">
        <f>'7'!A51</f>
        <v>Bristol Borough SD</v>
      </c>
      <c r="B51" s="29" t="str">
        <f>'7'!B51</f>
        <v>Bucks</v>
      </c>
      <c r="C51" s="158">
        <f>'7'!C51</f>
        <v>392</v>
      </c>
      <c r="D51" s="158">
        <f>'7'!D51</f>
        <v>257</v>
      </c>
      <c r="E51" s="158">
        <f>'7'!E51</f>
        <v>649</v>
      </c>
      <c r="F51" s="133" t="s">
        <v>889</v>
      </c>
      <c r="G51" s="133" t="s">
        <v>573</v>
      </c>
      <c r="H51" s="133">
        <v>2</v>
      </c>
      <c r="I51" s="139">
        <v>34</v>
      </c>
      <c r="J51" s="133">
        <v>39</v>
      </c>
      <c r="K51" s="133">
        <v>14</v>
      </c>
      <c r="L51" s="12">
        <f t="shared" si="2"/>
        <v>73</v>
      </c>
      <c r="M51" s="12">
        <f t="shared" si="5"/>
        <v>87</v>
      </c>
      <c r="N51" s="24">
        <f t="shared" si="6"/>
        <v>8.673469387755102E-2</v>
      </c>
      <c r="O51" s="24">
        <f t="shared" si="7"/>
        <v>0.1517509727626459</v>
      </c>
      <c r="P51" s="24">
        <f t="shared" si="8"/>
        <v>0.11248073959938366</v>
      </c>
    </row>
    <row r="52" spans="1:16" x14ac:dyDescent="0.25">
      <c r="A52" s="9" t="str">
        <f>'7'!A52</f>
        <v>Bristol Township SD</v>
      </c>
      <c r="B52" s="29" t="str">
        <f>'7'!B52</f>
        <v>Bucks</v>
      </c>
      <c r="C52" s="158">
        <f>'7'!C52</f>
        <v>2153</v>
      </c>
      <c r="D52" s="158">
        <f>'7'!D52</f>
        <v>1408</v>
      </c>
      <c r="E52" s="158">
        <f>'7'!E52</f>
        <v>3561</v>
      </c>
      <c r="F52" s="133" t="s">
        <v>889</v>
      </c>
      <c r="G52" s="133" t="s">
        <v>573</v>
      </c>
      <c r="H52" s="133">
        <v>2</v>
      </c>
      <c r="I52" s="139">
        <v>184</v>
      </c>
      <c r="J52" s="133">
        <v>203</v>
      </c>
      <c r="K52" s="133">
        <v>93</v>
      </c>
      <c r="L52" s="12">
        <f t="shared" si="2"/>
        <v>387</v>
      </c>
      <c r="M52" s="12">
        <f t="shared" si="5"/>
        <v>480</v>
      </c>
      <c r="N52" s="24">
        <f t="shared" si="6"/>
        <v>8.5462145843009749E-2</v>
      </c>
      <c r="O52" s="24">
        <f t="shared" si="7"/>
        <v>0.14417613636363635</v>
      </c>
      <c r="P52" s="24">
        <f t="shared" si="8"/>
        <v>0.10867733782645324</v>
      </c>
    </row>
    <row r="53" spans="1:16" x14ac:dyDescent="0.25">
      <c r="A53" s="9" t="str">
        <f>'7'!A53</f>
        <v>Brockway Area SD</v>
      </c>
      <c r="B53" s="29" t="str">
        <f>'7'!B53</f>
        <v>Jefferson</v>
      </c>
      <c r="C53" s="158">
        <f>'7'!C53</f>
        <v>289</v>
      </c>
      <c r="D53" s="158">
        <f>'7'!D53</f>
        <v>169</v>
      </c>
      <c r="E53" s="158">
        <f>'7'!E53</f>
        <v>458</v>
      </c>
      <c r="F53" s="133" t="s">
        <v>876</v>
      </c>
      <c r="G53" s="133" t="s">
        <v>897</v>
      </c>
      <c r="H53" s="133">
        <v>2</v>
      </c>
      <c r="I53" s="139">
        <v>21</v>
      </c>
      <c r="J53" s="133">
        <v>26</v>
      </c>
      <c r="K53" s="133">
        <v>13</v>
      </c>
      <c r="L53" s="12">
        <f t="shared" si="2"/>
        <v>47</v>
      </c>
      <c r="M53" s="12">
        <f t="shared" si="5"/>
        <v>60</v>
      </c>
      <c r="N53" s="24">
        <f t="shared" si="6"/>
        <v>7.2664359861591699E-2</v>
      </c>
      <c r="O53" s="24">
        <f t="shared" si="7"/>
        <v>0.15384615384615385</v>
      </c>
      <c r="P53" s="24">
        <f t="shared" si="8"/>
        <v>0.10262008733624454</v>
      </c>
    </row>
    <row r="54" spans="1:16" x14ac:dyDescent="0.25">
      <c r="A54" s="9" t="str">
        <f>'7'!A54</f>
        <v>Brookville Area SD</v>
      </c>
      <c r="B54" s="29" t="str">
        <f>'7'!B54</f>
        <v>Jefferson</v>
      </c>
      <c r="C54" s="158">
        <f>'7'!C54</f>
        <v>366</v>
      </c>
      <c r="D54" s="158">
        <f>'7'!D54</f>
        <v>274</v>
      </c>
      <c r="E54" s="158">
        <f>'7'!E54</f>
        <v>640</v>
      </c>
      <c r="F54" s="133" t="s">
        <v>876</v>
      </c>
      <c r="G54" s="133" t="s">
        <v>897</v>
      </c>
      <c r="H54" s="133">
        <v>2</v>
      </c>
      <c r="I54" s="139">
        <v>42</v>
      </c>
      <c r="J54" s="133">
        <v>37</v>
      </c>
      <c r="K54" s="133">
        <v>10</v>
      </c>
      <c r="L54" s="12">
        <f t="shared" si="2"/>
        <v>79</v>
      </c>
      <c r="M54" s="12">
        <f t="shared" si="5"/>
        <v>89</v>
      </c>
      <c r="N54" s="24">
        <f t="shared" si="6"/>
        <v>0.11475409836065574</v>
      </c>
      <c r="O54" s="24">
        <f t="shared" si="7"/>
        <v>0.13503649635036497</v>
      </c>
      <c r="P54" s="24">
        <f t="shared" si="8"/>
        <v>0.12343750000000001</v>
      </c>
    </row>
    <row r="55" spans="1:16" x14ac:dyDescent="0.25">
      <c r="A55" s="9" t="str">
        <f>'7'!A55</f>
        <v>Brownsville Area SD</v>
      </c>
      <c r="B55" s="29" t="str">
        <f>'7'!B55</f>
        <v>Fayette</v>
      </c>
      <c r="C55" s="158">
        <f>'7'!C55</f>
        <v>413</v>
      </c>
      <c r="D55" s="158">
        <f>'7'!D55</f>
        <v>250</v>
      </c>
      <c r="E55" s="158">
        <f>'7'!E55</f>
        <v>663</v>
      </c>
      <c r="F55" s="133" t="s">
        <v>873</v>
      </c>
      <c r="G55" s="133" t="s">
        <v>566</v>
      </c>
      <c r="H55" s="133">
        <v>2</v>
      </c>
      <c r="I55" s="139">
        <v>51</v>
      </c>
      <c r="J55" s="133">
        <v>49</v>
      </c>
      <c r="K55" s="133">
        <v>18</v>
      </c>
      <c r="L55" s="12">
        <f t="shared" si="2"/>
        <v>100</v>
      </c>
      <c r="M55" s="12">
        <f t="shared" si="5"/>
        <v>118</v>
      </c>
      <c r="N55" s="24">
        <f t="shared" si="6"/>
        <v>0.12348668280871671</v>
      </c>
      <c r="O55" s="24">
        <f t="shared" si="7"/>
        <v>0.19600000000000001</v>
      </c>
      <c r="P55" s="24">
        <f t="shared" si="8"/>
        <v>0.15082956259426847</v>
      </c>
    </row>
    <row r="56" spans="1:16" x14ac:dyDescent="0.25">
      <c r="A56" s="9" t="str">
        <f>'7'!A56</f>
        <v>Bryn Athyn SD</v>
      </c>
      <c r="B56" s="29" t="str">
        <f>'7'!B56</f>
        <v>Montgomery</v>
      </c>
      <c r="C56" s="158">
        <f>'7'!C56</f>
        <v>33</v>
      </c>
      <c r="D56" s="158">
        <f>'7'!D56</f>
        <v>23</v>
      </c>
      <c r="E56" s="158">
        <f>'7'!E56</f>
        <v>56</v>
      </c>
      <c r="F56" s="133" t="s">
        <v>872</v>
      </c>
      <c r="G56" s="133" t="s">
        <v>550</v>
      </c>
      <c r="H56" s="133">
        <v>2</v>
      </c>
      <c r="I56" s="139">
        <v>0</v>
      </c>
      <c r="J56" s="133">
        <v>0</v>
      </c>
      <c r="K56" s="133">
        <v>0</v>
      </c>
      <c r="L56" s="12">
        <f t="shared" si="2"/>
        <v>0</v>
      </c>
      <c r="M56" s="12">
        <f t="shared" si="5"/>
        <v>0</v>
      </c>
      <c r="N56" s="24">
        <f t="shared" si="6"/>
        <v>0</v>
      </c>
      <c r="O56" s="24">
        <f t="shared" si="7"/>
        <v>0</v>
      </c>
      <c r="P56" s="24">
        <f t="shared" si="8"/>
        <v>0</v>
      </c>
    </row>
    <row r="57" spans="1:16" x14ac:dyDescent="0.25">
      <c r="A57" s="9" t="str">
        <f>'7'!A57</f>
        <v>Burgettstown Area SD</v>
      </c>
      <c r="B57" s="29" t="str">
        <f>'7'!B57</f>
        <v>Washington</v>
      </c>
      <c r="C57" s="158">
        <f>'7'!C57</f>
        <v>249</v>
      </c>
      <c r="D57" s="158">
        <f>'7'!D57</f>
        <v>190</v>
      </c>
      <c r="E57" s="158">
        <f>'7'!E57</f>
        <v>439</v>
      </c>
      <c r="F57" s="133" t="s">
        <v>873</v>
      </c>
      <c r="G57" s="133" t="s">
        <v>570</v>
      </c>
      <c r="H57" s="133">
        <v>2</v>
      </c>
      <c r="I57" s="139">
        <v>25</v>
      </c>
      <c r="J57" s="133">
        <v>15</v>
      </c>
      <c r="K57" s="133">
        <v>4</v>
      </c>
      <c r="L57" s="12">
        <f t="shared" si="2"/>
        <v>40</v>
      </c>
      <c r="M57" s="12">
        <f t="shared" si="5"/>
        <v>44</v>
      </c>
      <c r="N57" s="24">
        <f t="shared" si="6"/>
        <v>0.10040160642570281</v>
      </c>
      <c r="O57" s="24">
        <f t="shared" si="7"/>
        <v>7.8947368421052627E-2</v>
      </c>
      <c r="P57" s="24">
        <f t="shared" si="8"/>
        <v>9.1116173120728935E-2</v>
      </c>
    </row>
    <row r="58" spans="1:16" x14ac:dyDescent="0.25">
      <c r="A58" s="9" t="str">
        <f>'7'!A58</f>
        <v>Burrell SD</v>
      </c>
      <c r="B58" s="29" t="str">
        <f>'7'!B58</f>
        <v>Westmoreland</v>
      </c>
      <c r="C58" s="158">
        <f>'7'!C58</f>
        <v>373</v>
      </c>
      <c r="D58" s="158">
        <f>'7'!D58</f>
        <v>253</v>
      </c>
      <c r="E58" s="158">
        <f>'7'!E58</f>
        <v>626</v>
      </c>
      <c r="F58" s="133" t="s">
        <v>888</v>
      </c>
      <c r="G58" s="133" t="s">
        <v>572</v>
      </c>
      <c r="H58" s="133">
        <v>2</v>
      </c>
      <c r="I58" s="139">
        <v>29</v>
      </c>
      <c r="J58" s="133">
        <v>28</v>
      </c>
      <c r="K58" s="133">
        <v>12</v>
      </c>
      <c r="L58" s="12">
        <f t="shared" si="2"/>
        <v>57</v>
      </c>
      <c r="M58" s="12">
        <f t="shared" si="5"/>
        <v>69</v>
      </c>
      <c r="N58" s="24">
        <f t="shared" si="6"/>
        <v>7.7747989276139406E-2</v>
      </c>
      <c r="O58" s="24">
        <f t="shared" si="7"/>
        <v>0.11067193675889328</v>
      </c>
      <c r="P58" s="24">
        <f t="shared" si="8"/>
        <v>9.1054313099041537E-2</v>
      </c>
    </row>
    <row r="59" spans="1:16" x14ac:dyDescent="0.25">
      <c r="A59" s="9" t="str">
        <f>'7'!A59</f>
        <v>Butler Area SD</v>
      </c>
      <c r="B59" s="29" t="str">
        <f>'7'!B59</f>
        <v>Butler</v>
      </c>
      <c r="C59" s="158">
        <f>'7'!C59</f>
        <v>1837</v>
      </c>
      <c r="D59" s="158">
        <f>'7'!D59</f>
        <v>1255</v>
      </c>
      <c r="E59" s="158">
        <f>'7'!E59</f>
        <v>3092</v>
      </c>
      <c r="F59" s="133" t="s">
        <v>898</v>
      </c>
      <c r="G59" s="133" t="s">
        <v>583</v>
      </c>
      <c r="H59" s="133">
        <v>2</v>
      </c>
      <c r="I59" s="139">
        <v>164</v>
      </c>
      <c r="J59" s="133">
        <v>151</v>
      </c>
      <c r="K59" s="133">
        <v>56</v>
      </c>
      <c r="L59" s="12">
        <f t="shared" si="2"/>
        <v>315</v>
      </c>
      <c r="M59" s="12">
        <f t="shared" si="5"/>
        <v>371</v>
      </c>
      <c r="N59" s="24">
        <f t="shared" si="6"/>
        <v>8.927599346761024E-2</v>
      </c>
      <c r="O59" s="24">
        <f t="shared" si="7"/>
        <v>0.12031872509960159</v>
      </c>
      <c r="P59" s="24">
        <f t="shared" si="8"/>
        <v>0.101875808538163</v>
      </c>
    </row>
    <row r="60" spans="1:16" x14ac:dyDescent="0.25">
      <c r="A60" s="9" t="str">
        <f>'7'!A60</f>
        <v>California Area SD</v>
      </c>
      <c r="B60" s="29" t="str">
        <f>'7'!B60</f>
        <v>Washington</v>
      </c>
      <c r="C60" s="158">
        <f>'7'!C60</f>
        <v>170</v>
      </c>
      <c r="D60" s="158">
        <f>'7'!D60</f>
        <v>111</v>
      </c>
      <c r="E60" s="158">
        <f>'7'!E60</f>
        <v>281</v>
      </c>
      <c r="F60" s="133" t="s">
        <v>873</v>
      </c>
      <c r="G60" s="133" t="s">
        <v>570</v>
      </c>
      <c r="H60" s="133">
        <v>2</v>
      </c>
      <c r="I60" s="139">
        <v>15</v>
      </c>
      <c r="J60" s="133">
        <v>12</v>
      </c>
      <c r="K60" s="133">
        <v>6</v>
      </c>
      <c r="L60" s="12">
        <f t="shared" si="2"/>
        <v>27</v>
      </c>
      <c r="M60" s="12">
        <f t="shared" si="5"/>
        <v>33</v>
      </c>
      <c r="N60" s="24">
        <f t="shared" si="6"/>
        <v>8.8235294117647065E-2</v>
      </c>
      <c r="O60" s="24">
        <f t="shared" si="7"/>
        <v>0.10810810810810811</v>
      </c>
      <c r="P60" s="24">
        <f t="shared" si="8"/>
        <v>9.6085409252669035E-2</v>
      </c>
    </row>
    <row r="61" spans="1:16" x14ac:dyDescent="0.25">
      <c r="A61" s="9" t="str">
        <f>'7'!A61</f>
        <v>Cambria Heights SD</v>
      </c>
      <c r="B61" s="29" t="str">
        <f>'7'!B61</f>
        <v>Cambria</v>
      </c>
      <c r="C61" s="158">
        <f>'7'!C61</f>
        <v>291</v>
      </c>
      <c r="D61" s="158">
        <f>'7'!D61</f>
        <v>228</v>
      </c>
      <c r="E61" s="158">
        <f>'7'!E61</f>
        <v>519</v>
      </c>
      <c r="F61" s="133" t="s">
        <v>887</v>
      </c>
      <c r="G61" s="133" t="s">
        <v>546</v>
      </c>
      <c r="H61" s="133">
        <v>2</v>
      </c>
      <c r="I61" s="139">
        <v>16</v>
      </c>
      <c r="J61" s="133">
        <v>26</v>
      </c>
      <c r="K61" s="133">
        <v>11</v>
      </c>
      <c r="L61" s="12">
        <f t="shared" si="2"/>
        <v>42</v>
      </c>
      <c r="M61" s="12">
        <f t="shared" si="5"/>
        <v>53</v>
      </c>
      <c r="N61" s="24">
        <f t="shared" si="6"/>
        <v>5.4982817869415807E-2</v>
      </c>
      <c r="O61" s="24">
        <f t="shared" si="7"/>
        <v>0.11403508771929824</v>
      </c>
      <c r="P61" s="24">
        <f t="shared" si="8"/>
        <v>8.0924855491329481E-2</v>
      </c>
    </row>
    <row r="62" spans="1:16" x14ac:dyDescent="0.25">
      <c r="A62" s="9" t="str">
        <f>'7'!A62</f>
        <v>Cameron County SD</v>
      </c>
      <c r="B62" s="29" t="str">
        <f>'7'!B62</f>
        <v>Cameron</v>
      </c>
      <c r="C62" s="158">
        <f>'7'!C62</f>
        <v>139</v>
      </c>
      <c r="D62" s="158">
        <f>'7'!D62</f>
        <v>80</v>
      </c>
      <c r="E62" s="158">
        <f>'7'!E62</f>
        <v>219</v>
      </c>
      <c r="F62" s="133" t="s">
        <v>883</v>
      </c>
      <c r="G62" s="133" t="s">
        <v>584</v>
      </c>
      <c r="H62" s="133">
        <v>2</v>
      </c>
      <c r="I62" s="139">
        <v>26</v>
      </c>
      <c r="J62" s="133">
        <v>23</v>
      </c>
      <c r="K62" s="133">
        <v>14</v>
      </c>
      <c r="L62" s="12">
        <f t="shared" si="2"/>
        <v>49</v>
      </c>
      <c r="M62" s="12">
        <f t="shared" si="5"/>
        <v>63</v>
      </c>
      <c r="N62" s="24">
        <f t="shared" si="6"/>
        <v>0.18705035971223022</v>
      </c>
      <c r="O62" s="24">
        <f t="shared" si="7"/>
        <v>0.28749999999999998</v>
      </c>
      <c r="P62" s="24">
        <f t="shared" si="8"/>
        <v>0.22374429223744291</v>
      </c>
    </row>
    <row r="63" spans="1:16" x14ac:dyDescent="0.25">
      <c r="A63" s="9" t="str">
        <f>'7'!A63</f>
        <v>Camp Hill SD</v>
      </c>
      <c r="B63" s="29" t="str">
        <f>'7'!B63</f>
        <v>Cumberland</v>
      </c>
      <c r="C63" s="158">
        <f>'7'!C63</f>
        <v>256</v>
      </c>
      <c r="D63" s="158">
        <f>'7'!D63</f>
        <v>180</v>
      </c>
      <c r="E63" s="158">
        <f>'7'!E63</f>
        <v>436</v>
      </c>
      <c r="F63" s="133" t="s">
        <v>894</v>
      </c>
      <c r="G63" s="133" t="s">
        <v>895</v>
      </c>
      <c r="H63" s="133">
        <v>2</v>
      </c>
      <c r="I63" s="139">
        <v>23</v>
      </c>
      <c r="J63" s="133">
        <v>13</v>
      </c>
      <c r="K63" s="133">
        <v>6</v>
      </c>
      <c r="L63" s="12">
        <f t="shared" si="2"/>
        <v>36</v>
      </c>
      <c r="M63" s="12">
        <f t="shared" si="5"/>
        <v>42</v>
      </c>
      <c r="N63" s="24">
        <f t="shared" si="6"/>
        <v>8.984375E-2</v>
      </c>
      <c r="O63" s="24">
        <f t="shared" si="7"/>
        <v>7.2222222222222215E-2</v>
      </c>
      <c r="P63" s="24">
        <f t="shared" si="8"/>
        <v>8.2568807339449546E-2</v>
      </c>
    </row>
    <row r="64" spans="1:16" x14ac:dyDescent="0.25">
      <c r="A64" s="9" t="str">
        <f>'7'!A64</f>
        <v>Canon-McMillan SD</v>
      </c>
      <c r="B64" s="29" t="str">
        <f>'7'!B64</f>
        <v>Washington</v>
      </c>
      <c r="C64" s="158">
        <f>'7'!C64</f>
        <v>1218</v>
      </c>
      <c r="D64" s="158">
        <f>'7'!D64</f>
        <v>842</v>
      </c>
      <c r="E64" s="158">
        <f>'7'!E64</f>
        <v>2060</v>
      </c>
      <c r="F64" s="133" t="s">
        <v>873</v>
      </c>
      <c r="G64" s="133" t="s">
        <v>570</v>
      </c>
      <c r="H64" s="133">
        <v>2</v>
      </c>
      <c r="I64" s="139">
        <v>121</v>
      </c>
      <c r="J64" s="133">
        <v>69</v>
      </c>
      <c r="K64" s="133">
        <v>30</v>
      </c>
      <c r="L64" s="12">
        <f t="shared" si="2"/>
        <v>190</v>
      </c>
      <c r="M64" s="12">
        <f t="shared" si="5"/>
        <v>220</v>
      </c>
      <c r="N64" s="24">
        <f t="shared" si="6"/>
        <v>9.9343185550082105E-2</v>
      </c>
      <c r="O64" s="24">
        <f t="shared" si="7"/>
        <v>8.1947743467933487E-2</v>
      </c>
      <c r="P64" s="24">
        <f t="shared" si="8"/>
        <v>9.2233009708737865E-2</v>
      </c>
    </row>
    <row r="65" spans="1:16" x14ac:dyDescent="0.25">
      <c r="A65" s="9" t="str">
        <f>'7'!A65</f>
        <v>Canton Area SD</v>
      </c>
      <c r="B65" s="29" t="str">
        <f>'7'!B65</f>
        <v>Bradford</v>
      </c>
      <c r="C65" s="158">
        <f>'7'!C65</f>
        <v>231</v>
      </c>
      <c r="D65" s="158">
        <f>'7'!D65</f>
        <v>169</v>
      </c>
      <c r="E65" s="158">
        <f>'7'!E65</f>
        <v>400</v>
      </c>
      <c r="F65" s="133" t="s">
        <v>882</v>
      </c>
      <c r="G65" s="133" t="s">
        <v>568</v>
      </c>
      <c r="H65" s="133">
        <v>2</v>
      </c>
      <c r="I65" s="139">
        <v>22</v>
      </c>
      <c r="J65" s="133">
        <v>19</v>
      </c>
      <c r="K65" s="133">
        <v>9</v>
      </c>
      <c r="L65" s="12">
        <f t="shared" si="2"/>
        <v>41</v>
      </c>
      <c r="M65" s="12">
        <f t="shared" si="5"/>
        <v>50</v>
      </c>
      <c r="N65" s="24">
        <f t="shared" si="6"/>
        <v>9.5238095238095233E-2</v>
      </c>
      <c r="O65" s="24">
        <f t="shared" si="7"/>
        <v>0.11242603550295859</v>
      </c>
      <c r="P65" s="24">
        <f t="shared" si="8"/>
        <v>0.10249999999999999</v>
      </c>
    </row>
    <row r="66" spans="1:16" x14ac:dyDescent="0.25">
      <c r="A66" s="9" t="str">
        <f>'7'!A66</f>
        <v>Carbondale Area SD</v>
      </c>
      <c r="B66" s="29" t="str">
        <f>'7'!B66</f>
        <v>Lackawanna</v>
      </c>
      <c r="C66" s="158">
        <f>'7'!C66</f>
        <v>416</v>
      </c>
      <c r="D66" s="158">
        <f>'7'!D66</f>
        <v>288</v>
      </c>
      <c r="E66" s="158">
        <f>'7'!E66</f>
        <v>704</v>
      </c>
      <c r="F66" s="133" t="s">
        <v>870</v>
      </c>
      <c r="G66" s="133" t="s">
        <v>871</v>
      </c>
      <c r="H66" s="133">
        <v>2</v>
      </c>
      <c r="I66" s="139">
        <v>60</v>
      </c>
      <c r="J66" s="133">
        <v>49</v>
      </c>
      <c r="K66" s="133">
        <v>18</v>
      </c>
      <c r="L66" s="12">
        <f t="shared" si="2"/>
        <v>109</v>
      </c>
      <c r="M66" s="12">
        <f t="shared" si="5"/>
        <v>127</v>
      </c>
      <c r="N66" s="24">
        <f t="shared" si="6"/>
        <v>0.14423076923076922</v>
      </c>
      <c r="O66" s="24">
        <f t="shared" si="7"/>
        <v>0.1701388888888889</v>
      </c>
      <c r="P66" s="24">
        <f t="shared" si="8"/>
        <v>0.15482954545454544</v>
      </c>
    </row>
    <row r="67" spans="1:16" x14ac:dyDescent="0.25">
      <c r="A67" s="9" t="str">
        <f>'7'!A67</f>
        <v>Carlisle Area SD</v>
      </c>
      <c r="B67" s="29" t="str">
        <f>'7'!B67</f>
        <v>Cumberland</v>
      </c>
      <c r="C67" s="158">
        <f>'7'!C67</f>
        <v>1283</v>
      </c>
      <c r="D67" s="158">
        <f>'7'!D67</f>
        <v>911</v>
      </c>
      <c r="E67" s="158">
        <f>'7'!E67</f>
        <v>2194</v>
      </c>
      <c r="F67" s="133" t="s">
        <v>894</v>
      </c>
      <c r="G67" s="133" t="s">
        <v>895</v>
      </c>
      <c r="H67" s="133">
        <v>2</v>
      </c>
      <c r="I67" s="139">
        <v>84</v>
      </c>
      <c r="J67" s="133">
        <v>101</v>
      </c>
      <c r="K67" s="133">
        <v>32</v>
      </c>
      <c r="L67" s="12">
        <f t="shared" si="2"/>
        <v>185</v>
      </c>
      <c r="M67" s="12">
        <f t="shared" si="5"/>
        <v>217</v>
      </c>
      <c r="N67" s="24">
        <f t="shared" si="6"/>
        <v>6.5471551052221355E-2</v>
      </c>
      <c r="O67" s="24">
        <f t="shared" si="7"/>
        <v>0.11086717892425905</v>
      </c>
      <c r="P67" s="24">
        <f t="shared" si="8"/>
        <v>8.4320875113947133E-2</v>
      </c>
    </row>
    <row r="68" spans="1:16" x14ac:dyDescent="0.25">
      <c r="A68" s="9" t="str">
        <f>'7'!A68</f>
        <v>Carlynton SD</v>
      </c>
      <c r="B68" s="29" t="str">
        <f>'7'!B68</f>
        <v>Allegheny</v>
      </c>
      <c r="C68" s="158">
        <f>'7'!C68</f>
        <v>536</v>
      </c>
      <c r="D68" s="158">
        <f>'7'!D68</f>
        <v>276</v>
      </c>
      <c r="E68" s="158">
        <f>'7'!E68</f>
        <v>812</v>
      </c>
      <c r="F68" s="133" t="s">
        <v>875</v>
      </c>
      <c r="G68" s="133" t="s">
        <v>539</v>
      </c>
      <c r="H68" s="133">
        <v>2</v>
      </c>
      <c r="I68" s="139">
        <v>64</v>
      </c>
      <c r="J68" s="133">
        <v>46</v>
      </c>
      <c r="K68" s="133">
        <v>16</v>
      </c>
      <c r="L68" s="12">
        <f t="shared" si="2"/>
        <v>110</v>
      </c>
      <c r="M68" s="12">
        <f t="shared" si="5"/>
        <v>126</v>
      </c>
      <c r="N68" s="24">
        <f t="shared" si="6"/>
        <v>0.11940298507462686</v>
      </c>
      <c r="O68" s="24">
        <f t="shared" si="7"/>
        <v>0.16666666666666666</v>
      </c>
      <c r="P68" s="24">
        <f t="shared" si="8"/>
        <v>0.1354679802955665</v>
      </c>
    </row>
    <row r="69" spans="1:16" x14ac:dyDescent="0.25">
      <c r="A69" s="9" t="str">
        <f>'7'!A69</f>
        <v>Carmichaels Area SD</v>
      </c>
      <c r="B69" s="29" t="str">
        <f>'7'!B69</f>
        <v>Greene</v>
      </c>
      <c r="C69" s="158">
        <f>'7'!C69</f>
        <v>246</v>
      </c>
      <c r="D69" s="158">
        <f>'7'!D69</f>
        <v>172</v>
      </c>
      <c r="E69" s="158">
        <f>'7'!E69</f>
        <v>418</v>
      </c>
      <c r="F69" s="133" t="s">
        <v>873</v>
      </c>
      <c r="G69" s="133" t="s">
        <v>585</v>
      </c>
      <c r="H69" s="133">
        <v>2</v>
      </c>
      <c r="I69" s="139">
        <v>44</v>
      </c>
      <c r="J69" s="133">
        <v>28</v>
      </c>
      <c r="K69" s="133">
        <v>7</v>
      </c>
      <c r="L69" s="12">
        <f t="shared" ref="L69:L132" si="9">I69+J69</f>
        <v>72</v>
      </c>
      <c r="M69" s="12">
        <f t="shared" si="5"/>
        <v>79</v>
      </c>
      <c r="N69" s="24">
        <f t="shared" si="6"/>
        <v>0.17886178861788618</v>
      </c>
      <c r="O69" s="24">
        <f t="shared" si="7"/>
        <v>0.16279069767441862</v>
      </c>
      <c r="P69" s="24">
        <f t="shared" si="8"/>
        <v>0.17224880382775121</v>
      </c>
    </row>
    <row r="70" spans="1:16" x14ac:dyDescent="0.25">
      <c r="A70" s="9" t="str">
        <f>'7'!A70</f>
        <v>Catasauqua Area SD</v>
      </c>
      <c r="B70" s="29" t="str">
        <f>'7'!B70</f>
        <v>Lehigh</v>
      </c>
      <c r="C70" s="158">
        <f>'7'!C70</f>
        <v>376</v>
      </c>
      <c r="D70" s="158">
        <f>'7'!D70</f>
        <v>237</v>
      </c>
      <c r="E70" s="158">
        <f>'7'!E70</f>
        <v>613</v>
      </c>
      <c r="F70" s="133" t="s">
        <v>877</v>
      </c>
      <c r="G70" s="133" t="s">
        <v>537</v>
      </c>
      <c r="H70" s="133">
        <v>2</v>
      </c>
      <c r="I70" s="139">
        <v>41</v>
      </c>
      <c r="J70" s="133">
        <v>24</v>
      </c>
      <c r="K70" s="133">
        <v>9</v>
      </c>
      <c r="L70" s="12">
        <f t="shared" si="9"/>
        <v>65</v>
      </c>
      <c r="M70" s="12">
        <f t="shared" si="5"/>
        <v>74</v>
      </c>
      <c r="N70" s="24">
        <f t="shared" si="6"/>
        <v>0.10904255319148937</v>
      </c>
      <c r="O70" s="24">
        <f t="shared" si="7"/>
        <v>0.10126582278481013</v>
      </c>
      <c r="P70" s="24">
        <f t="shared" si="8"/>
        <v>0.10603588907014681</v>
      </c>
    </row>
    <row r="71" spans="1:16" x14ac:dyDescent="0.25">
      <c r="A71" s="9" t="str">
        <f>'7'!A71</f>
        <v>Centennial SD</v>
      </c>
      <c r="B71" s="29" t="str">
        <f>'7'!B71</f>
        <v>Bucks</v>
      </c>
      <c r="C71" s="158">
        <f>'7'!C71</f>
        <v>1358</v>
      </c>
      <c r="D71" s="158">
        <f>'7'!D71</f>
        <v>1034</v>
      </c>
      <c r="E71" s="158">
        <f>'7'!E71</f>
        <v>2392</v>
      </c>
      <c r="F71" s="133" t="s">
        <v>889</v>
      </c>
      <c r="G71" s="133" t="s">
        <v>573</v>
      </c>
      <c r="H71" s="133">
        <v>2</v>
      </c>
      <c r="I71" s="139">
        <v>117</v>
      </c>
      <c r="J71" s="133">
        <v>112</v>
      </c>
      <c r="K71" s="133">
        <v>67</v>
      </c>
      <c r="L71" s="12">
        <f t="shared" si="9"/>
        <v>229</v>
      </c>
      <c r="M71" s="12">
        <f t="shared" si="5"/>
        <v>296</v>
      </c>
      <c r="N71" s="24">
        <f t="shared" si="6"/>
        <v>8.6156111929307805E-2</v>
      </c>
      <c r="O71" s="24">
        <f t="shared" si="7"/>
        <v>0.10831721470019343</v>
      </c>
      <c r="P71" s="24">
        <f t="shared" si="8"/>
        <v>9.5735785953177263E-2</v>
      </c>
    </row>
    <row r="72" spans="1:16" x14ac:dyDescent="0.25">
      <c r="A72" s="9" t="str">
        <f>'7'!A72</f>
        <v>Center Valley SD</v>
      </c>
      <c r="B72" s="29" t="str">
        <f>'7'!B72</f>
        <v>Beaver</v>
      </c>
      <c r="C72" s="158">
        <f>'7'!C72</f>
        <v>602</v>
      </c>
      <c r="D72" s="158">
        <f>'7'!D72</f>
        <v>394</v>
      </c>
      <c r="E72" s="158">
        <f>'7'!E72</f>
        <v>996</v>
      </c>
      <c r="F72" s="133" t="s">
        <v>874</v>
      </c>
      <c r="G72" s="133" t="s">
        <v>565</v>
      </c>
      <c r="H72" s="133">
        <v>2</v>
      </c>
      <c r="I72" s="139">
        <v>52</v>
      </c>
      <c r="J72" s="133">
        <v>47</v>
      </c>
      <c r="K72" s="133">
        <v>13</v>
      </c>
      <c r="L72" s="12">
        <f t="shared" si="9"/>
        <v>99</v>
      </c>
      <c r="M72" s="12">
        <f t="shared" si="5"/>
        <v>112</v>
      </c>
      <c r="N72" s="24">
        <f t="shared" si="6"/>
        <v>8.6378737541528236E-2</v>
      </c>
      <c r="O72" s="24">
        <f t="shared" si="7"/>
        <v>0.11928934010152284</v>
      </c>
      <c r="P72" s="24">
        <f t="shared" si="8"/>
        <v>9.9397590361445784E-2</v>
      </c>
    </row>
    <row r="73" spans="1:16" x14ac:dyDescent="0.25">
      <c r="A73" s="9" t="str">
        <f>'7'!A73</f>
        <v>Central Bucks SD</v>
      </c>
      <c r="B73" s="29" t="str">
        <f>'7'!B73</f>
        <v>Bucks</v>
      </c>
      <c r="C73" s="158">
        <f>'7'!C73</f>
        <v>3256</v>
      </c>
      <c r="D73" s="158">
        <f>'7'!D73</f>
        <v>2630</v>
      </c>
      <c r="E73" s="158">
        <f>'7'!E73</f>
        <v>5886</v>
      </c>
      <c r="F73" s="133" t="s">
        <v>889</v>
      </c>
      <c r="G73" s="133" t="s">
        <v>573</v>
      </c>
      <c r="H73" s="133">
        <v>2</v>
      </c>
      <c r="I73" s="139">
        <v>367</v>
      </c>
      <c r="J73" s="133">
        <v>348</v>
      </c>
      <c r="K73" s="133">
        <v>145</v>
      </c>
      <c r="L73" s="12">
        <f t="shared" si="9"/>
        <v>715</v>
      </c>
      <c r="M73" s="12">
        <f t="shared" si="5"/>
        <v>860</v>
      </c>
      <c r="N73" s="24">
        <f t="shared" si="6"/>
        <v>0.11271498771498771</v>
      </c>
      <c r="O73" s="24">
        <f t="shared" si="7"/>
        <v>0.13231939163498099</v>
      </c>
      <c r="P73" s="24">
        <f t="shared" si="8"/>
        <v>0.12147468569486918</v>
      </c>
    </row>
    <row r="74" spans="1:16" x14ac:dyDescent="0.25">
      <c r="A74" s="9" t="str">
        <f>'7'!A74</f>
        <v>Central Cambria SD</v>
      </c>
      <c r="B74" s="29" t="str">
        <f>'7'!B74</f>
        <v>Cambria</v>
      </c>
      <c r="C74" s="158">
        <f>'7'!C74</f>
        <v>391</v>
      </c>
      <c r="D74" s="158">
        <f>'7'!D74</f>
        <v>291</v>
      </c>
      <c r="E74" s="158">
        <f>'7'!E74</f>
        <v>682</v>
      </c>
      <c r="F74" s="133" t="s">
        <v>887</v>
      </c>
      <c r="G74" s="133" t="s">
        <v>546</v>
      </c>
      <c r="H74" s="133">
        <v>2</v>
      </c>
      <c r="I74" s="139">
        <v>33</v>
      </c>
      <c r="J74" s="133">
        <v>27</v>
      </c>
      <c r="K74" s="133">
        <v>13</v>
      </c>
      <c r="L74" s="12">
        <f t="shared" si="9"/>
        <v>60</v>
      </c>
      <c r="M74" s="12">
        <f t="shared" si="5"/>
        <v>73</v>
      </c>
      <c r="N74" s="24">
        <f t="shared" si="6"/>
        <v>8.4398976982097182E-2</v>
      </c>
      <c r="O74" s="24">
        <f t="shared" si="7"/>
        <v>9.2783505154639179E-2</v>
      </c>
      <c r="P74" s="24">
        <f t="shared" si="8"/>
        <v>8.797653958944282E-2</v>
      </c>
    </row>
    <row r="75" spans="1:16" x14ac:dyDescent="0.25">
      <c r="A75" s="9" t="str">
        <f>'7'!A75</f>
        <v>Central Columbia SD</v>
      </c>
      <c r="B75" s="29" t="str">
        <f>'7'!B75</f>
        <v>Columbia</v>
      </c>
      <c r="C75" s="158">
        <f>'7'!C75</f>
        <v>416</v>
      </c>
      <c r="D75" s="158">
        <f>'7'!D75</f>
        <v>334</v>
      </c>
      <c r="E75" s="158">
        <f>'7'!E75</f>
        <v>750</v>
      </c>
      <c r="F75" s="133" t="s">
        <v>890</v>
      </c>
      <c r="G75" s="133" t="s">
        <v>891</v>
      </c>
      <c r="H75" s="133">
        <v>2</v>
      </c>
      <c r="I75" s="139">
        <v>24</v>
      </c>
      <c r="J75" s="133">
        <v>36</v>
      </c>
      <c r="K75" s="133">
        <v>14</v>
      </c>
      <c r="L75" s="12">
        <f t="shared" si="9"/>
        <v>60</v>
      </c>
      <c r="M75" s="12">
        <f t="shared" si="5"/>
        <v>74</v>
      </c>
      <c r="N75" s="24">
        <f t="shared" si="6"/>
        <v>5.7692307692307696E-2</v>
      </c>
      <c r="O75" s="24">
        <f t="shared" si="7"/>
        <v>0.10778443113772455</v>
      </c>
      <c r="P75" s="24">
        <f t="shared" si="8"/>
        <v>0.08</v>
      </c>
    </row>
    <row r="76" spans="1:16" x14ac:dyDescent="0.25">
      <c r="A76" s="9" t="str">
        <f>'7'!A76</f>
        <v>Central Dauphin SD</v>
      </c>
      <c r="B76" s="29" t="str">
        <f>'7'!B76</f>
        <v>Dauphin</v>
      </c>
      <c r="C76" s="158">
        <f>'7'!C76</f>
        <v>3112</v>
      </c>
      <c r="D76" s="158">
        <f>'7'!D76</f>
        <v>2047</v>
      </c>
      <c r="E76" s="158">
        <f>'7'!E76</f>
        <v>5159</v>
      </c>
      <c r="F76" s="133" t="s">
        <v>894</v>
      </c>
      <c r="G76" s="133" t="s">
        <v>544</v>
      </c>
      <c r="H76" s="133">
        <v>2</v>
      </c>
      <c r="I76" s="139">
        <v>174</v>
      </c>
      <c r="J76" s="133">
        <v>214</v>
      </c>
      <c r="K76" s="133">
        <v>64</v>
      </c>
      <c r="L76" s="12">
        <f t="shared" si="9"/>
        <v>388</v>
      </c>
      <c r="M76" s="12">
        <f t="shared" si="5"/>
        <v>452</v>
      </c>
      <c r="N76" s="24">
        <f t="shared" si="6"/>
        <v>5.5912596401028275E-2</v>
      </c>
      <c r="O76" s="24">
        <f t="shared" si="7"/>
        <v>0.10454323400097704</v>
      </c>
      <c r="P76" s="24">
        <f t="shared" si="8"/>
        <v>7.5208373715836399E-2</v>
      </c>
    </row>
    <row r="77" spans="1:16" x14ac:dyDescent="0.25">
      <c r="A77" s="9" t="str">
        <f>'7'!A77</f>
        <v>Central Fulton SD</v>
      </c>
      <c r="B77" s="29" t="str">
        <f>'7'!B77</f>
        <v>Fulton</v>
      </c>
      <c r="C77" s="158">
        <f>'7'!C77</f>
        <v>270</v>
      </c>
      <c r="D77" s="158">
        <f>'7'!D77</f>
        <v>183</v>
      </c>
      <c r="E77" s="158">
        <f>'7'!E77</f>
        <v>453</v>
      </c>
      <c r="F77" s="133" t="s">
        <v>899</v>
      </c>
      <c r="G77" s="133" t="s">
        <v>900</v>
      </c>
      <c r="H77" s="133">
        <v>2</v>
      </c>
      <c r="I77" s="139">
        <v>21</v>
      </c>
      <c r="J77" s="133">
        <v>27</v>
      </c>
      <c r="K77" s="133">
        <v>17</v>
      </c>
      <c r="L77" s="12">
        <f t="shared" si="9"/>
        <v>48</v>
      </c>
      <c r="M77" s="12">
        <f t="shared" si="5"/>
        <v>65</v>
      </c>
      <c r="N77" s="24">
        <f t="shared" si="6"/>
        <v>7.7777777777777779E-2</v>
      </c>
      <c r="O77" s="24">
        <f t="shared" si="7"/>
        <v>0.14754098360655737</v>
      </c>
      <c r="P77" s="24">
        <f t="shared" si="8"/>
        <v>0.10596026490066225</v>
      </c>
    </row>
    <row r="78" spans="1:16" x14ac:dyDescent="0.25">
      <c r="A78" s="9" t="str">
        <f>'7'!A78</f>
        <v>Central Greene SD</v>
      </c>
      <c r="B78" s="29" t="str">
        <f>'7'!B78</f>
        <v>Greene</v>
      </c>
      <c r="C78" s="158">
        <f>'7'!C78</f>
        <v>440</v>
      </c>
      <c r="D78" s="158">
        <f>'7'!D78</f>
        <v>325</v>
      </c>
      <c r="E78" s="158">
        <f>'7'!E78</f>
        <v>765</v>
      </c>
      <c r="F78" s="133" t="s">
        <v>873</v>
      </c>
      <c r="G78" s="133" t="s">
        <v>585</v>
      </c>
      <c r="H78" s="133">
        <v>2</v>
      </c>
      <c r="I78" s="139">
        <v>67</v>
      </c>
      <c r="J78" s="133">
        <v>23</v>
      </c>
      <c r="K78" s="133">
        <v>14</v>
      </c>
      <c r="L78" s="12">
        <f t="shared" si="9"/>
        <v>90</v>
      </c>
      <c r="M78" s="12">
        <f t="shared" si="5"/>
        <v>104</v>
      </c>
      <c r="N78" s="24">
        <f t="shared" si="6"/>
        <v>0.15227272727272728</v>
      </c>
      <c r="O78" s="24">
        <f t="shared" si="7"/>
        <v>7.0769230769230765E-2</v>
      </c>
      <c r="P78" s="24">
        <f t="shared" si="8"/>
        <v>0.11764705882352941</v>
      </c>
    </row>
    <row r="79" spans="1:16" x14ac:dyDescent="0.25">
      <c r="A79" s="9" t="str">
        <f>'7'!A79</f>
        <v>Central York SD</v>
      </c>
      <c r="B79" s="29" t="str">
        <f>'7'!B79</f>
        <v>York</v>
      </c>
      <c r="C79" s="158">
        <f>'7'!C79</f>
        <v>1152</v>
      </c>
      <c r="D79" s="158">
        <f>'7'!D79</f>
        <v>860</v>
      </c>
      <c r="E79" s="158">
        <f>'7'!E79</f>
        <v>2012</v>
      </c>
      <c r="F79" s="133" t="s">
        <v>892</v>
      </c>
      <c r="G79" s="133" t="s">
        <v>893</v>
      </c>
      <c r="H79" s="133">
        <v>2</v>
      </c>
      <c r="I79" s="139">
        <v>88</v>
      </c>
      <c r="J79" s="133">
        <v>69</v>
      </c>
      <c r="K79" s="133">
        <v>34</v>
      </c>
      <c r="L79" s="12">
        <f t="shared" si="9"/>
        <v>157</v>
      </c>
      <c r="M79" s="12">
        <f t="shared" si="5"/>
        <v>191</v>
      </c>
      <c r="N79" s="24">
        <f t="shared" si="6"/>
        <v>7.6388888888888895E-2</v>
      </c>
      <c r="O79" s="24">
        <f t="shared" si="7"/>
        <v>8.0232558139534879E-2</v>
      </c>
      <c r="P79" s="24">
        <f t="shared" si="8"/>
        <v>7.8031809145129222E-2</v>
      </c>
    </row>
    <row r="80" spans="1:16" x14ac:dyDescent="0.25">
      <c r="A80" s="9" t="str">
        <f>'7'!A80</f>
        <v>Chambersburg Area SD</v>
      </c>
      <c r="B80" s="29" t="str">
        <f>'7'!B80</f>
        <v>Franklin</v>
      </c>
      <c r="C80" s="158">
        <f>'7'!C80</f>
        <v>2604</v>
      </c>
      <c r="D80" s="158">
        <f>'7'!D80</f>
        <v>1782</v>
      </c>
      <c r="E80" s="158">
        <f>'7'!E80</f>
        <v>4386</v>
      </c>
      <c r="F80" s="133" t="s">
        <v>892</v>
      </c>
      <c r="G80" s="133" t="s">
        <v>900</v>
      </c>
      <c r="H80" s="133">
        <v>2</v>
      </c>
      <c r="I80" s="139">
        <v>198</v>
      </c>
      <c r="J80" s="133">
        <v>205</v>
      </c>
      <c r="K80" s="133">
        <v>72</v>
      </c>
      <c r="L80" s="12">
        <f t="shared" si="9"/>
        <v>403</v>
      </c>
      <c r="M80" s="12">
        <f t="shared" si="5"/>
        <v>475</v>
      </c>
      <c r="N80" s="24">
        <f t="shared" si="6"/>
        <v>7.6036866359447008E-2</v>
      </c>
      <c r="O80" s="24">
        <f t="shared" si="7"/>
        <v>0.11503928170594838</v>
      </c>
      <c r="P80" s="24">
        <f t="shared" si="8"/>
        <v>9.1883264933880535E-2</v>
      </c>
    </row>
    <row r="81" spans="1:16" x14ac:dyDescent="0.25">
      <c r="A81" s="9" t="str">
        <f>'7'!A81</f>
        <v>Charleroi SD</v>
      </c>
      <c r="B81" s="29" t="str">
        <f>'7'!B81</f>
        <v>Washington</v>
      </c>
      <c r="C81" s="158">
        <f>'7'!C81</f>
        <v>348</v>
      </c>
      <c r="D81" s="158">
        <f>'7'!D81</f>
        <v>238</v>
      </c>
      <c r="E81" s="158">
        <f>'7'!E81</f>
        <v>586</v>
      </c>
      <c r="F81" s="133" t="s">
        <v>873</v>
      </c>
      <c r="G81" s="133" t="s">
        <v>570</v>
      </c>
      <c r="H81" s="133">
        <v>2</v>
      </c>
      <c r="I81" s="139">
        <v>38</v>
      </c>
      <c r="J81" s="133">
        <v>34</v>
      </c>
      <c r="K81" s="133">
        <v>19</v>
      </c>
      <c r="L81" s="12">
        <f t="shared" si="9"/>
        <v>72</v>
      </c>
      <c r="M81" s="12">
        <f t="shared" si="5"/>
        <v>91</v>
      </c>
      <c r="N81" s="24">
        <f t="shared" si="6"/>
        <v>0.10919540229885058</v>
      </c>
      <c r="O81" s="24">
        <f t="shared" si="7"/>
        <v>0.14285714285714285</v>
      </c>
      <c r="P81" s="24">
        <f t="shared" si="8"/>
        <v>0.12286689419795221</v>
      </c>
    </row>
    <row r="82" spans="1:16" x14ac:dyDescent="0.25">
      <c r="A82" s="9" t="str">
        <f>'7'!A82</f>
        <v>Chartiers Valley SD</v>
      </c>
      <c r="B82" s="29" t="str">
        <f>'7'!B82</f>
        <v>Allegheny</v>
      </c>
      <c r="C82" s="158">
        <f>'7'!C82</f>
        <v>926</v>
      </c>
      <c r="D82" s="158">
        <f>'7'!D82</f>
        <v>637</v>
      </c>
      <c r="E82" s="158">
        <f>'7'!E82</f>
        <v>1563</v>
      </c>
      <c r="F82" s="133" t="s">
        <v>875</v>
      </c>
      <c r="G82" s="133" t="s">
        <v>539</v>
      </c>
      <c r="H82" s="133">
        <v>2</v>
      </c>
      <c r="I82" s="139">
        <v>91</v>
      </c>
      <c r="J82" s="133">
        <v>81</v>
      </c>
      <c r="K82" s="133">
        <v>15</v>
      </c>
      <c r="L82" s="12">
        <f t="shared" si="9"/>
        <v>172</v>
      </c>
      <c r="M82" s="12">
        <f t="shared" si="5"/>
        <v>187</v>
      </c>
      <c r="N82" s="24">
        <f t="shared" si="6"/>
        <v>9.827213822894168E-2</v>
      </c>
      <c r="O82" s="24">
        <f t="shared" si="7"/>
        <v>0.1271585557299843</v>
      </c>
      <c r="P82" s="24">
        <f t="shared" si="8"/>
        <v>0.11004478566858605</v>
      </c>
    </row>
    <row r="83" spans="1:16" x14ac:dyDescent="0.25">
      <c r="A83" s="9" t="str">
        <f>'7'!A83</f>
        <v>Chartiers-Houston SD</v>
      </c>
      <c r="B83" s="29" t="str">
        <f>'7'!B83</f>
        <v>Washington</v>
      </c>
      <c r="C83" s="158">
        <f>'7'!C83</f>
        <v>229</v>
      </c>
      <c r="D83" s="158">
        <f>'7'!D83</f>
        <v>179</v>
      </c>
      <c r="E83" s="158">
        <f>'7'!E83</f>
        <v>408</v>
      </c>
      <c r="F83" s="133" t="s">
        <v>873</v>
      </c>
      <c r="G83" s="133" t="s">
        <v>570</v>
      </c>
      <c r="H83" s="133">
        <v>2</v>
      </c>
      <c r="I83" s="139">
        <v>16</v>
      </c>
      <c r="J83" s="133">
        <v>13</v>
      </c>
      <c r="K83" s="133">
        <v>2</v>
      </c>
      <c r="L83" s="12">
        <f t="shared" si="9"/>
        <v>29</v>
      </c>
      <c r="M83" s="12">
        <f t="shared" si="5"/>
        <v>31</v>
      </c>
      <c r="N83" s="24">
        <f t="shared" si="6"/>
        <v>6.9868995633187769E-2</v>
      </c>
      <c r="O83" s="24">
        <f t="shared" si="7"/>
        <v>7.2625698324022353E-2</v>
      </c>
      <c r="P83" s="24">
        <f t="shared" si="8"/>
        <v>7.1078431372549017E-2</v>
      </c>
    </row>
    <row r="84" spans="1:16" x14ac:dyDescent="0.25">
      <c r="A84" s="9" t="str">
        <f>'7'!A84</f>
        <v>Cheltenham Township SD</v>
      </c>
      <c r="B84" s="29" t="str">
        <f>'7'!B84</f>
        <v>Montgomery</v>
      </c>
      <c r="C84" s="158">
        <f>'7'!C84</f>
        <v>1155</v>
      </c>
      <c r="D84" s="158">
        <f>'7'!D84</f>
        <v>782</v>
      </c>
      <c r="E84" s="158">
        <f>'7'!E84</f>
        <v>1937</v>
      </c>
      <c r="F84" s="133" t="s">
        <v>872</v>
      </c>
      <c r="G84" s="133" t="s">
        <v>550</v>
      </c>
      <c r="H84" s="133">
        <v>2</v>
      </c>
      <c r="I84" s="139">
        <v>98</v>
      </c>
      <c r="J84" s="133">
        <v>79</v>
      </c>
      <c r="K84" s="133">
        <v>27</v>
      </c>
      <c r="L84" s="12">
        <f t="shared" si="9"/>
        <v>177</v>
      </c>
      <c r="M84" s="12">
        <f t="shared" si="5"/>
        <v>204</v>
      </c>
      <c r="N84" s="24">
        <f t="shared" si="6"/>
        <v>8.4848484848484854E-2</v>
      </c>
      <c r="O84" s="24">
        <f t="shared" si="7"/>
        <v>0.1010230179028133</v>
      </c>
      <c r="P84" s="24">
        <f t="shared" si="8"/>
        <v>9.1378420237480634E-2</v>
      </c>
    </row>
    <row r="85" spans="1:16" x14ac:dyDescent="0.25">
      <c r="A85" s="9" t="str">
        <f>'7'!A85</f>
        <v>Chester-Upland SD</v>
      </c>
      <c r="B85" s="29" t="str">
        <f>'7'!B85</f>
        <v>Delaware</v>
      </c>
      <c r="C85" s="158">
        <f>'7'!C85</f>
        <v>2039</v>
      </c>
      <c r="D85" s="158">
        <f>'7'!D85</f>
        <v>1306</v>
      </c>
      <c r="E85" s="158">
        <f>'7'!E85</f>
        <v>3345</v>
      </c>
      <c r="F85" s="133" t="s">
        <v>901</v>
      </c>
      <c r="G85" s="133" t="s">
        <v>542</v>
      </c>
      <c r="H85" s="133">
        <v>2</v>
      </c>
      <c r="I85" s="139">
        <v>121</v>
      </c>
      <c r="J85" s="133">
        <v>199</v>
      </c>
      <c r="K85" s="133">
        <v>65</v>
      </c>
      <c r="L85" s="12">
        <f t="shared" si="9"/>
        <v>320</v>
      </c>
      <c r="M85" s="12">
        <f t="shared" si="5"/>
        <v>385</v>
      </c>
      <c r="N85" s="24">
        <f t="shared" si="6"/>
        <v>5.9342815105443848E-2</v>
      </c>
      <c r="O85" s="24">
        <f t="shared" si="7"/>
        <v>0.15237366003062788</v>
      </c>
      <c r="P85" s="24">
        <f t="shared" si="8"/>
        <v>9.5665171898355758E-2</v>
      </c>
    </row>
    <row r="86" spans="1:16" x14ac:dyDescent="0.25">
      <c r="A86" s="9" t="str">
        <f>'7'!A86</f>
        <v>Chestnut Ridge SD</v>
      </c>
      <c r="B86" s="29" t="str">
        <f>'7'!B86</f>
        <v>Bedford</v>
      </c>
      <c r="C86" s="158">
        <f>'7'!C86</f>
        <v>335</v>
      </c>
      <c r="D86" s="158">
        <f>'7'!D86</f>
        <v>232</v>
      </c>
      <c r="E86" s="158">
        <f>'7'!E86</f>
        <v>567</v>
      </c>
      <c r="F86" s="133" t="s">
        <v>887</v>
      </c>
      <c r="G86" s="133" t="s">
        <v>571</v>
      </c>
      <c r="H86" s="133">
        <v>2</v>
      </c>
      <c r="I86" s="139">
        <v>23</v>
      </c>
      <c r="J86" s="133">
        <v>26</v>
      </c>
      <c r="K86" s="133">
        <v>21</v>
      </c>
      <c r="L86" s="12">
        <f t="shared" si="9"/>
        <v>49</v>
      </c>
      <c r="M86" s="12">
        <f t="shared" si="5"/>
        <v>70</v>
      </c>
      <c r="N86" s="24">
        <f t="shared" si="6"/>
        <v>6.8656716417910449E-2</v>
      </c>
      <c r="O86" s="24">
        <f t="shared" si="7"/>
        <v>0.11206896551724138</v>
      </c>
      <c r="P86" s="24">
        <f t="shared" si="8"/>
        <v>8.6419753086419748E-2</v>
      </c>
    </row>
    <row r="87" spans="1:16" x14ac:dyDescent="0.25">
      <c r="A87" s="9" t="str">
        <f>'7'!A87</f>
        <v>Chichester SD</v>
      </c>
      <c r="B87" s="29" t="str">
        <f>'7'!B87</f>
        <v>Delaware</v>
      </c>
      <c r="C87" s="158">
        <f>'7'!C87</f>
        <v>986</v>
      </c>
      <c r="D87" s="158">
        <f>'7'!D87</f>
        <v>612</v>
      </c>
      <c r="E87" s="158">
        <f>'7'!E87</f>
        <v>1598</v>
      </c>
      <c r="F87" s="133" t="s">
        <v>902</v>
      </c>
      <c r="G87" s="133" t="s">
        <v>542</v>
      </c>
      <c r="H87" s="133">
        <v>2</v>
      </c>
      <c r="I87" s="139">
        <v>43</v>
      </c>
      <c r="J87" s="133">
        <v>75</v>
      </c>
      <c r="K87" s="133">
        <v>37</v>
      </c>
      <c r="L87" s="12">
        <f t="shared" si="9"/>
        <v>118</v>
      </c>
      <c r="M87" s="12">
        <f t="shared" si="5"/>
        <v>155</v>
      </c>
      <c r="N87" s="24">
        <f t="shared" si="6"/>
        <v>4.3610547667342799E-2</v>
      </c>
      <c r="O87" s="24">
        <f t="shared" si="7"/>
        <v>0.12254901960784313</v>
      </c>
      <c r="P87" s="24">
        <f t="shared" si="8"/>
        <v>7.3842302878598248E-2</v>
      </c>
    </row>
    <row r="88" spans="1:16" x14ac:dyDescent="0.25">
      <c r="A88" s="9" t="str">
        <f>'7'!A88</f>
        <v>Clairton City SD</v>
      </c>
      <c r="B88" s="29" t="str">
        <f>'7'!B88</f>
        <v>Allegheny</v>
      </c>
      <c r="C88" s="158">
        <f>'7'!C88</f>
        <v>283</v>
      </c>
      <c r="D88" s="158">
        <f>'7'!D88</f>
        <v>190</v>
      </c>
      <c r="E88" s="158">
        <f>'7'!E88</f>
        <v>473</v>
      </c>
      <c r="F88" s="133" t="s">
        <v>875</v>
      </c>
      <c r="G88" s="133" t="s">
        <v>539</v>
      </c>
      <c r="H88" s="133">
        <v>2</v>
      </c>
      <c r="I88" s="139">
        <v>41</v>
      </c>
      <c r="J88" s="133">
        <v>40</v>
      </c>
      <c r="K88" s="133">
        <v>8</v>
      </c>
      <c r="L88" s="12">
        <f t="shared" si="9"/>
        <v>81</v>
      </c>
      <c r="M88" s="12">
        <f t="shared" si="5"/>
        <v>89</v>
      </c>
      <c r="N88" s="24">
        <f t="shared" si="6"/>
        <v>0.14487632508833923</v>
      </c>
      <c r="O88" s="24">
        <f t="shared" si="7"/>
        <v>0.21052631578947367</v>
      </c>
      <c r="P88" s="24">
        <f t="shared" si="8"/>
        <v>0.17124735729386892</v>
      </c>
    </row>
    <row r="89" spans="1:16" x14ac:dyDescent="0.25">
      <c r="A89" s="9" t="str">
        <f>'7'!A89</f>
        <v>Clarion Area SD</v>
      </c>
      <c r="B89" s="29" t="str">
        <f>'7'!B89</f>
        <v>Clarion</v>
      </c>
      <c r="C89" s="158">
        <f>'7'!C89</f>
        <v>182</v>
      </c>
      <c r="D89" s="158">
        <f>'7'!D89</f>
        <v>121</v>
      </c>
      <c r="E89" s="158">
        <f>'7'!E89</f>
        <v>303</v>
      </c>
      <c r="F89" s="133" t="s">
        <v>876</v>
      </c>
      <c r="G89" s="133" t="s">
        <v>564</v>
      </c>
      <c r="H89" s="133">
        <v>2</v>
      </c>
      <c r="I89" s="139">
        <v>12</v>
      </c>
      <c r="J89" s="133">
        <v>19</v>
      </c>
      <c r="K89" s="133">
        <v>6</v>
      </c>
      <c r="L89" s="12">
        <f t="shared" si="9"/>
        <v>31</v>
      </c>
      <c r="M89" s="12">
        <f t="shared" si="5"/>
        <v>37</v>
      </c>
      <c r="N89" s="24">
        <f t="shared" si="6"/>
        <v>6.5934065934065936E-2</v>
      </c>
      <c r="O89" s="24">
        <f t="shared" si="7"/>
        <v>0.15702479338842976</v>
      </c>
      <c r="P89" s="24">
        <f t="shared" si="8"/>
        <v>0.10231023102310231</v>
      </c>
    </row>
    <row r="90" spans="1:16" x14ac:dyDescent="0.25">
      <c r="A90" s="9" t="str">
        <f>'7'!A90</f>
        <v>Clarion-Limestone Area SD</v>
      </c>
      <c r="B90" s="29" t="str">
        <f>'7'!B90</f>
        <v>Clarion</v>
      </c>
      <c r="C90" s="158">
        <f>'7'!C90</f>
        <v>239</v>
      </c>
      <c r="D90" s="158">
        <f>'7'!D90</f>
        <v>164</v>
      </c>
      <c r="E90" s="158">
        <f>'7'!E90</f>
        <v>403</v>
      </c>
      <c r="F90" s="133" t="s">
        <v>876</v>
      </c>
      <c r="G90" s="133" t="s">
        <v>564</v>
      </c>
      <c r="H90" s="133">
        <v>2</v>
      </c>
      <c r="I90" s="139">
        <v>17</v>
      </c>
      <c r="J90" s="133">
        <v>33</v>
      </c>
      <c r="K90" s="133">
        <v>9</v>
      </c>
      <c r="L90" s="12">
        <f t="shared" si="9"/>
        <v>50</v>
      </c>
      <c r="M90" s="12">
        <f t="shared" si="5"/>
        <v>59</v>
      </c>
      <c r="N90" s="24">
        <f t="shared" si="6"/>
        <v>7.1129707112970716E-2</v>
      </c>
      <c r="O90" s="24">
        <f t="shared" si="7"/>
        <v>0.20121951219512196</v>
      </c>
      <c r="P90" s="24">
        <f t="shared" si="8"/>
        <v>0.12406947890818859</v>
      </c>
    </row>
    <row r="91" spans="1:16" x14ac:dyDescent="0.25">
      <c r="A91" s="9" t="str">
        <f>'7'!A91</f>
        <v>Claysburg-Kimmel SD</v>
      </c>
      <c r="B91" s="29" t="str">
        <f>'7'!B91</f>
        <v>Blair</v>
      </c>
      <c r="C91" s="158">
        <f>'7'!C91</f>
        <v>217</v>
      </c>
      <c r="D91" s="158">
        <f>'7'!D91</f>
        <v>132</v>
      </c>
      <c r="E91" s="158">
        <f>'7'!E91</f>
        <v>349</v>
      </c>
      <c r="F91" s="133" t="s">
        <v>887</v>
      </c>
      <c r="G91" s="133" t="s">
        <v>538</v>
      </c>
      <c r="H91" s="133">
        <v>2</v>
      </c>
      <c r="I91" s="139">
        <v>21</v>
      </c>
      <c r="J91" s="133">
        <v>21</v>
      </c>
      <c r="K91" s="133">
        <v>7</v>
      </c>
      <c r="L91" s="12">
        <f t="shared" si="9"/>
        <v>42</v>
      </c>
      <c r="M91" s="12">
        <f t="shared" si="5"/>
        <v>49</v>
      </c>
      <c r="N91" s="24">
        <f t="shared" si="6"/>
        <v>9.6774193548387094E-2</v>
      </c>
      <c r="O91" s="24">
        <f t="shared" si="7"/>
        <v>0.15909090909090909</v>
      </c>
      <c r="P91" s="24">
        <f t="shared" si="8"/>
        <v>0.12034383954154727</v>
      </c>
    </row>
    <row r="92" spans="1:16" x14ac:dyDescent="0.25">
      <c r="A92" s="9" t="str">
        <f>'7'!A92</f>
        <v>Clearfield Area SD</v>
      </c>
      <c r="B92" s="29" t="str">
        <f>'7'!B92</f>
        <v>Clearfield</v>
      </c>
      <c r="C92" s="158">
        <f>'7'!C92</f>
        <v>589</v>
      </c>
      <c r="D92" s="158">
        <f>'7'!D92</f>
        <v>404</v>
      </c>
      <c r="E92" s="158">
        <f>'7'!E92</f>
        <v>993</v>
      </c>
      <c r="F92" s="133" t="s">
        <v>885</v>
      </c>
      <c r="G92" s="133" t="s">
        <v>897</v>
      </c>
      <c r="H92" s="133">
        <v>2</v>
      </c>
      <c r="I92" s="139">
        <v>55</v>
      </c>
      <c r="J92" s="133">
        <v>107</v>
      </c>
      <c r="K92" s="133">
        <v>28</v>
      </c>
      <c r="L92" s="12">
        <f t="shared" si="9"/>
        <v>162</v>
      </c>
      <c r="M92" s="12">
        <f t="shared" si="5"/>
        <v>190</v>
      </c>
      <c r="N92" s="24">
        <f t="shared" si="6"/>
        <v>9.3378607809847206E-2</v>
      </c>
      <c r="O92" s="24">
        <f t="shared" si="7"/>
        <v>0.26485148514851486</v>
      </c>
      <c r="P92" s="24">
        <f t="shared" si="8"/>
        <v>0.16314199395770393</v>
      </c>
    </row>
    <row r="93" spans="1:16" x14ac:dyDescent="0.25">
      <c r="A93" s="9" t="str">
        <f>'7'!A93</f>
        <v>Coatesville Area SD</v>
      </c>
      <c r="B93" s="29" t="str">
        <f>'7'!B93</f>
        <v>Chester</v>
      </c>
      <c r="C93" s="158">
        <f>'7'!C93</f>
        <v>2997</v>
      </c>
      <c r="D93" s="158">
        <f>'7'!D93</f>
        <v>1925</v>
      </c>
      <c r="E93" s="158">
        <f>'7'!E93</f>
        <v>4922</v>
      </c>
      <c r="F93" s="133" t="s">
        <v>884</v>
      </c>
      <c r="G93" s="133" t="s">
        <v>541</v>
      </c>
      <c r="H93" s="133">
        <v>2</v>
      </c>
      <c r="I93" s="139">
        <v>190</v>
      </c>
      <c r="J93" s="133">
        <v>333</v>
      </c>
      <c r="K93" s="133">
        <v>146</v>
      </c>
      <c r="L93" s="12">
        <f t="shared" si="9"/>
        <v>523</v>
      </c>
      <c r="M93" s="12">
        <f t="shared" si="5"/>
        <v>669</v>
      </c>
      <c r="N93" s="24">
        <f t="shared" si="6"/>
        <v>6.3396730063396731E-2</v>
      </c>
      <c r="O93" s="24">
        <f t="shared" si="7"/>
        <v>0.17298701298701299</v>
      </c>
      <c r="P93" s="24">
        <f t="shared" si="8"/>
        <v>0.10625761885412434</v>
      </c>
    </row>
    <row r="94" spans="1:16" x14ac:dyDescent="0.25">
      <c r="A94" s="9" t="str">
        <f>'7'!A94</f>
        <v>Cocalico SD</v>
      </c>
      <c r="B94" s="29" t="str">
        <f>'7'!B94</f>
        <v>Lancaster</v>
      </c>
      <c r="C94" s="158">
        <f>'7'!C94</f>
        <v>971</v>
      </c>
      <c r="D94" s="158">
        <f>'7'!D94</f>
        <v>667</v>
      </c>
      <c r="E94" s="158">
        <f>'7'!E94</f>
        <v>1638</v>
      </c>
      <c r="F94" s="133" t="s">
        <v>879</v>
      </c>
      <c r="G94" s="133" t="s">
        <v>547</v>
      </c>
      <c r="H94" s="133">
        <v>2</v>
      </c>
      <c r="I94" s="139">
        <v>47</v>
      </c>
      <c r="J94" s="133">
        <v>57</v>
      </c>
      <c r="K94" s="133">
        <v>16</v>
      </c>
      <c r="L94" s="12">
        <f t="shared" si="9"/>
        <v>104</v>
      </c>
      <c r="M94" s="12">
        <f t="shared" si="5"/>
        <v>120</v>
      </c>
      <c r="N94" s="24">
        <f t="shared" si="6"/>
        <v>4.8403707518022657E-2</v>
      </c>
      <c r="O94" s="24">
        <f t="shared" si="7"/>
        <v>8.5457271364317841E-2</v>
      </c>
      <c r="P94" s="24">
        <f t="shared" si="8"/>
        <v>6.3492063492063489E-2</v>
      </c>
    </row>
    <row r="95" spans="1:16" x14ac:dyDescent="0.25">
      <c r="A95" s="9" t="str">
        <f>'7'!A95</f>
        <v>Colonial SD</v>
      </c>
      <c r="B95" s="29" t="str">
        <f>'7'!B95</f>
        <v>Montgomery</v>
      </c>
      <c r="C95" s="158">
        <f>'7'!C95</f>
        <v>1364</v>
      </c>
      <c r="D95" s="158">
        <f>'7'!D95</f>
        <v>841</v>
      </c>
      <c r="E95" s="158">
        <f>'7'!E95</f>
        <v>2205</v>
      </c>
      <c r="F95" s="133" t="s">
        <v>872</v>
      </c>
      <c r="G95" s="133" t="s">
        <v>550</v>
      </c>
      <c r="H95" s="133">
        <v>2</v>
      </c>
      <c r="I95" s="139">
        <v>157</v>
      </c>
      <c r="J95" s="133">
        <v>82</v>
      </c>
      <c r="K95" s="133">
        <v>21</v>
      </c>
      <c r="L95" s="12">
        <f t="shared" si="9"/>
        <v>239</v>
      </c>
      <c r="M95" s="12">
        <f t="shared" ref="M95:M158" si="10">I95+J95+K95</f>
        <v>260</v>
      </c>
      <c r="N95" s="24">
        <f t="shared" ref="N95:N158" si="11">I95/C95</f>
        <v>0.11510263929618768</v>
      </c>
      <c r="O95" s="24">
        <f t="shared" ref="O95:O158" si="12">J95/D95</f>
        <v>9.7502972651605235E-2</v>
      </c>
      <c r="P95" s="24">
        <f t="shared" ref="P95:P158" si="13">L95/E95</f>
        <v>0.10839002267573696</v>
      </c>
    </row>
    <row r="96" spans="1:16" x14ac:dyDescent="0.25">
      <c r="A96" s="9" t="str">
        <f>'7'!A96</f>
        <v>Columbia Borough SD</v>
      </c>
      <c r="B96" s="29" t="str">
        <f>'7'!B96</f>
        <v>Lancaster</v>
      </c>
      <c r="C96" s="158">
        <f>'7'!C96</f>
        <v>467</v>
      </c>
      <c r="D96" s="158">
        <f>'7'!D96</f>
        <v>296</v>
      </c>
      <c r="E96" s="158">
        <f>'7'!E96</f>
        <v>763</v>
      </c>
      <c r="F96" s="133" t="s">
        <v>879</v>
      </c>
      <c r="G96" s="133" t="s">
        <v>547</v>
      </c>
      <c r="H96" s="133">
        <v>2</v>
      </c>
      <c r="I96" s="139">
        <v>30</v>
      </c>
      <c r="J96" s="133">
        <v>44</v>
      </c>
      <c r="K96" s="133">
        <v>20</v>
      </c>
      <c r="L96" s="12">
        <f t="shared" si="9"/>
        <v>74</v>
      </c>
      <c r="M96" s="12">
        <f t="shared" si="10"/>
        <v>94</v>
      </c>
      <c r="N96" s="24">
        <f t="shared" si="11"/>
        <v>6.4239828693790149E-2</v>
      </c>
      <c r="O96" s="24">
        <f t="shared" si="12"/>
        <v>0.14864864864864866</v>
      </c>
      <c r="P96" s="24">
        <f t="shared" si="13"/>
        <v>9.6985583224115338E-2</v>
      </c>
    </row>
    <row r="97" spans="1:16" x14ac:dyDescent="0.25">
      <c r="A97" s="9" t="str">
        <f>'7'!A97</f>
        <v>Commodore Perry SD</v>
      </c>
      <c r="B97" s="29" t="str">
        <f>'7'!B97</f>
        <v>Mercer</v>
      </c>
      <c r="C97" s="158">
        <f>'7'!C97</f>
        <v>131</v>
      </c>
      <c r="D97" s="158">
        <f>'7'!D97</f>
        <v>80</v>
      </c>
      <c r="E97" s="158">
        <f>'7'!E97</f>
        <v>211</v>
      </c>
      <c r="F97" s="133" t="s">
        <v>898</v>
      </c>
      <c r="G97" s="133" t="s">
        <v>589</v>
      </c>
      <c r="H97" s="133">
        <v>2</v>
      </c>
      <c r="I97" s="139">
        <v>5</v>
      </c>
      <c r="J97" s="133">
        <v>12</v>
      </c>
      <c r="K97" s="133">
        <v>4</v>
      </c>
      <c r="L97" s="12">
        <f t="shared" si="9"/>
        <v>17</v>
      </c>
      <c r="M97" s="12">
        <f t="shared" si="10"/>
        <v>21</v>
      </c>
      <c r="N97" s="24">
        <f t="shared" si="11"/>
        <v>3.8167938931297711E-2</v>
      </c>
      <c r="O97" s="24">
        <f t="shared" si="12"/>
        <v>0.15</v>
      </c>
      <c r="P97" s="24">
        <f t="shared" si="13"/>
        <v>8.0568720379146919E-2</v>
      </c>
    </row>
    <row r="98" spans="1:16" x14ac:dyDescent="0.25">
      <c r="A98" s="9" t="str">
        <f>'7'!A98</f>
        <v>Conemaugh Township Area SD</v>
      </c>
      <c r="B98" s="29" t="str">
        <f>'7'!B98</f>
        <v>Somerset</v>
      </c>
      <c r="C98" s="158">
        <f>'7'!C98</f>
        <v>207</v>
      </c>
      <c r="D98" s="158">
        <f>'7'!D98</f>
        <v>143</v>
      </c>
      <c r="E98" s="158">
        <f>'7'!E98</f>
        <v>350</v>
      </c>
      <c r="F98" s="133" t="s">
        <v>887</v>
      </c>
      <c r="G98" s="133" t="s">
        <v>575</v>
      </c>
      <c r="H98" s="133">
        <v>2</v>
      </c>
      <c r="I98" s="139">
        <v>20</v>
      </c>
      <c r="J98" s="133">
        <v>13</v>
      </c>
      <c r="K98" s="133">
        <v>13</v>
      </c>
      <c r="L98" s="12">
        <f t="shared" si="9"/>
        <v>33</v>
      </c>
      <c r="M98" s="12">
        <f t="shared" si="10"/>
        <v>46</v>
      </c>
      <c r="N98" s="24">
        <f t="shared" si="11"/>
        <v>9.6618357487922704E-2</v>
      </c>
      <c r="O98" s="24">
        <f t="shared" si="12"/>
        <v>9.0909090909090912E-2</v>
      </c>
      <c r="P98" s="24">
        <f t="shared" si="13"/>
        <v>9.4285714285714292E-2</v>
      </c>
    </row>
    <row r="99" spans="1:16" x14ac:dyDescent="0.25">
      <c r="A99" s="9" t="str">
        <f>'7'!A99</f>
        <v>Conemaugh Valley SD</v>
      </c>
      <c r="B99" s="29" t="str">
        <f>'7'!B99</f>
        <v>Cambria</v>
      </c>
      <c r="C99" s="158">
        <f>'7'!C99</f>
        <v>178</v>
      </c>
      <c r="D99" s="158">
        <f>'7'!D99</f>
        <v>120</v>
      </c>
      <c r="E99" s="158">
        <f>'7'!E99</f>
        <v>298</v>
      </c>
      <c r="F99" s="133" t="s">
        <v>887</v>
      </c>
      <c r="G99" s="133" t="s">
        <v>546</v>
      </c>
      <c r="H99" s="133">
        <v>2</v>
      </c>
      <c r="I99" s="139">
        <v>22</v>
      </c>
      <c r="J99" s="133">
        <v>17</v>
      </c>
      <c r="K99" s="133">
        <v>6</v>
      </c>
      <c r="L99" s="12">
        <f t="shared" si="9"/>
        <v>39</v>
      </c>
      <c r="M99" s="12">
        <f t="shared" si="10"/>
        <v>45</v>
      </c>
      <c r="N99" s="24">
        <f t="shared" si="11"/>
        <v>0.12359550561797752</v>
      </c>
      <c r="O99" s="24">
        <f t="shared" si="12"/>
        <v>0.14166666666666666</v>
      </c>
      <c r="P99" s="24">
        <f t="shared" si="13"/>
        <v>0.13087248322147652</v>
      </c>
    </row>
    <row r="100" spans="1:16" x14ac:dyDescent="0.25">
      <c r="A100" s="9" t="str">
        <f>'7'!A100</f>
        <v>Conestoga Valley SD</v>
      </c>
      <c r="B100" s="29" t="str">
        <f>'7'!B100</f>
        <v>Lancaster</v>
      </c>
      <c r="C100" s="158">
        <f>'7'!C100</f>
        <v>1559</v>
      </c>
      <c r="D100" s="158">
        <f>'7'!D100</f>
        <v>983</v>
      </c>
      <c r="E100" s="158">
        <f>'7'!E100</f>
        <v>2542</v>
      </c>
      <c r="F100" s="133" t="s">
        <v>879</v>
      </c>
      <c r="G100" s="133" t="s">
        <v>547</v>
      </c>
      <c r="H100" s="133">
        <v>2</v>
      </c>
      <c r="I100" s="139">
        <v>75</v>
      </c>
      <c r="J100" s="133">
        <v>111</v>
      </c>
      <c r="K100" s="133">
        <v>40</v>
      </c>
      <c r="L100" s="12">
        <f t="shared" si="9"/>
        <v>186</v>
      </c>
      <c r="M100" s="12">
        <f t="shared" si="10"/>
        <v>226</v>
      </c>
      <c r="N100" s="24">
        <f t="shared" si="11"/>
        <v>4.8107761385503531E-2</v>
      </c>
      <c r="O100" s="24">
        <f t="shared" si="12"/>
        <v>0.11291963377416073</v>
      </c>
      <c r="P100" s="24">
        <f t="shared" si="13"/>
        <v>7.3170731707317069E-2</v>
      </c>
    </row>
    <row r="101" spans="1:16" x14ac:dyDescent="0.25">
      <c r="A101" s="9" t="str">
        <f>'7'!A101</f>
        <v>Conewago Valley SD</v>
      </c>
      <c r="B101" s="29" t="str">
        <f>'7'!B101</f>
        <v>Adams</v>
      </c>
      <c r="C101" s="158">
        <f>'7'!C101</f>
        <v>979</v>
      </c>
      <c r="D101" s="158">
        <f>'7'!D101</f>
        <v>661</v>
      </c>
      <c r="E101" s="158">
        <f>'7'!E101</f>
        <v>1640</v>
      </c>
      <c r="F101" s="133" t="s">
        <v>892</v>
      </c>
      <c r="G101" s="133" t="s">
        <v>893</v>
      </c>
      <c r="H101" s="133">
        <v>2</v>
      </c>
      <c r="I101" s="139">
        <v>50</v>
      </c>
      <c r="J101" s="133">
        <v>69</v>
      </c>
      <c r="K101" s="133">
        <v>23</v>
      </c>
      <c r="L101" s="12">
        <f t="shared" si="9"/>
        <v>119</v>
      </c>
      <c r="M101" s="12">
        <f t="shared" si="10"/>
        <v>142</v>
      </c>
      <c r="N101" s="24">
        <f t="shared" si="11"/>
        <v>5.1072522982635343E-2</v>
      </c>
      <c r="O101" s="24">
        <f t="shared" si="12"/>
        <v>0.1043872919818457</v>
      </c>
      <c r="P101" s="24">
        <f t="shared" si="13"/>
        <v>7.2560975609756093E-2</v>
      </c>
    </row>
    <row r="102" spans="1:16" x14ac:dyDescent="0.25">
      <c r="A102" s="9" t="str">
        <f>'7'!A102</f>
        <v>Conneaut SD</v>
      </c>
      <c r="B102" s="29" t="str">
        <f>'7'!B102</f>
        <v>Crawford</v>
      </c>
      <c r="C102" s="158">
        <f>'7'!C102</f>
        <v>601</v>
      </c>
      <c r="D102" s="158">
        <f>'7'!D102</f>
        <v>432</v>
      </c>
      <c r="E102" s="158">
        <f>'7'!E102</f>
        <v>1033</v>
      </c>
      <c r="F102" s="133" t="s">
        <v>903</v>
      </c>
      <c r="G102" s="133" t="s">
        <v>590</v>
      </c>
      <c r="H102" s="133">
        <v>2</v>
      </c>
      <c r="I102" s="139">
        <v>35</v>
      </c>
      <c r="J102" s="133">
        <v>31</v>
      </c>
      <c r="K102" s="133">
        <v>10</v>
      </c>
      <c r="L102" s="12">
        <f t="shared" si="9"/>
        <v>66</v>
      </c>
      <c r="M102" s="12">
        <f t="shared" si="10"/>
        <v>76</v>
      </c>
      <c r="N102" s="24">
        <f t="shared" si="11"/>
        <v>5.8236272878535771E-2</v>
      </c>
      <c r="O102" s="24">
        <f t="shared" si="12"/>
        <v>7.1759259259259259E-2</v>
      </c>
      <c r="P102" s="24">
        <f t="shared" si="13"/>
        <v>6.3891577928363988E-2</v>
      </c>
    </row>
    <row r="103" spans="1:16" x14ac:dyDescent="0.25">
      <c r="A103" s="9" t="str">
        <f>'7'!A103</f>
        <v>Connellsville Area SD</v>
      </c>
      <c r="B103" s="29" t="str">
        <f>'7'!B103</f>
        <v>Fayette</v>
      </c>
      <c r="C103" s="158">
        <f>'7'!C103</f>
        <v>1047</v>
      </c>
      <c r="D103" s="158">
        <f>'7'!D103</f>
        <v>735</v>
      </c>
      <c r="E103" s="158">
        <f>'7'!E103</f>
        <v>1782</v>
      </c>
      <c r="F103" s="133" t="s">
        <v>873</v>
      </c>
      <c r="G103" s="133" t="s">
        <v>566</v>
      </c>
      <c r="H103" s="133">
        <v>2</v>
      </c>
      <c r="I103" s="139">
        <v>109</v>
      </c>
      <c r="J103" s="133">
        <v>88</v>
      </c>
      <c r="K103" s="133">
        <v>44</v>
      </c>
      <c r="L103" s="12">
        <f t="shared" si="9"/>
        <v>197</v>
      </c>
      <c r="M103" s="12">
        <f t="shared" si="10"/>
        <v>241</v>
      </c>
      <c r="N103" s="24">
        <f t="shared" si="11"/>
        <v>0.1041069723018147</v>
      </c>
      <c r="O103" s="24">
        <f t="shared" si="12"/>
        <v>0.11972789115646258</v>
      </c>
      <c r="P103" s="24">
        <f t="shared" si="13"/>
        <v>0.11054994388327721</v>
      </c>
    </row>
    <row r="104" spans="1:16" x14ac:dyDescent="0.25">
      <c r="A104" s="9" t="str">
        <f>'7'!A104</f>
        <v>Conrad Weiser Area SD</v>
      </c>
      <c r="B104" s="29" t="str">
        <f>'7'!B104</f>
        <v>Berks</v>
      </c>
      <c r="C104" s="158">
        <f>'7'!C104</f>
        <v>618</v>
      </c>
      <c r="D104" s="158">
        <f>'7'!D104</f>
        <v>430</v>
      </c>
      <c r="E104" s="158">
        <f>'7'!E104</f>
        <v>1048</v>
      </c>
      <c r="F104" s="133" t="s">
        <v>880</v>
      </c>
      <c r="G104" s="133" t="s">
        <v>552</v>
      </c>
      <c r="H104" s="133">
        <v>2</v>
      </c>
      <c r="I104" s="139">
        <v>45</v>
      </c>
      <c r="J104" s="133">
        <v>38</v>
      </c>
      <c r="K104" s="133">
        <v>17</v>
      </c>
      <c r="L104" s="12">
        <f t="shared" si="9"/>
        <v>83</v>
      </c>
      <c r="M104" s="12">
        <f t="shared" si="10"/>
        <v>100</v>
      </c>
      <c r="N104" s="24">
        <f t="shared" si="11"/>
        <v>7.281553398058252E-2</v>
      </c>
      <c r="O104" s="24">
        <f t="shared" si="12"/>
        <v>8.8372093023255813E-2</v>
      </c>
      <c r="P104" s="24">
        <f t="shared" si="13"/>
        <v>7.9198473282442741E-2</v>
      </c>
    </row>
    <row r="105" spans="1:16" x14ac:dyDescent="0.25">
      <c r="A105" s="9" t="str">
        <f>'7'!A105</f>
        <v>Cornell SD</v>
      </c>
      <c r="B105" s="29" t="str">
        <f>'7'!B105</f>
        <v>Allegheny</v>
      </c>
      <c r="C105" s="158">
        <f>'7'!C105</f>
        <v>234</v>
      </c>
      <c r="D105" s="158">
        <f>'7'!D105</f>
        <v>132</v>
      </c>
      <c r="E105" s="158">
        <f>'7'!E105</f>
        <v>366</v>
      </c>
      <c r="F105" s="133" t="s">
        <v>875</v>
      </c>
      <c r="G105" s="133" t="s">
        <v>539</v>
      </c>
      <c r="H105" s="133">
        <v>2</v>
      </c>
      <c r="I105" s="139">
        <v>20</v>
      </c>
      <c r="J105" s="133">
        <v>17</v>
      </c>
      <c r="K105" s="133">
        <v>4</v>
      </c>
      <c r="L105" s="12">
        <f t="shared" si="9"/>
        <v>37</v>
      </c>
      <c r="M105" s="12">
        <f t="shared" si="10"/>
        <v>41</v>
      </c>
      <c r="N105" s="24">
        <f t="shared" si="11"/>
        <v>8.5470085470085472E-2</v>
      </c>
      <c r="O105" s="24">
        <f t="shared" si="12"/>
        <v>0.12878787878787878</v>
      </c>
      <c r="P105" s="24">
        <f t="shared" si="13"/>
        <v>0.10109289617486339</v>
      </c>
    </row>
    <row r="106" spans="1:16" x14ac:dyDescent="0.25">
      <c r="A106" s="9" t="str">
        <f>'7'!A106</f>
        <v>Cornwall-Lebanon SD</v>
      </c>
      <c r="B106" s="29" t="str">
        <f>'7'!B106</f>
        <v>Lebanon</v>
      </c>
      <c r="C106" s="158">
        <f>'7'!C106</f>
        <v>1120</v>
      </c>
      <c r="D106" s="158">
        <f>'7'!D106</f>
        <v>770</v>
      </c>
      <c r="E106" s="158">
        <f>'7'!E106</f>
        <v>1890</v>
      </c>
      <c r="F106" s="133" t="s">
        <v>879</v>
      </c>
      <c r="G106" s="133" t="s">
        <v>548</v>
      </c>
      <c r="H106" s="133">
        <v>2</v>
      </c>
      <c r="I106" s="139">
        <v>63</v>
      </c>
      <c r="J106" s="133">
        <v>110</v>
      </c>
      <c r="K106" s="133">
        <v>21</v>
      </c>
      <c r="L106" s="12">
        <f t="shared" si="9"/>
        <v>173</v>
      </c>
      <c r="M106" s="12">
        <f t="shared" si="10"/>
        <v>194</v>
      </c>
      <c r="N106" s="24">
        <f t="shared" si="11"/>
        <v>5.6250000000000001E-2</v>
      </c>
      <c r="O106" s="24">
        <f t="shared" si="12"/>
        <v>0.14285714285714285</v>
      </c>
      <c r="P106" s="24">
        <f t="shared" si="13"/>
        <v>9.1534391534391538E-2</v>
      </c>
    </row>
    <row r="107" spans="1:16" x14ac:dyDescent="0.25">
      <c r="A107" s="9" t="str">
        <f>'7'!A107</f>
        <v>Corry Area SD</v>
      </c>
      <c r="B107" s="29" t="str">
        <f>'7'!B107</f>
        <v>Erie</v>
      </c>
      <c r="C107" s="158">
        <f>'7'!C107</f>
        <v>640</v>
      </c>
      <c r="D107" s="158">
        <f>'7'!D107</f>
        <v>450</v>
      </c>
      <c r="E107" s="158">
        <f>'7'!E107</f>
        <v>1090</v>
      </c>
      <c r="F107" s="133" t="s">
        <v>903</v>
      </c>
      <c r="G107" s="133" t="s">
        <v>543</v>
      </c>
      <c r="H107" s="133">
        <v>2</v>
      </c>
      <c r="I107" s="139">
        <v>45</v>
      </c>
      <c r="J107" s="133">
        <v>45</v>
      </c>
      <c r="K107" s="133">
        <v>20</v>
      </c>
      <c r="L107" s="12">
        <f t="shared" si="9"/>
        <v>90</v>
      </c>
      <c r="M107" s="12">
        <f t="shared" si="10"/>
        <v>110</v>
      </c>
      <c r="N107" s="24">
        <f t="shared" si="11"/>
        <v>7.03125E-2</v>
      </c>
      <c r="O107" s="24">
        <f t="shared" si="12"/>
        <v>0.1</v>
      </c>
      <c r="P107" s="24">
        <f t="shared" si="13"/>
        <v>8.2568807339449546E-2</v>
      </c>
    </row>
    <row r="108" spans="1:16" x14ac:dyDescent="0.25">
      <c r="A108" s="9" t="str">
        <f>'7'!A108</f>
        <v>Coudersport Area SD</v>
      </c>
      <c r="B108" s="29" t="str">
        <f>'7'!B108</f>
        <v>Potter</v>
      </c>
      <c r="C108" s="158">
        <f>'7'!C108</f>
        <v>193</v>
      </c>
      <c r="D108" s="158">
        <f>'7'!D108</f>
        <v>148</v>
      </c>
      <c r="E108" s="158">
        <f>'7'!E108</f>
        <v>341</v>
      </c>
      <c r="F108" s="133" t="s">
        <v>883</v>
      </c>
      <c r="G108" s="133" t="s">
        <v>569</v>
      </c>
      <c r="H108" s="133">
        <v>2</v>
      </c>
      <c r="I108" s="139">
        <v>30</v>
      </c>
      <c r="J108" s="133">
        <v>15</v>
      </c>
      <c r="K108" s="133">
        <v>8</v>
      </c>
      <c r="L108" s="12">
        <f t="shared" si="9"/>
        <v>45</v>
      </c>
      <c r="M108" s="12">
        <f t="shared" si="10"/>
        <v>53</v>
      </c>
      <c r="N108" s="24">
        <f t="shared" si="11"/>
        <v>0.15544041450777202</v>
      </c>
      <c r="O108" s="24">
        <f t="shared" si="12"/>
        <v>0.10135135135135136</v>
      </c>
      <c r="P108" s="24">
        <f t="shared" si="13"/>
        <v>0.13196480938416422</v>
      </c>
    </row>
    <row r="109" spans="1:16" x14ac:dyDescent="0.25">
      <c r="A109" s="9" t="str">
        <f>'7'!A109</f>
        <v>Council Rock SD</v>
      </c>
      <c r="B109" s="29" t="str">
        <f>'7'!B109</f>
        <v>Bucks</v>
      </c>
      <c r="C109" s="158">
        <f>'7'!C109</f>
        <v>1931</v>
      </c>
      <c r="D109" s="158">
        <f>'7'!D109</f>
        <v>1475</v>
      </c>
      <c r="E109" s="158">
        <f>'7'!E109</f>
        <v>3406</v>
      </c>
      <c r="F109" s="133" t="s">
        <v>889</v>
      </c>
      <c r="G109" s="133" t="s">
        <v>573</v>
      </c>
      <c r="H109" s="133">
        <v>2</v>
      </c>
      <c r="I109" s="139">
        <v>193</v>
      </c>
      <c r="J109" s="133">
        <v>213</v>
      </c>
      <c r="K109" s="133">
        <v>117</v>
      </c>
      <c r="L109" s="12">
        <f t="shared" si="9"/>
        <v>406</v>
      </c>
      <c r="M109" s="12">
        <f t="shared" si="10"/>
        <v>523</v>
      </c>
      <c r="N109" s="24">
        <f t="shared" si="11"/>
        <v>9.9948213360952873E-2</v>
      </c>
      <c r="O109" s="24">
        <f t="shared" si="12"/>
        <v>0.14440677966101695</v>
      </c>
      <c r="P109" s="24">
        <f t="shared" si="13"/>
        <v>0.11920140927774515</v>
      </c>
    </row>
    <row r="110" spans="1:16" x14ac:dyDescent="0.25">
      <c r="A110" s="9" t="str">
        <f>'7'!A110</f>
        <v>Cranberry Area SD</v>
      </c>
      <c r="B110" s="29" t="str">
        <f>'7'!B110</f>
        <v>Venango</v>
      </c>
      <c r="C110" s="158">
        <f>'7'!C110</f>
        <v>297</v>
      </c>
      <c r="D110" s="158">
        <f>'7'!D110</f>
        <v>213</v>
      </c>
      <c r="E110" s="158">
        <f>'7'!E110</f>
        <v>510</v>
      </c>
      <c r="F110" s="133" t="s">
        <v>876</v>
      </c>
      <c r="G110" s="133" t="s">
        <v>591</v>
      </c>
      <c r="H110" s="133">
        <v>2</v>
      </c>
      <c r="I110" s="139">
        <v>24</v>
      </c>
      <c r="J110" s="133">
        <v>54</v>
      </c>
      <c r="K110" s="133">
        <v>8</v>
      </c>
      <c r="L110" s="12">
        <f t="shared" si="9"/>
        <v>78</v>
      </c>
      <c r="M110" s="12">
        <f t="shared" si="10"/>
        <v>86</v>
      </c>
      <c r="N110" s="24">
        <f t="shared" si="11"/>
        <v>8.0808080808080815E-2</v>
      </c>
      <c r="O110" s="24">
        <f t="shared" si="12"/>
        <v>0.25352112676056338</v>
      </c>
      <c r="P110" s="24">
        <f t="shared" si="13"/>
        <v>0.15294117647058825</v>
      </c>
    </row>
    <row r="111" spans="1:16" x14ac:dyDescent="0.25">
      <c r="A111" s="9" t="str">
        <f>'7'!A111</f>
        <v>Crawford Central SD</v>
      </c>
      <c r="B111" s="29" t="str">
        <f>'7'!B111</f>
        <v>Crawford</v>
      </c>
      <c r="C111" s="158">
        <f>'7'!C111</f>
        <v>1014</v>
      </c>
      <c r="D111" s="158">
        <f>'7'!D111</f>
        <v>751</v>
      </c>
      <c r="E111" s="158">
        <f>'7'!E111</f>
        <v>1765</v>
      </c>
      <c r="F111" s="133" t="s">
        <v>903</v>
      </c>
      <c r="G111" s="133" t="s">
        <v>590</v>
      </c>
      <c r="H111" s="133">
        <v>2</v>
      </c>
      <c r="I111" s="139">
        <v>90</v>
      </c>
      <c r="J111" s="133">
        <v>88</v>
      </c>
      <c r="K111" s="133">
        <v>32</v>
      </c>
      <c r="L111" s="12">
        <f t="shared" si="9"/>
        <v>178</v>
      </c>
      <c r="M111" s="12">
        <f t="shared" si="10"/>
        <v>210</v>
      </c>
      <c r="N111" s="24">
        <f t="shared" si="11"/>
        <v>8.8757396449704137E-2</v>
      </c>
      <c r="O111" s="24">
        <f t="shared" si="12"/>
        <v>0.11717709720372836</v>
      </c>
      <c r="P111" s="24">
        <f t="shared" si="13"/>
        <v>0.10084985835694051</v>
      </c>
    </row>
    <row r="112" spans="1:16" x14ac:dyDescent="0.25">
      <c r="A112" s="9" t="str">
        <f>'7'!A112</f>
        <v>Crestwood SD</v>
      </c>
      <c r="B112" s="29" t="str">
        <f>'7'!B112</f>
        <v>Luzerne</v>
      </c>
      <c r="C112" s="158">
        <f>'7'!C112</f>
        <v>571</v>
      </c>
      <c r="D112" s="158">
        <f>'7'!D112</f>
        <v>438</v>
      </c>
      <c r="E112" s="158">
        <f>'7'!E112</f>
        <v>1009</v>
      </c>
      <c r="F112" s="133" t="s">
        <v>904</v>
      </c>
      <c r="G112" s="133" t="s">
        <v>905</v>
      </c>
      <c r="H112" s="133">
        <v>2</v>
      </c>
      <c r="I112" s="139">
        <v>33</v>
      </c>
      <c r="J112" s="133">
        <v>42</v>
      </c>
      <c r="K112" s="133">
        <v>9</v>
      </c>
      <c r="L112" s="12">
        <f t="shared" si="9"/>
        <v>75</v>
      </c>
      <c r="M112" s="12">
        <f t="shared" si="10"/>
        <v>84</v>
      </c>
      <c r="N112" s="24">
        <f t="shared" si="11"/>
        <v>5.7793345008756568E-2</v>
      </c>
      <c r="O112" s="24">
        <f t="shared" si="12"/>
        <v>9.5890410958904104E-2</v>
      </c>
      <c r="P112" s="24">
        <f t="shared" si="13"/>
        <v>7.4331020812685833E-2</v>
      </c>
    </row>
    <row r="113" spans="1:16" x14ac:dyDescent="0.25">
      <c r="A113" s="9" t="str">
        <f>'7'!A113</f>
        <v>Cumberland Valley SD</v>
      </c>
      <c r="B113" s="29" t="str">
        <f>'7'!B113</f>
        <v>Cumberland</v>
      </c>
      <c r="C113" s="158">
        <f>'7'!C113</f>
        <v>1704</v>
      </c>
      <c r="D113" s="158">
        <f>'7'!D113</f>
        <v>1209</v>
      </c>
      <c r="E113" s="158">
        <f>'7'!E113</f>
        <v>2913</v>
      </c>
      <c r="F113" s="133" t="s">
        <v>894</v>
      </c>
      <c r="G113" s="133" t="s">
        <v>895</v>
      </c>
      <c r="H113" s="133">
        <v>2</v>
      </c>
      <c r="I113" s="139">
        <v>137</v>
      </c>
      <c r="J113" s="133">
        <v>135</v>
      </c>
      <c r="K113" s="133">
        <v>47</v>
      </c>
      <c r="L113" s="12">
        <f t="shared" si="9"/>
        <v>272</v>
      </c>
      <c r="M113" s="12">
        <f t="shared" si="10"/>
        <v>319</v>
      </c>
      <c r="N113" s="24">
        <f t="shared" si="11"/>
        <v>8.0399061032863844E-2</v>
      </c>
      <c r="O113" s="24">
        <f t="shared" si="12"/>
        <v>0.11166253101736973</v>
      </c>
      <c r="P113" s="24">
        <f t="shared" si="13"/>
        <v>9.3374527978029517E-2</v>
      </c>
    </row>
    <row r="114" spans="1:16" x14ac:dyDescent="0.25">
      <c r="A114" s="9" t="str">
        <f>'7'!A114</f>
        <v>Curwensville Area SD</v>
      </c>
      <c r="B114" s="29" t="str">
        <f>'7'!B114</f>
        <v>Clearfield</v>
      </c>
      <c r="C114" s="158">
        <f>'7'!C114</f>
        <v>195</v>
      </c>
      <c r="D114" s="158">
        <f>'7'!D114</f>
        <v>159</v>
      </c>
      <c r="E114" s="158">
        <f>'7'!E114</f>
        <v>354</v>
      </c>
      <c r="F114" s="133" t="s">
        <v>885</v>
      </c>
      <c r="G114" s="133" t="s">
        <v>897</v>
      </c>
      <c r="H114" s="133">
        <v>2</v>
      </c>
      <c r="I114" s="139">
        <v>16</v>
      </c>
      <c r="J114" s="133">
        <v>26</v>
      </c>
      <c r="K114" s="133">
        <v>18</v>
      </c>
      <c r="L114" s="12">
        <f t="shared" si="9"/>
        <v>42</v>
      </c>
      <c r="M114" s="12">
        <f t="shared" si="10"/>
        <v>60</v>
      </c>
      <c r="N114" s="24">
        <f t="shared" si="11"/>
        <v>8.2051282051282051E-2</v>
      </c>
      <c r="O114" s="24">
        <f t="shared" si="12"/>
        <v>0.16352201257861634</v>
      </c>
      <c r="P114" s="24">
        <f t="shared" si="13"/>
        <v>0.11864406779661017</v>
      </c>
    </row>
    <row r="115" spans="1:16" x14ac:dyDescent="0.25">
      <c r="A115" s="9" t="str">
        <f>'7'!A115</f>
        <v>Dallas SD</v>
      </c>
      <c r="B115" s="29" t="str">
        <f>'7'!B115</f>
        <v>Luzerne</v>
      </c>
      <c r="C115" s="158">
        <f>'7'!C115</f>
        <v>489</v>
      </c>
      <c r="D115" s="158">
        <f>'7'!D115</f>
        <v>409</v>
      </c>
      <c r="E115" s="158">
        <f>'7'!E115</f>
        <v>898</v>
      </c>
      <c r="F115" s="133" t="s">
        <v>904</v>
      </c>
      <c r="G115" s="133" t="s">
        <v>905</v>
      </c>
      <c r="H115" s="133">
        <v>2</v>
      </c>
      <c r="I115" s="139">
        <v>18</v>
      </c>
      <c r="J115" s="133">
        <v>33</v>
      </c>
      <c r="K115" s="133">
        <v>9</v>
      </c>
      <c r="L115" s="12">
        <f t="shared" si="9"/>
        <v>51</v>
      </c>
      <c r="M115" s="12">
        <f t="shared" si="10"/>
        <v>60</v>
      </c>
      <c r="N115" s="24">
        <f t="shared" si="11"/>
        <v>3.6809815950920248E-2</v>
      </c>
      <c r="O115" s="24">
        <f t="shared" si="12"/>
        <v>8.0684596577017112E-2</v>
      </c>
      <c r="P115" s="24">
        <f t="shared" si="13"/>
        <v>5.6792873051224942E-2</v>
      </c>
    </row>
    <row r="116" spans="1:16" x14ac:dyDescent="0.25">
      <c r="A116" s="9" t="str">
        <f>'7'!A116</f>
        <v>Dallastown Area SD</v>
      </c>
      <c r="B116" s="29" t="str">
        <f>'7'!B116</f>
        <v>York</v>
      </c>
      <c r="C116" s="158">
        <f>'7'!C116</f>
        <v>1336</v>
      </c>
      <c r="D116" s="158">
        <f>'7'!D116</f>
        <v>986</v>
      </c>
      <c r="E116" s="158">
        <f>'7'!E116</f>
        <v>2322</v>
      </c>
      <c r="F116" s="133" t="s">
        <v>892</v>
      </c>
      <c r="G116" s="133" t="s">
        <v>893</v>
      </c>
      <c r="H116" s="133">
        <v>2</v>
      </c>
      <c r="I116" s="139">
        <v>92</v>
      </c>
      <c r="J116" s="133">
        <v>98</v>
      </c>
      <c r="K116" s="133">
        <v>39</v>
      </c>
      <c r="L116" s="12">
        <f t="shared" si="9"/>
        <v>190</v>
      </c>
      <c r="M116" s="12">
        <f t="shared" si="10"/>
        <v>229</v>
      </c>
      <c r="N116" s="24">
        <f t="shared" si="11"/>
        <v>6.8862275449101798E-2</v>
      </c>
      <c r="O116" s="24">
        <f t="shared" si="12"/>
        <v>9.9391480730223122E-2</v>
      </c>
      <c r="P116" s="24">
        <f t="shared" si="13"/>
        <v>8.1826012058570194E-2</v>
      </c>
    </row>
    <row r="117" spans="1:16" x14ac:dyDescent="0.25">
      <c r="A117" s="9" t="str">
        <f>'7'!A117</f>
        <v>Daniel Boone Area SD</v>
      </c>
      <c r="B117" s="29" t="str">
        <f>'7'!B117</f>
        <v>Berks</v>
      </c>
      <c r="C117" s="158">
        <f>'7'!C117</f>
        <v>778</v>
      </c>
      <c r="D117" s="158">
        <f>'7'!D117</f>
        <v>565</v>
      </c>
      <c r="E117" s="158">
        <f>'7'!E117</f>
        <v>1343</v>
      </c>
      <c r="F117" s="133" t="s">
        <v>880</v>
      </c>
      <c r="G117" s="133" t="s">
        <v>552</v>
      </c>
      <c r="H117" s="133">
        <v>2</v>
      </c>
      <c r="I117" s="139">
        <v>56</v>
      </c>
      <c r="J117" s="133">
        <v>49</v>
      </c>
      <c r="K117" s="133">
        <v>33</v>
      </c>
      <c r="L117" s="12">
        <f t="shared" si="9"/>
        <v>105</v>
      </c>
      <c r="M117" s="12">
        <f t="shared" si="10"/>
        <v>138</v>
      </c>
      <c r="N117" s="24">
        <f t="shared" si="11"/>
        <v>7.1979434447300775E-2</v>
      </c>
      <c r="O117" s="24">
        <f t="shared" si="12"/>
        <v>8.6725663716814158E-2</v>
      </c>
      <c r="P117" s="24">
        <f t="shared" si="13"/>
        <v>7.8183172002978404E-2</v>
      </c>
    </row>
    <row r="118" spans="1:16" x14ac:dyDescent="0.25">
      <c r="A118" s="9" t="str">
        <f>'7'!A118</f>
        <v>Danville Area SD</v>
      </c>
      <c r="B118" s="29" t="str">
        <f>'7'!B118</f>
        <v>Montour</v>
      </c>
      <c r="C118" s="158">
        <f>'7'!C118</f>
        <v>641</v>
      </c>
      <c r="D118" s="158">
        <f>'7'!D118</f>
        <v>401</v>
      </c>
      <c r="E118" s="158">
        <f>'7'!E118</f>
        <v>1042</v>
      </c>
      <c r="F118" s="133" t="s">
        <v>890</v>
      </c>
      <c r="G118" s="133" t="s">
        <v>891</v>
      </c>
      <c r="H118" s="133">
        <v>2</v>
      </c>
      <c r="I118" s="139">
        <v>33</v>
      </c>
      <c r="J118" s="133">
        <v>46</v>
      </c>
      <c r="K118" s="133">
        <v>20</v>
      </c>
      <c r="L118" s="12">
        <f t="shared" si="9"/>
        <v>79</v>
      </c>
      <c r="M118" s="12">
        <f t="shared" si="10"/>
        <v>99</v>
      </c>
      <c r="N118" s="24">
        <f t="shared" si="11"/>
        <v>5.1482059282371297E-2</v>
      </c>
      <c r="O118" s="24">
        <f t="shared" si="12"/>
        <v>0.11471321695760599</v>
      </c>
      <c r="P118" s="24">
        <f t="shared" si="13"/>
        <v>7.5815738963531665E-2</v>
      </c>
    </row>
    <row r="119" spans="1:16" x14ac:dyDescent="0.25">
      <c r="A119" s="9" t="str">
        <f>'7'!A119</f>
        <v>Deer Lakes SD</v>
      </c>
      <c r="B119" s="29" t="str">
        <f>'7'!B119</f>
        <v>Allegheny</v>
      </c>
      <c r="C119" s="158">
        <f>'7'!C119</f>
        <v>452</v>
      </c>
      <c r="D119" s="158">
        <f>'7'!D119</f>
        <v>323</v>
      </c>
      <c r="E119" s="158">
        <f>'7'!E119</f>
        <v>775</v>
      </c>
      <c r="F119" s="133" t="s">
        <v>875</v>
      </c>
      <c r="G119" s="133" t="s">
        <v>539</v>
      </c>
      <c r="H119" s="133">
        <v>2</v>
      </c>
      <c r="I119" s="139">
        <v>36</v>
      </c>
      <c r="J119" s="133">
        <v>32</v>
      </c>
      <c r="K119" s="133">
        <v>18</v>
      </c>
      <c r="L119" s="12">
        <f t="shared" si="9"/>
        <v>68</v>
      </c>
      <c r="M119" s="12">
        <f t="shared" si="10"/>
        <v>86</v>
      </c>
      <c r="N119" s="24">
        <f t="shared" si="11"/>
        <v>7.9646017699115043E-2</v>
      </c>
      <c r="O119" s="24">
        <f t="shared" si="12"/>
        <v>9.9071207430340563E-2</v>
      </c>
      <c r="P119" s="24">
        <f t="shared" si="13"/>
        <v>8.7741935483870964E-2</v>
      </c>
    </row>
    <row r="120" spans="1:16" x14ac:dyDescent="0.25">
      <c r="A120" s="9" t="str">
        <f>'7'!A120</f>
        <v>Delaware Valley SD</v>
      </c>
      <c r="B120" s="29" t="str">
        <f>'7'!B120</f>
        <v>Pike</v>
      </c>
      <c r="C120" s="158">
        <f>'7'!C120</f>
        <v>899</v>
      </c>
      <c r="D120" s="158">
        <f>'7'!D120</f>
        <v>658</v>
      </c>
      <c r="E120" s="158">
        <f>'7'!E120</f>
        <v>1557</v>
      </c>
      <c r="F120" s="133" t="s">
        <v>886</v>
      </c>
      <c r="G120" s="133" t="s">
        <v>593</v>
      </c>
      <c r="H120" s="133">
        <v>2</v>
      </c>
      <c r="I120" s="139">
        <v>37</v>
      </c>
      <c r="J120" s="133">
        <v>82</v>
      </c>
      <c r="K120" s="133">
        <v>27</v>
      </c>
      <c r="L120" s="12">
        <f t="shared" si="9"/>
        <v>119</v>
      </c>
      <c r="M120" s="12">
        <f t="shared" si="10"/>
        <v>146</v>
      </c>
      <c r="N120" s="24">
        <f t="shared" si="11"/>
        <v>4.1156840934371525E-2</v>
      </c>
      <c r="O120" s="24">
        <f t="shared" si="12"/>
        <v>0.12462006079027356</v>
      </c>
      <c r="P120" s="24">
        <f t="shared" si="13"/>
        <v>7.6429030186255617E-2</v>
      </c>
    </row>
    <row r="121" spans="1:16" x14ac:dyDescent="0.25">
      <c r="A121" s="9" t="str">
        <f>'7'!A121</f>
        <v>Derry Area SD</v>
      </c>
      <c r="B121" s="29" t="str">
        <f>'7'!B121</f>
        <v>Westmoreland</v>
      </c>
      <c r="C121" s="158">
        <f>'7'!C121</f>
        <v>503</v>
      </c>
      <c r="D121" s="158">
        <f>'7'!D121</f>
        <v>355</v>
      </c>
      <c r="E121" s="158">
        <f>'7'!E121</f>
        <v>858</v>
      </c>
      <c r="F121" s="133" t="s">
        <v>888</v>
      </c>
      <c r="G121" s="133" t="s">
        <v>572</v>
      </c>
      <c r="H121" s="133">
        <v>2</v>
      </c>
      <c r="I121" s="139">
        <v>45</v>
      </c>
      <c r="J121" s="133">
        <v>68</v>
      </c>
      <c r="K121" s="133">
        <v>28</v>
      </c>
      <c r="L121" s="12">
        <f t="shared" si="9"/>
        <v>113</v>
      </c>
      <c r="M121" s="12">
        <f t="shared" si="10"/>
        <v>141</v>
      </c>
      <c r="N121" s="24">
        <f t="shared" si="11"/>
        <v>8.9463220675944338E-2</v>
      </c>
      <c r="O121" s="24">
        <f t="shared" si="12"/>
        <v>0.19154929577464788</v>
      </c>
      <c r="P121" s="24">
        <f t="shared" si="13"/>
        <v>0.13170163170163171</v>
      </c>
    </row>
    <row r="122" spans="1:16" x14ac:dyDescent="0.25">
      <c r="A122" s="9" t="str">
        <f>'7'!A122</f>
        <v>Derry Township SD</v>
      </c>
      <c r="B122" s="29" t="str">
        <f>'7'!B122</f>
        <v>Dauphin</v>
      </c>
      <c r="C122" s="158">
        <f>'7'!C122</f>
        <v>677</v>
      </c>
      <c r="D122" s="158">
        <f>'7'!D122</f>
        <v>521</v>
      </c>
      <c r="E122" s="158">
        <f>'7'!E122</f>
        <v>1198</v>
      </c>
      <c r="F122" s="133" t="s">
        <v>894</v>
      </c>
      <c r="G122" s="133" t="s">
        <v>544</v>
      </c>
      <c r="H122" s="133">
        <v>2</v>
      </c>
      <c r="I122" s="139">
        <v>22</v>
      </c>
      <c r="J122" s="133">
        <v>38</v>
      </c>
      <c r="K122" s="133">
        <v>12</v>
      </c>
      <c r="L122" s="12">
        <f t="shared" si="9"/>
        <v>60</v>
      </c>
      <c r="M122" s="12">
        <f t="shared" si="10"/>
        <v>72</v>
      </c>
      <c r="N122" s="24">
        <f t="shared" si="11"/>
        <v>3.2496307237813882E-2</v>
      </c>
      <c r="O122" s="24">
        <f t="shared" si="12"/>
        <v>7.293666026871401E-2</v>
      </c>
      <c r="P122" s="24">
        <f t="shared" si="13"/>
        <v>5.0083472454090151E-2</v>
      </c>
    </row>
    <row r="123" spans="1:16" ht="22.5" x14ac:dyDescent="0.25">
      <c r="A123" s="9" t="str">
        <f>'7'!A123</f>
        <v>Donegal SD</v>
      </c>
      <c r="B123" s="29" t="str">
        <f>'7'!B123</f>
        <v>Lancaster</v>
      </c>
      <c r="C123" s="158">
        <f>'7'!C123</f>
        <v>861</v>
      </c>
      <c r="D123" s="158">
        <f>'7'!D123</f>
        <v>545</v>
      </c>
      <c r="E123" s="158">
        <f>'7'!E123</f>
        <v>1406</v>
      </c>
      <c r="F123" s="133" t="s">
        <v>906</v>
      </c>
      <c r="G123" s="133" t="s">
        <v>547</v>
      </c>
      <c r="H123" s="133">
        <v>3</v>
      </c>
      <c r="I123" s="139">
        <v>67</v>
      </c>
      <c r="J123" s="133">
        <v>80</v>
      </c>
      <c r="K123" s="133">
        <v>28</v>
      </c>
      <c r="L123" s="12">
        <f t="shared" si="9"/>
        <v>147</v>
      </c>
      <c r="M123" s="12">
        <f t="shared" si="10"/>
        <v>175</v>
      </c>
      <c r="N123" s="24">
        <f t="shared" si="11"/>
        <v>7.7816492450638791E-2</v>
      </c>
      <c r="O123" s="24">
        <f t="shared" si="12"/>
        <v>0.14678899082568808</v>
      </c>
      <c r="P123" s="24">
        <f t="shared" si="13"/>
        <v>0.10455192034139403</v>
      </c>
    </row>
    <row r="124" spans="1:16" x14ac:dyDescent="0.25">
      <c r="A124" s="9" t="str">
        <f>'7'!A124</f>
        <v>Dover Area SD</v>
      </c>
      <c r="B124" s="29" t="str">
        <f>'7'!B124</f>
        <v>York</v>
      </c>
      <c r="C124" s="158">
        <f>'7'!C124</f>
        <v>946</v>
      </c>
      <c r="D124" s="158">
        <f>'7'!D124</f>
        <v>639</v>
      </c>
      <c r="E124" s="158">
        <f>'7'!E124</f>
        <v>1585</v>
      </c>
      <c r="F124" s="133" t="s">
        <v>892</v>
      </c>
      <c r="G124" s="133" t="s">
        <v>893</v>
      </c>
      <c r="H124" s="133">
        <v>2</v>
      </c>
      <c r="I124" s="139">
        <v>59</v>
      </c>
      <c r="J124" s="133">
        <v>72</v>
      </c>
      <c r="K124" s="133">
        <v>26</v>
      </c>
      <c r="L124" s="12">
        <f t="shared" si="9"/>
        <v>131</v>
      </c>
      <c r="M124" s="12">
        <f t="shared" si="10"/>
        <v>157</v>
      </c>
      <c r="N124" s="24">
        <f t="shared" si="11"/>
        <v>6.2367864693446087E-2</v>
      </c>
      <c r="O124" s="24">
        <f t="shared" si="12"/>
        <v>0.11267605633802817</v>
      </c>
      <c r="P124" s="24">
        <f t="shared" si="13"/>
        <v>8.2649842271293378E-2</v>
      </c>
    </row>
    <row r="125" spans="1:16" x14ac:dyDescent="0.25">
      <c r="A125" s="9" t="str">
        <f>'7'!A125</f>
        <v>Downingtown Area SD</v>
      </c>
      <c r="B125" s="29" t="str">
        <f>'7'!B125</f>
        <v>Chester</v>
      </c>
      <c r="C125" s="158">
        <f>'7'!C125</f>
        <v>2656</v>
      </c>
      <c r="D125" s="158">
        <f>'7'!D125</f>
        <v>2056</v>
      </c>
      <c r="E125" s="158">
        <f>'7'!E125</f>
        <v>4712</v>
      </c>
      <c r="F125" s="133" t="s">
        <v>884</v>
      </c>
      <c r="G125" s="133" t="s">
        <v>541</v>
      </c>
      <c r="H125" s="133">
        <v>2</v>
      </c>
      <c r="I125" s="139">
        <v>189</v>
      </c>
      <c r="J125" s="133">
        <v>336</v>
      </c>
      <c r="K125" s="133">
        <v>146</v>
      </c>
      <c r="L125" s="12">
        <f t="shared" si="9"/>
        <v>525</v>
      </c>
      <c r="M125" s="12">
        <f t="shared" si="10"/>
        <v>671</v>
      </c>
      <c r="N125" s="24">
        <f t="shared" si="11"/>
        <v>7.1159638554216864E-2</v>
      </c>
      <c r="O125" s="24">
        <f t="shared" si="12"/>
        <v>0.16342412451361868</v>
      </c>
      <c r="P125" s="24">
        <f t="shared" si="13"/>
        <v>0.1114176570458404</v>
      </c>
    </row>
    <row r="126" spans="1:16" x14ac:dyDescent="0.25">
      <c r="A126" s="9" t="str">
        <f>'7'!A126</f>
        <v>DuBois Area SD</v>
      </c>
      <c r="B126" s="29" t="str">
        <f>'7'!B126</f>
        <v>Clearfield</v>
      </c>
      <c r="C126" s="158">
        <f>'7'!C126</f>
        <v>975</v>
      </c>
      <c r="D126" s="158">
        <f>'7'!D126</f>
        <v>681</v>
      </c>
      <c r="E126" s="158">
        <f>'7'!E126</f>
        <v>1656</v>
      </c>
      <c r="F126" s="133" t="s">
        <v>876</v>
      </c>
      <c r="G126" s="133" t="s">
        <v>897</v>
      </c>
      <c r="H126" s="133">
        <v>2</v>
      </c>
      <c r="I126" s="139">
        <v>77</v>
      </c>
      <c r="J126" s="133">
        <v>111</v>
      </c>
      <c r="K126" s="133">
        <v>52</v>
      </c>
      <c r="L126" s="12">
        <f t="shared" si="9"/>
        <v>188</v>
      </c>
      <c r="M126" s="12">
        <f t="shared" si="10"/>
        <v>240</v>
      </c>
      <c r="N126" s="24">
        <f t="shared" si="11"/>
        <v>7.8974358974358977E-2</v>
      </c>
      <c r="O126" s="24">
        <f t="shared" si="12"/>
        <v>0.16299559471365638</v>
      </c>
      <c r="P126" s="24">
        <f t="shared" si="13"/>
        <v>0.11352657004830918</v>
      </c>
    </row>
    <row r="127" spans="1:16" x14ac:dyDescent="0.25">
      <c r="A127" s="9" t="str">
        <f>'7'!A127</f>
        <v>Dunmore SD</v>
      </c>
      <c r="B127" s="29" t="str">
        <f>'7'!B127</f>
        <v>Lackawanna</v>
      </c>
      <c r="C127" s="158">
        <f>'7'!C127</f>
        <v>371</v>
      </c>
      <c r="D127" s="158">
        <f>'7'!D127</f>
        <v>238</v>
      </c>
      <c r="E127" s="158">
        <f>'7'!E127</f>
        <v>609</v>
      </c>
      <c r="F127" s="133" t="s">
        <v>870</v>
      </c>
      <c r="G127" s="133" t="s">
        <v>871</v>
      </c>
      <c r="H127" s="133">
        <v>2</v>
      </c>
      <c r="I127" s="139">
        <v>24</v>
      </c>
      <c r="J127" s="133">
        <v>34</v>
      </c>
      <c r="K127" s="133">
        <v>11</v>
      </c>
      <c r="L127" s="12">
        <f t="shared" si="9"/>
        <v>58</v>
      </c>
      <c r="M127" s="12">
        <f t="shared" si="10"/>
        <v>69</v>
      </c>
      <c r="N127" s="24">
        <f t="shared" si="11"/>
        <v>6.4690026954177901E-2</v>
      </c>
      <c r="O127" s="24">
        <f t="shared" si="12"/>
        <v>0.14285714285714285</v>
      </c>
      <c r="P127" s="24">
        <f t="shared" si="13"/>
        <v>9.5238095238095233E-2</v>
      </c>
    </row>
    <row r="128" spans="1:16" x14ac:dyDescent="0.25">
      <c r="A128" s="9" t="str">
        <f>'7'!A128</f>
        <v>Duquesne City SD</v>
      </c>
      <c r="B128" s="29" t="str">
        <f>'7'!B128</f>
        <v>Allegheny</v>
      </c>
      <c r="C128" s="158">
        <f>'7'!C128</f>
        <v>310</v>
      </c>
      <c r="D128" s="158">
        <f>'7'!D128</f>
        <v>182</v>
      </c>
      <c r="E128" s="158">
        <f>'7'!E128</f>
        <v>492</v>
      </c>
      <c r="F128" s="133" t="s">
        <v>875</v>
      </c>
      <c r="G128" s="133" t="s">
        <v>539</v>
      </c>
      <c r="H128" s="133">
        <v>2</v>
      </c>
      <c r="I128" s="139">
        <v>29</v>
      </c>
      <c r="J128" s="133">
        <v>23</v>
      </c>
      <c r="K128" s="133">
        <v>10</v>
      </c>
      <c r="L128" s="12">
        <f t="shared" si="9"/>
        <v>52</v>
      </c>
      <c r="M128" s="12">
        <f t="shared" si="10"/>
        <v>62</v>
      </c>
      <c r="N128" s="24">
        <f t="shared" si="11"/>
        <v>9.3548387096774197E-2</v>
      </c>
      <c r="O128" s="24">
        <f t="shared" si="12"/>
        <v>0.12637362637362637</v>
      </c>
      <c r="P128" s="24">
        <f t="shared" si="13"/>
        <v>0.10569105691056911</v>
      </c>
    </row>
    <row r="129" spans="1:16" x14ac:dyDescent="0.25">
      <c r="A129" s="9" t="str">
        <f>'7'!A129</f>
        <v>East Allegheny SD</v>
      </c>
      <c r="B129" s="29" t="str">
        <f>'7'!B129</f>
        <v>Allegheny</v>
      </c>
      <c r="C129" s="158">
        <f>'7'!C129</f>
        <v>550</v>
      </c>
      <c r="D129" s="158">
        <f>'7'!D129</f>
        <v>354</v>
      </c>
      <c r="E129" s="158">
        <f>'7'!E129</f>
        <v>904</v>
      </c>
      <c r="F129" s="133" t="s">
        <v>875</v>
      </c>
      <c r="G129" s="133" t="s">
        <v>539</v>
      </c>
      <c r="H129" s="133">
        <v>2</v>
      </c>
      <c r="I129" s="139">
        <v>57</v>
      </c>
      <c r="J129" s="133">
        <v>51</v>
      </c>
      <c r="K129" s="133">
        <v>19</v>
      </c>
      <c r="L129" s="12">
        <f t="shared" si="9"/>
        <v>108</v>
      </c>
      <c r="M129" s="12">
        <f t="shared" si="10"/>
        <v>127</v>
      </c>
      <c r="N129" s="24">
        <f t="shared" si="11"/>
        <v>0.10363636363636364</v>
      </c>
      <c r="O129" s="24">
        <f t="shared" si="12"/>
        <v>0.1440677966101695</v>
      </c>
      <c r="P129" s="24">
        <f t="shared" si="13"/>
        <v>0.11946902654867257</v>
      </c>
    </row>
    <row r="130" spans="1:16" x14ac:dyDescent="0.25">
      <c r="A130" s="9" t="str">
        <f>'7'!A130</f>
        <v>East Lycoming SD</v>
      </c>
      <c r="B130" s="29" t="str">
        <f>'7'!B130</f>
        <v>Lycoming</v>
      </c>
      <c r="C130" s="158">
        <f>'7'!C130</f>
        <v>340</v>
      </c>
      <c r="D130" s="158">
        <f>'7'!D130</f>
        <v>239</v>
      </c>
      <c r="E130" s="158">
        <f>'7'!E130</f>
        <v>579</v>
      </c>
      <c r="F130" s="133" t="s">
        <v>882</v>
      </c>
      <c r="G130" s="133" t="s">
        <v>907</v>
      </c>
      <c r="H130" s="133">
        <v>2</v>
      </c>
      <c r="I130" s="139">
        <v>14</v>
      </c>
      <c r="J130" s="133">
        <v>33</v>
      </c>
      <c r="K130" s="133">
        <v>9</v>
      </c>
      <c r="L130" s="12">
        <f t="shared" si="9"/>
        <v>47</v>
      </c>
      <c r="M130" s="12">
        <f t="shared" si="10"/>
        <v>56</v>
      </c>
      <c r="N130" s="24">
        <f t="shared" si="11"/>
        <v>4.1176470588235294E-2</v>
      </c>
      <c r="O130" s="24">
        <f t="shared" si="12"/>
        <v>0.13807531380753138</v>
      </c>
      <c r="P130" s="24">
        <f t="shared" si="13"/>
        <v>8.1174438687392061E-2</v>
      </c>
    </row>
    <row r="131" spans="1:16" x14ac:dyDescent="0.25">
      <c r="A131" s="9" t="str">
        <f>'7'!A131</f>
        <v>East Penn SD</v>
      </c>
      <c r="B131" s="29" t="str">
        <f>'7'!B131</f>
        <v>Lehigh</v>
      </c>
      <c r="C131" s="158">
        <f>'7'!C131</f>
        <v>1825</v>
      </c>
      <c r="D131" s="158">
        <f>'7'!D131</f>
        <v>1366</v>
      </c>
      <c r="E131" s="158">
        <f>'7'!E131</f>
        <v>3191</v>
      </c>
      <c r="F131" s="133" t="s">
        <v>877</v>
      </c>
      <c r="G131" s="133" t="s">
        <v>537</v>
      </c>
      <c r="H131" s="133">
        <v>2</v>
      </c>
      <c r="I131" s="139">
        <v>250</v>
      </c>
      <c r="J131" s="133">
        <v>191</v>
      </c>
      <c r="K131" s="133">
        <v>78</v>
      </c>
      <c r="L131" s="12">
        <f t="shared" si="9"/>
        <v>441</v>
      </c>
      <c r="M131" s="12">
        <f t="shared" si="10"/>
        <v>519</v>
      </c>
      <c r="N131" s="24">
        <f t="shared" si="11"/>
        <v>0.13698630136986301</v>
      </c>
      <c r="O131" s="24">
        <f t="shared" si="12"/>
        <v>0.1398243045387994</v>
      </c>
      <c r="P131" s="24">
        <f t="shared" si="13"/>
        <v>0.13820119084926355</v>
      </c>
    </row>
    <row r="132" spans="1:16" x14ac:dyDescent="0.25">
      <c r="A132" s="9" t="str">
        <f>'7'!A132</f>
        <v>East Pennsboro Area SD</v>
      </c>
      <c r="B132" s="29" t="str">
        <f>'7'!B132</f>
        <v>Cumberland</v>
      </c>
      <c r="C132" s="158">
        <f>'7'!C132</f>
        <v>685</v>
      </c>
      <c r="D132" s="158">
        <f>'7'!D132</f>
        <v>464</v>
      </c>
      <c r="E132" s="158">
        <f>'7'!E132</f>
        <v>1149</v>
      </c>
      <c r="F132" s="133" t="s">
        <v>894</v>
      </c>
      <c r="G132" s="133" t="s">
        <v>895</v>
      </c>
      <c r="H132" s="133">
        <v>2</v>
      </c>
      <c r="I132" s="139">
        <v>54</v>
      </c>
      <c r="J132" s="133">
        <v>55</v>
      </c>
      <c r="K132" s="133">
        <v>23</v>
      </c>
      <c r="L132" s="12">
        <f t="shared" si="9"/>
        <v>109</v>
      </c>
      <c r="M132" s="12">
        <f t="shared" si="10"/>
        <v>132</v>
      </c>
      <c r="N132" s="24">
        <f t="shared" si="11"/>
        <v>7.8832116788321166E-2</v>
      </c>
      <c r="O132" s="24">
        <f t="shared" si="12"/>
        <v>0.11853448275862069</v>
      </c>
      <c r="P132" s="24">
        <f t="shared" si="13"/>
        <v>9.4865100087032209E-2</v>
      </c>
    </row>
    <row r="133" spans="1:16" x14ac:dyDescent="0.25">
      <c r="A133" s="9" t="str">
        <f>'7'!A133</f>
        <v>East Stroudsburg Area SD</v>
      </c>
      <c r="B133" s="29" t="str">
        <f>'7'!B133</f>
        <v>Monroe</v>
      </c>
      <c r="C133" s="158">
        <f>'7'!C133</f>
        <v>1500</v>
      </c>
      <c r="D133" s="158">
        <f>'7'!D133</f>
        <v>1002</v>
      </c>
      <c r="E133" s="158">
        <f>'7'!E133</f>
        <v>2502</v>
      </c>
      <c r="F133" s="133" t="s">
        <v>886</v>
      </c>
      <c r="G133" s="133" t="s">
        <v>594</v>
      </c>
      <c r="H133" s="133">
        <v>2</v>
      </c>
      <c r="I133" s="139">
        <v>86</v>
      </c>
      <c r="J133" s="133">
        <v>103</v>
      </c>
      <c r="K133" s="133">
        <v>37</v>
      </c>
      <c r="L133" s="12">
        <f t="shared" ref="L133:L196" si="14">I133+J133</f>
        <v>189</v>
      </c>
      <c r="M133" s="12">
        <f t="shared" si="10"/>
        <v>226</v>
      </c>
      <c r="N133" s="24">
        <f t="shared" si="11"/>
        <v>5.7333333333333333E-2</v>
      </c>
      <c r="O133" s="24">
        <f t="shared" si="12"/>
        <v>0.10279441117764471</v>
      </c>
      <c r="P133" s="24">
        <f t="shared" si="13"/>
        <v>7.5539568345323743E-2</v>
      </c>
    </row>
    <row r="134" spans="1:16" x14ac:dyDescent="0.25">
      <c r="A134" s="9" t="str">
        <f>'7'!A134</f>
        <v>Eastern Lancaster County SD</v>
      </c>
      <c r="B134" s="29" t="str">
        <f>'7'!B134</f>
        <v>Lancaster</v>
      </c>
      <c r="C134" s="158">
        <f>'7'!C134</f>
        <v>1498</v>
      </c>
      <c r="D134" s="158">
        <f>'7'!D134</f>
        <v>979</v>
      </c>
      <c r="E134" s="158">
        <f>'7'!E134</f>
        <v>2477</v>
      </c>
      <c r="F134" s="133" t="s">
        <v>879</v>
      </c>
      <c r="G134" s="133" t="s">
        <v>547</v>
      </c>
      <c r="H134" s="133">
        <v>2</v>
      </c>
      <c r="I134" s="139">
        <v>57</v>
      </c>
      <c r="J134" s="133">
        <v>70</v>
      </c>
      <c r="K134" s="133">
        <v>22</v>
      </c>
      <c r="L134" s="12">
        <f t="shared" si="14"/>
        <v>127</v>
      </c>
      <c r="M134" s="12">
        <f t="shared" si="10"/>
        <v>149</v>
      </c>
      <c r="N134" s="24">
        <f t="shared" si="11"/>
        <v>3.8050734312416554E-2</v>
      </c>
      <c r="O134" s="24">
        <f t="shared" si="12"/>
        <v>7.1501532175689483E-2</v>
      </c>
      <c r="P134" s="24">
        <f t="shared" si="13"/>
        <v>5.1271699636657245E-2</v>
      </c>
    </row>
    <row r="135" spans="1:16" x14ac:dyDescent="0.25">
      <c r="A135" s="9" t="str">
        <f>'7'!A135</f>
        <v>Eastern Lebanon County SD</v>
      </c>
      <c r="B135" s="29" t="str">
        <f>'7'!B135</f>
        <v>Lebanon</v>
      </c>
      <c r="C135" s="158">
        <f>'7'!C135</f>
        <v>907</v>
      </c>
      <c r="D135" s="158">
        <f>'7'!D135</f>
        <v>652</v>
      </c>
      <c r="E135" s="158">
        <f>'7'!E135</f>
        <v>1559</v>
      </c>
      <c r="F135" s="133" t="s">
        <v>879</v>
      </c>
      <c r="G135" s="133" t="s">
        <v>548</v>
      </c>
      <c r="H135" s="133">
        <v>2</v>
      </c>
      <c r="I135" s="139">
        <v>54</v>
      </c>
      <c r="J135" s="133">
        <v>63</v>
      </c>
      <c r="K135" s="133">
        <v>22</v>
      </c>
      <c r="L135" s="12">
        <f t="shared" si="14"/>
        <v>117</v>
      </c>
      <c r="M135" s="12">
        <f t="shared" si="10"/>
        <v>139</v>
      </c>
      <c r="N135" s="24">
        <f t="shared" si="11"/>
        <v>5.9536934950385888E-2</v>
      </c>
      <c r="O135" s="24">
        <f t="shared" si="12"/>
        <v>9.6625766871165641E-2</v>
      </c>
      <c r="P135" s="24">
        <f t="shared" si="13"/>
        <v>7.5048107761385499E-2</v>
      </c>
    </row>
    <row r="136" spans="1:16" x14ac:dyDescent="0.25">
      <c r="A136" s="9" t="str">
        <f>'7'!A136</f>
        <v>Eastern York SD</v>
      </c>
      <c r="B136" s="29" t="str">
        <f>'7'!B136</f>
        <v>York</v>
      </c>
      <c r="C136" s="158">
        <f>'7'!C136</f>
        <v>683</v>
      </c>
      <c r="D136" s="158">
        <f>'7'!D136</f>
        <v>422</v>
      </c>
      <c r="E136" s="158">
        <f>'7'!E136</f>
        <v>1105</v>
      </c>
      <c r="F136" s="133" t="s">
        <v>892</v>
      </c>
      <c r="G136" s="133" t="s">
        <v>893</v>
      </c>
      <c r="H136" s="133">
        <v>2</v>
      </c>
      <c r="I136" s="139">
        <v>52</v>
      </c>
      <c r="J136" s="133">
        <v>39</v>
      </c>
      <c r="K136" s="133">
        <v>13</v>
      </c>
      <c r="L136" s="12">
        <f t="shared" si="14"/>
        <v>91</v>
      </c>
      <c r="M136" s="12">
        <f t="shared" si="10"/>
        <v>104</v>
      </c>
      <c r="N136" s="24">
        <f t="shared" si="11"/>
        <v>7.6134699853587118E-2</v>
      </c>
      <c r="O136" s="24">
        <f t="shared" si="12"/>
        <v>9.2417061611374404E-2</v>
      </c>
      <c r="P136" s="24">
        <f t="shared" si="13"/>
        <v>8.2352941176470587E-2</v>
      </c>
    </row>
    <row r="137" spans="1:16" ht="22.5" x14ac:dyDescent="0.25">
      <c r="A137" s="9" t="str">
        <f>'7'!A137</f>
        <v>Easton Area SD</v>
      </c>
      <c r="B137" s="29" t="str">
        <f>'7'!B137</f>
        <v>Northampton</v>
      </c>
      <c r="C137" s="158">
        <f>'7'!C137</f>
        <v>2312</v>
      </c>
      <c r="D137" s="158">
        <f>'7'!D137</f>
        <v>1693</v>
      </c>
      <c r="E137" s="158">
        <f>'7'!E137</f>
        <v>4005</v>
      </c>
      <c r="F137" s="133" t="s">
        <v>908</v>
      </c>
      <c r="G137" s="133" t="s">
        <v>540</v>
      </c>
      <c r="H137" s="133">
        <v>3</v>
      </c>
      <c r="I137" s="139">
        <v>276</v>
      </c>
      <c r="J137" s="133">
        <v>220</v>
      </c>
      <c r="K137" s="133">
        <v>62</v>
      </c>
      <c r="L137" s="12">
        <f t="shared" si="14"/>
        <v>496</v>
      </c>
      <c r="M137" s="12">
        <f t="shared" si="10"/>
        <v>558</v>
      </c>
      <c r="N137" s="24">
        <f t="shared" si="11"/>
        <v>0.11937716262975778</v>
      </c>
      <c r="O137" s="24">
        <f t="shared" si="12"/>
        <v>0.1299468399291199</v>
      </c>
      <c r="P137" s="24">
        <f t="shared" si="13"/>
        <v>0.12384519350811486</v>
      </c>
    </row>
    <row r="138" spans="1:16" ht="22.5" x14ac:dyDescent="0.25">
      <c r="A138" s="9" t="str">
        <f>'7'!A138</f>
        <v>Elizabeth Forward SD</v>
      </c>
      <c r="B138" s="29" t="str">
        <f>'7'!B138</f>
        <v>Allegheny</v>
      </c>
      <c r="C138" s="158">
        <f>'7'!C138</f>
        <v>475</v>
      </c>
      <c r="D138" s="158">
        <f>'7'!D138</f>
        <v>313</v>
      </c>
      <c r="E138" s="158">
        <f>'7'!E138</f>
        <v>788</v>
      </c>
      <c r="F138" s="133" t="s">
        <v>909</v>
      </c>
      <c r="G138" s="133" t="s">
        <v>539</v>
      </c>
      <c r="H138" s="133">
        <v>3</v>
      </c>
      <c r="I138" s="139">
        <v>53</v>
      </c>
      <c r="J138" s="133">
        <v>43</v>
      </c>
      <c r="K138" s="133">
        <v>12</v>
      </c>
      <c r="L138" s="12">
        <f t="shared" si="14"/>
        <v>96</v>
      </c>
      <c r="M138" s="12">
        <f t="shared" si="10"/>
        <v>108</v>
      </c>
      <c r="N138" s="24">
        <f t="shared" si="11"/>
        <v>0.11157894736842106</v>
      </c>
      <c r="O138" s="24">
        <f t="shared" si="12"/>
        <v>0.13738019169329074</v>
      </c>
      <c r="P138" s="24">
        <f t="shared" si="13"/>
        <v>0.12182741116751269</v>
      </c>
    </row>
    <row r="139" spans="1:16" x14ac:dyDescent="0.25">
      <c r="A139" s="9" t="str">
        <f>'7'!A139</f>
        <v>Elizabethtown Area SD</v>
      </c>
      <c r="B139" s="29" t="str">
        <f>'7'!B139</f>
        <v>Lancaster</v>
      </c>
      <c r="C139" s="158">
        <f>'7'!C139</f>
        <v>1038</v>
      </c>
      <c r="D139" s="158">
        <f>'7'!D139</f>
        <v>710</v>
      </c>
      <c r="E139" s="158">
        <f>'7'!E139</f>
        <v>1748</v>
      </c>
      <c r="F139" s="133" t="s">
        <v>879</v>
      </c>
      <c r="G139" s="133" t="s">
        <v>547</v>
      </c>
      <c r="H139" s="133">
        <v>2</v>
      </c>
      <c r="I139" s="139">
        <v>69</v>
      </c>
      <c r="J139" s="133">
        <v>87</v>
      </c>
      <c r="K139" s="133">
        <v>41</v>
      </c>
      <c r="L139" s="12">
        <f t="shared" si="14"/>
        <v>156</v>
      </c>
      <c r="M139" s="12">
        <f t="shared" si="10"/>
        <v>197</v>
      </c>
      <c r="N139" s="24">
        <f t="shared" si="11"/>
        <v>6.6473988439306353E-2</v>
      </c>
      <c r="O139" s="24">
        <f t="shared" si="12"/>
        <v>0.12253521126760564</v>
      </c>
      <c r="P139" s="24">
        <f t="shared" si="13"/>
        <v>8.924485125858124E-2</v>
      </c>
    </row>
    <row r="140" spans="1:16" x14ac:dyDescent="0.25">
      <c r="A140" s="9" t="str">
        <f>'7'!A140</f>
        <v>Elk Lake SD</v>
      </c>
      <c r="B140" s="29" t="str">
        <f>'7'!B140</f>
        <v>Susquehanna</v>
      </c>
      <c r="C140" s="158">
        <f>'7'!C140</f>
        <v>308</v>
      </c>
      <c r="D140" s="158">
        <f>'7'!D140</f>
        <v>211</v>
      </c>
      <c r="E140" s="158">
        <f>'7'!E140</f>
        <v>519</v>
      </c>
      <c r="F140" s="133" t="s">
        <v>870</v>
      </c>
      <c r="G140" s="133" t="s">
        <v>871</v>
      </c>
      <c r="H140" s="133">
        <v>2</v>
      </c>
      <c r="I140" s="139">
        <v>12</v>
      </c>
      <c r="J140" s="133">
        <v>21</v>
      </c>
      <c r="K140" s="133">
        <v>8</v>
      </c>
      <c r="L140" s="12">
        <f t="shared" si="14"/>
        <v>33</v>
      </c>
      <c r="M140" s="12">
        <f t="shared" si="10"/>
        <v>41</v>
      </c>
      <c r="N140" s="24">
        <f t="shared" si="11"/>
        <v>3.896103896103896E-2</v>
      </c>
      <c r="O140" s="24">
        <f t="shared" si="12"/>
        <v>9.9526066350710901E-2</v>
      </c>
      <c r="P140" s="24">
        <f t="shared" si="13"/>
        <v>6.358381502890173E-2</v>
      </c>
    </row>
    <row r="141" spans="1:16" ht="22.5" x14ac:dyDescent="0.25">
      <c r="A141" s="9" t="str">
        <f>'7'!A141</f>
        <v>Ellwood City Area SD</v>
      </c>
      <c r="B141" s="29" t="str">
        <f>'7'!B141</f>
        <v>Lawrence</v>
      </c>
      <c r="C141" s="158">
        <f>'7'!C141</f>
        <v>449</v>
      </c>
      <c r="D141" s="158">
        <f>'7'!D141</f>
        <v>311</v>
      </c>
      <c r="E141" s="158">
        <f>'7'!E141</f>
        <v>760</v>
      </c>
      <c r="F141" s="133" t="s">
        <v>910</v>
      </c>
      <c r="G141" s="133" t="s">
        <v>549</v>
      </c>
      <c r="H141" s="133">
        <v>3</v>
      </c>
      <c r="I141" s="139">
        <v>22</v>
      </c>
      <c r="J141" s="133">
        <v>33</v>
      </c>
      <c r="K141" s="133">
        <v>17</v>
      </c>
      <c r="L141" s="12">
        <f t="shared" si="14"/>
        <v>55</v>
      </c>
      <c r="M141" s="12">
        <f t="shared" si="10"/>
        <v>72</v>
      </c>
      <c r="N141" s="24">
        <f t="shared" si="11"/>
        <v>4.8997772828507792E-2</v>
      </c>
      <c r="O141" s="24">
        <f t="shared" si="12"/>
        <v>0.10610932475884244</v>
      </c>
      <c r="P141" s="24">
        <f t="shared" si="13"/>
        <v>7.2368421052631582E-2</v>
      </c>
    </row>
    <row r="142" spans="1:16" x14ac:dyDescent="0.25">
      <c r="A142" s="9" t="str">
        <f>'7'!A142</f>
        <v>Ephrata Area SD</v>
      </c>
      <c r="B142" s="29" t="str">
        <f>'7'!B142</f>
        <v>Lancaster</v>
      </c>
      <c r="C142" s="158">
        <f>'7'!C142</f>
        <v>1508</v>
      </c>
      <c r="D142" s="158">
        <f>'7'!D142</f>
        <v>946</v>
      </c>
      <c r="E142" s="158">
        <f>'7'!E142</f>
        <v>2454</v>
      </c>
      <c r="F142" s="133" t="s">
        <v>879</v>
      </c>
      <c r="G142" s="133" t="s">
        <v>547</v>
      </c>
      <c r="H142" s="133">
        <v>2</v>
      </c>
      <c r="I142" s="139">
        <v>88</v>
      </c>
      <c r="J142" s="133">
        <v>121</v>
      </c>
      <c r="K142" s="133">
        <v>36</v>
      </c>
      <c r="L142" s="12">
        <f t="shared" si="14"/>
        <v>209</v>
      </c>
      <c r="M142" s="12">
        <f t="shared" si="10"/>
        <v>245</v>
      </c>
      <c r="N142" s="24">
        <f t="shared" si="11"/>
        <v>5.8355437665782495E-2</v>
      </c>
      <c r="O142" s="24">
        <f t="shared" si="12"/>
        <v>0.12790697674418605</v>
      </c>
      <c r="P142" s="24">
        <f t="shared" si="13"/>
        <v>8.5167074164629181E-2</v>
      </c>
    </row>
    <row r="143" spans="1:16" x14ac:dyDescent="0.25">
      <c r="A143" s="9" t="str">
        <f>'7'!A143</f>
        <v>Erie City SD</v>
      </c>
      <c r="B143" s="29" t="str">
        <f>'7'!B143</f>
        <v>Erie</v>
      </c>
      <c r="C143" s="158">
        <f>'7'!C143</f>
        <v>4646</v>
      </c>
      <c r="D143" s="158">
        <f>'7'!D143</f>
        <v>3008</v>
      </c>
      <c r="E143" s="158">
        <f>'7'!E143</f>
        <v>7654</v>
      </c>
      <c r="F143" s="133" t="s">
        <v>168</v>
      </c>
      <c r="G143" s="133" t="s">
        <v>543</v>
      </c>
      <c r="H143" s="133">
        <v>2</v>
      </c>
      <c r="I143" s="139">
        <v>736</v>
      </c>
      <c r="J143" s="133">
        <v>454</v>
      </c>
      <c r="K143" s="133">
        <v>152</v>
      </c>
      <c r="L143" s="12">
        <f t="shared" si="14"/>
        <v>1190</v>
      </c>
      <c r="M143" s="12">
        <f t="shared" si="10"/>
        <v>1342</v>
      </c>
      <c r="N143" s="24">
        <f t="shared" si="11"/>
        <v>0.15841584158415842</v>
      </c>
      <c r="O143" s="24">
        <f t="shared" si="12"/>
        <v>0.15093085106382978</v>
      </c>
      <c r="P143" s="24">
        <f t="shared" si="13"/>
        <v>0.15547426182388294</v>
      </c>
    </row>
    <row r="144" spans="1:16" x14ac:dyDescent="0.25">
      <c r="A144" s="9" t="str">
        <f>'7'!A144</f>
        <v>Everett Area SD</v>
      </c>
      <c r="B144" s="29" t="str">
        <f>'7'!B144</f>
        <v>Bedford</v>
      </c>
      <c r="C144" s="158">
        <f>'7'!C144</f>
        <v>323</v>
      </c>
      <c r="D144" s="158">
        <f>'7'!D144</f>
        <v>203</v>
      </c>
      <c r="E144" s="158">
        <f>'7'!E144</f>
        <v>526</v>
      </c>
      <c r="F144" s="133" t="s">
        <v>887</v>
      </c>
      <c r="G144" s="133" t="s">
        <v>571</v>
      </c>
      <c r="H144" s="133">
        <v>2</v>
      </c>
      <c r="I144" s="139">
        <v>25</v>
      </c>
      <c r="J144" s="133">
        <v>44</v>
      </c>
      <c r="K144" s="133">
        <v>10</v>
      </c>
      <c r="L144" s="12">
        <f t="shared" si="14"/>
        <v>69</v>
      </c>
      <c r="M144" s="12">
        <f t="shared" si="10"/>
        <v>79</v>
      </c>
      <c r="N144" s="24">
        <f t="shared" si="11"/>
        <v>7.7399380804953566E-2</v>
      </c>
      <c r="O144" s="24">
        <f t="shared" si="12"/>
        <v>0.21674876847290642</v>
      </c>
      <c r="P144" s="24">
        <f t="shared" si="13"/>
        <v>0.13117870722433461</v>
      </c>
    </row>
    <row r="145" spans="1:16" x14ac:dyDescent="0.25">
      <c r="A145" s="9" t="str">
        <f>'7'!A145</f>
        <v>Exeter Township SD</v>
      </c>
      <c r="B145" s="29" t="str">
        <f>'7'!B145</f>
        <v>Berks</v>
      </c>
      <c r="C145" s="158">
        <f>'7'!C145</f>
        <v>864</v>
      </c>
      <c r="D145" s="158">
        <f>'7'!D145</f>
        <v>625</v>
      </c>
      <c r="E145" s="158">
        <f>'7'!E145</f>
        <v>1489</v>
      </c>
      <c r="F145" s="133" t="s">
        <v>880</v>
      </c>
      <c r="G145" s="133" t="s">
        <v>552</v>
      </c>
      <c r="H145" s="133">
        <v>2</v>
      </c>
      <c r="I145" s="139">
        <v>73</v>
      </c>
      <c r="J145" s="133">
        <v>80</v>
      </c>
      <c r="K145" s="133">
        <v>26</v>
      </c>
      <c r="L145" s="12">
        <f t="shared" si="14"/>
        <v>153</v>
      </c>
      <c r="M145" s="12">
        <f t="shared" si="10"/>
        <v>179</v>
      </c>
      <c r="N145" s="24">
        <f t="shared" si="11"/>
        <v>8.4490740740740741E-2</v>
      </c>
      <c r="O145" s="24">
        <f t="shared" si="12"/>
        <v>0.128</v>
      </c>
      <c r="P145" s="24">
        <f t="shared" si="13"/>
        <v>0.10275352585627938</v>
      </c>
    </row>
    <row r="146" spans="1:16" x14ac:dyDescent="0.25">
      <c r="A146" s="9" t="str">
        <f>'7'!A146</f>
        <v>Fairfield Area SD</v>
      </c>
      <c r="B146" s="29" t="str">
        <f>'7'!B146</f>
        <v>Adams</v>
      </c>
      <c r="C146" s="158">
        <f>'7'!C146</f>
        <v>212</v>
      </c>
      <c r="D146" s="158">
        <f>'7'!D146</f>
        <v>153</v>
      </c>
      <c r="E146" s="158">
        <f>'7'!E146</f>
        <v>365</v>
      </c>
      <c r="F146" s="133" t="s">
        <v>892</v>
      </c>
      <c r="G146" s="133" t="s">
        <v>893</v>
      </c>
      <c r="H146" s="133">
        <v>2</v>
      </c>
      <c r="I146" s="139">
        <v>14</v>
      </c>
      <c r="J146" s="133">
        <v>10</v>
      </c>
      <c r="K146" s="133">
        <v>5</v>
      </c>
      <c r="L146" s="12">
        <f t="shared" si="14"/>
        <v>24</v>
      </c>
      <c r="M146" s="12">
        <f t="shared" si="10"/>
        <v>29</v>
      </c>
      <c r="N146" s="24">
        <f t="shared" si="11"/>
        <v>6.6037735849056603E-2</v>
      </c>
      <c r="O146" s="24">
        <f t="shared" si="12"/>
        <v>6.535947712418301E-2</v>
      </c>
      <c r="P146" s="24">
        <f t="shared" si="13"/>
        <v>6.575342465753424E-2</v>
      </c>
    </row>
    <row r="147" spans="1:16" x14ac:dyDescent="0.25">
      <c r="A147" s="9" t="str">
        <f>'7'!A147</f>
        <v>Fairview SD</v>
      </c>
      <c r="B147" s="29" t="str">
        <f>'7'!B147</f>
        <v>Erie</v>
      </c>
      <c r="C147" s="158">
        <f>'7'!C147</f>
        <v>228</v>
      </c>
      <c r="D147" s="158">
        <f>'7'!D147</f>
        <v>201</v>
      </c>
      <c r="E147" s="158">
        <f>'7'!E147</f>
        <v>429</v>
      </c>
      <c r="F147" s="133" t="s">
        <v>903</v>
      </c>
      <c r="G147" s="133" t="s">
        <v>543</v>
      </c>
      <c r="H147" s="133">
        <v>2</v>
      </c>
      <c r="I147" s="139">
        <v>29</v>
      </c>
      <c r="J147" s="133">
        <v>25</v>
      </c>
      <c r="K147" s="133">
        <v>15</v>
      </c>
      <c r="L147" s="12">
        <f t="shared" si="14"/>
        <v>54</v>
      </c>
      <c r="M147" s="12">
        <f t="shared" si="10"/>
        <v>69</v>
      </c>
      <c r="N147" s="24">
        <f t="shared" si="11"/>
        <v>0.12719298245614036</v>
      </c>
      <c r="O147" s="24">
        <f t="shared" si="12"/>
        <v>0.12437810945273632</v>
      </c>
      <c r="P147" s="24">
        <f t="shared" si="13"/>
        <v>0.12587412587412589</v>
      </c>
    </row>
    <row r="148" spans="1:16" x14ac:dyDescent="0.25">
      <c r="A148" s="9" t="str">
        <f>'7'!A148</f>
        <v>Fannett-Metal SD</v>
      </c>
      <c r="B148" s="29" t="str">
        <f>'7'!B148</f>
        <v>Franklin</v>
      </c>
      <c r="C148" s="158">
        <f>'7'!C148</f>
        <v>209</v>
      </c>
      <c r="D148" s="158">
        <f>'7'!D148</f>
        <v>138</v>
      </c>
      <c r="E148" s="158">
        <f>'7'!E148</f>
        <v>347</v>
      </c>
      <c r="F148" s="133" t="s">
        <v>892</v>
      </c>
      <c r="G148" s="133" t="s">
        <v>900</v>
      </c>
      <c r="H148" s="133">
        <v>2</v>
      </c>
      <c r="I148" s="139">
        <v>6</v>
      </c>
      <c r="J148" s="133">
        <v>9</v>
      </c>
      <c r="K148" s="133">
        <v>6</v>
      </c>
      <c r="L148" s="12">
        <f t="shared" si="14"/>
        <v>15</v>
      </c>
      <c r="M148" s="12">
        <f t="shared" si="10"/>
        <v>21</v>
      </c>
      <c r="N148" s="24">
        <f t="shared" si="11"/>
        <v>2.8708133971291867E-2</v>
      </c>
      <c r="O148" s="24">
        <f t="shared" si="12"/>
        <v>6.5217391304347824E-2</v>
      </c>
      <c r="P148" s="24">
        <f t="shared" si="13"/>
        <v>4.3227665706051875E-2</v>
      </c>
    </row>
    <row r="149" spans="1:16" x14ac:dyDescent="0.25">
      <c r="A149" s="9" t="str">
        <f>'7'!A149</f>
        <v>Farrell Area SD</v>
      </c>
      <c r="B149" s="29" t="str">
        <f>'7'!B149</f>
        <v>Mercer</v>
      </c>
      <c r="C149" s="158">
        <f>'7'!C149</f>
        <v>195</v>
      </c>
      <c r="D149" s="158">
        <f>'7'!D149</f>
        <v>151</v>
      </c>
      <c r="E149" s="158">
        <f>'7'!E149</f>
        <v>346</v>
      </c>
      <c r="F149" s="133" t="s">
        <v>898</v>
      </c>
      <c r="G149" s="133" t="s">
        <v>589</v>
      </c>
      <c r="H149" s="133">
        <v>2</v>
      </c>
      <c r="I149" s="139">
        <v>4</v>
      </c>
      <c r="J149" s="133">
        <v>19</v>
      </c>
      <c r="K149" s="133">
        <v>10</v>
      </c>
      <c r="L149" s="12">
        <f t="shared" si="14"/>
        <v>23</v>
      </c>
      <c r="M149" s="12">
        <f t="shared" si="10"/>
        <v>33</v>
      </c>
      <c r="N149" s="24">
        <f t="shared" si="11"/>
        <v>2.0512820512820513E-2</v>
      </c>
      <c r="O149" s="24">
        <f t="shared" si="12"/>
        <v>0.12582781456953643</v>
      </c>
      <c r="P149" s="24">
        <f t="shared" si="13"/>
        <v>6.6473988439306353E-2</v>
      </c>
    </row>
    <row r="150" spans="1:16" x14ac:dyDescent="0.25">
      <c r="A150" s="9" t="str">
        <f>'7'!A150</f>
        <v>Ferndale Area SD</v>
      </c>
      <c r="B150" s="29" t="str">
        <f>'7'!B150</f>
        <v>Cambria</v>
      </c>
      <c r="C150" s="158">
        <f>'7'!C150</f>
        <v>163</v>
      </c>
      <c r="D150" s="158">
        <f>'7'!D150</f>
        <v>118</v>
      </c>
      <c r="E150" s="158">
        <f>'7'!E150</f>
        <v>281</v>
      </c>
      <c r="F150" s="133" t="s">
        <v>887</v>
      </c>
      <c r="G150" s="133" t="s">
        <v>546</v>
      </c>
      <c r="H150" s="133">
        <v>2</v>
      </c>
      <c r="I150" s="139">
        <v>18</v>
      </c>
      <c r="J150" s="133">
        <v>19</v>
      </c>
      <c r="K150" s="133">
        <v>3</v>
      </c>
      <c r="L150" s="12">
        <f t="shared" si="14"/>
        <v>37</v>
      </c>
      <c r="M150" s="12">
        <f t="shared" si="10"/>
        <v>40</v>
      </c>
      <c r="N150" s="24">
        <f t="shared" si="11"/>
        <v>0.11042944785276074</v>
      </c>
      <c r="O150" s="24">
        <f t="shared" si="12"/>
        <v>0.16101694915254236</v>
      </c>
      <c r="P150" s="24">
        <f t="shared" si="13"/>
        <v>0.13167259786476868</v>
      </c>
    </row>
    <row r="151" spans="1:16" x14ac:dyDescent="0.25">
      <c r="A151" s="9" t="str">
        <f>'7'!A151</f>
        <v>Fleetwood Area SD</v>
      </c>
      <c r="B151" s="29" t="str">
        <f>'7'!B151</f>
        <v>Berks</v>
      </c>
      <c r="C151" s="158">
        <f>'7'!C151</f>
        <v>572</v>
      </c>
      <c r="D151" s="158">
        <f>'7'!D151</f>
        <v>429</v>
      </c>
      <c r="E151" s="158">
        <f>'7'!E151</f>
        <v>1001</v>
      </c>
      <c r="F151" s="133" t="s">
        <v>880</v>
      </c>
      <c r="G151" s="133" t="s">
        <v>552</v>
      </c>
      <c r="H151" s="133">
        <v>2</v>
      </c>
      <c r="I151" s="139">
        <v>54</v>
      </c>
      <c r="J151" s="133">
        <v>59</v>
      </c>
      <c r="K151" s="133">
        <v>12</v>
      </c>
      <c r="L151" s="12">
        <f t="shared" si="14"/>
        <v>113</v>
      </c>
      <c r="M151" s="12">
        <f t="shared" si="10"/>
        <v>125</v>
      </c>
      <c r="N151" s="24">
        <f t="shared" si="11"/>
        <v>9.4405594405594401E-2</v>
      </c>
      <c r="O151" s="24">
        <f t="shared" si="12"/>
        <v>0.13752913752913754</v>
      </c>
      <c r="P151" s="24">
        <f t="shared" si="13"/>
        <v>0.11288711288711288</v>
      </c>
    </row>
    <row r="152" spans="1:16" x14ac:dyDescent="0.25">
      <c r="A152" s="9" t="str">
        <f>'7'!A152</f>
        <v>Forbes Road SD</v>
      </c>
      <c r="B152" s="29" t="str">
        <f>'7'!B152</f>
        <v>Fulton</v>
      </c>
      <c r="C152" s="158">
        <f>'7'!C152</f>
        <v>99</v>
      </c>
      <c r="D152" s="158">
        <f>'7'!D152</f>
        <v>61</v>
      </c>
      <c r="E152" s="158">
        <f>'7'!E152</f>
        <v>160</v>
      </c>
      <c r="F152" s="133" t="s">
        <v>899</v>
      </c>
      <c r="G152" s="133" t="s">
        <v>900</v>
      </c>
      <c r="H152" s="133">
        <v>2</v>
      </c>
      <c r="I152" s="139">
        <v>4</v>
      </c>
      <c r="J152" s="133">
        <v>12</v>
      </c>
      <c r="K152" s="133">
        <v>7</v>
      </c>
      <c r="L152" s="12">
        <f t="shared" si="14"/>
        <v>16</v>
      </c>
      <c r="M152" s="12">
        <f t="shared" si="10"/>
        <v>23</v>
      </c>
      <c r="N152" s="24">
        <f t="shared" si="11"/>
        <v>4.0404040404040407E-2</v>
      </c>
      <c r="O152" s="24">
        <f t="shared" si="12"/>
        <v>0.19672131147540983</v>
      </c>
      <c r="P152" s="24">
        <f t="shared" si="13"/>
        <v>0.1</v>
      </c>
    </row>
    <row r="153" spans="1:16" x14ac:dyDescent="0.25">
      <c r="A153" s="9" t="str">
        <f>'7'!A153</f>
        <v>Forest Area SD</v>
      </c>
      <c r="B153" s="29" t="str">
        <f>'7'!B153</f>
        <v>Forest</v>
      </c>
      <c r="C153" s="158">
        <f>'7'!C153</f>
        <v>121</v>
      </c>
      <c r="D153" s="158">
        <f>'7'!D153</f>
        <v>80</v>
      </c>
      <c r="E153" s="158">
        <f>'7'!E153</f>
        <v>201</v>
      </c>
      <c r="F153" s="133" t="s">
        <v>876</v>
      </c>
      <c r="G153" s="133" t="s">
        <v>911</v>
      </c>
      <c r="H153" s="133">
        <v>2</v>
      </c>
      <c r="I153" s="139">
        <v>5</v>
      </c>
      <c r="J153" s="133">
        <v>14</v>
      </c>
      <c r="K153" s="133">
        <v>10</v>
      </c>
      <c r="L153" s="12">
        <f t="shared" si="14"/>
        <v>19</v>
      </c>
      <c r="M153" s="12">
        <f t="shared" si="10"/>
        <v>29</v>
      </c>
      <c r="N153" s="24">
        <f t="shared" si="11"/>
        <v>4.1322314049586778E-2</v>
      </c>
      <c r="O153" s="24">
        <f t="shared" si="12"/>
        <v>0.17499999999999999</v>
      </c>
      <c r="P153" s="24">
        <f t="shared" si="13"/>
        <v>9.4527363184079602E-2</v>
      </c>
    </row>
    <row r="154" spans="1:16" x14ac:dyDescent="0.25">
      <c r="A154" s="9" t="str">
        <f>'7'!A154</f>
        <v>Forest City Regional SD</v>
      </c>
      <c r="B154" s="29" t="str">
        <f>'7'!B154</f>
        <v>Susquehanna</v>
      </c>
      <c r="C154" s="158">
        <f>'7'!C154</f>
        <v>154</v>
      </c>
      <c r="D154" s="158">
        <f>'7'!D154</f>
        <v>113</v>
      </c>
      <c r="E154" s="158">
        <f>'7'!E154</f>
        <v>267</v>
      </c>
      <c r="F154" s="133" t="s">
        <v>870</v>
      </c>
      <c r="G154" s="133" t="s">
        <v>871</v>
      </c>
      <c r="H154" s="133">
        <v>2</v>
      </c>
      <c r="I154" s="139">
        <v>13</v>
      </c>
      <c r="J154" s="133">
        <v>15</v>
      </c>
      <c r="K154" s="133">
        <v>4</v>
      </c>
      <c r="L154" s="12">
        <f t="shared" si="14"/>
        <v>28</v>
      </c>
      <c r="M154" s="12">
        <f t="shared" si="10"/>
        <v>32</v>
      </c>
      <c r="N154" s="24">
        <f t="shared" si="11"/>
        <v>8.4415584415584416E-2</v>
      </c>
      <c r="O154" s="24">
        <f t="shared" si="12"/>
        <v>0.13274336283185842</v>
      </c>
      <c r="P154" s="24">
        <f t="shared" si="13"/>
        <v>0.10486891385767791</v>
      </c>
    </row>
    <row r="155" spans="1:16" x14ac:dyDescent="0.25">
      <c r="A155" s="9" t="str">
        <f>'7'!A155</f>
        <v>Forest Hills SD</v>
      </c>
      <c r="B155" s="29" t="str">
        <f>'7'!B155</f>
        <v>Cambria</v>
      </c>
      <c r="C155" s="158">
        <f>'7'!C155</f>
        <v>363</v>
      </c>
      <c r="D155" s="158">
        <f>'7'!D155</f>
        <v>275</v>
      </c>
      <c r="E155" s="158">
        <f>'7'!E155</f>
        <v>638</v>
      </c>
      <c r="F155" s="133" t="s">
        <v>887</v>
      </c>
      <c r="G155" s="133" t="s">
        <v>546</v>
      </c>
      <c r="H155" s="133">
        <v>2</v>
      </c>
      <c r="I155" s="139">
        <v>24</v>
      </c>
      <c r="J155" s="133">
        <v>31</v>
      </c>
      <c r="K155" s="133">
        <v>12</v>
      </c>
      <c r="L155" s="12">
        <f t="shared" si="14"/>
        <v>55</v>
      </c>
      <c r="M155" s="12">
        <f t="shared" si="10"/>
        <v>67</v>
      </c>
      <c r="N155" s="24">
        <f t="shared" si="11"/>
        <v>6.6115702479338845E-2</v>
      </c>
      <c r="O155" s="24">
        <f t="shared" si="12"/>
        <v>0.11272727272727273</v>
      </c>
      <c r="P155" s="24">
        <f t="shared" si="13"/>
        <v>8.6206896551724144E-2</v>
      </c>
    </row>
    <row r="156" spans="1:16" x14ac:dyDescent="0.25">
      <c r="A156" s="9" t="str">
        <f>'7'!A156</f>
        <v>Fort Cherry SD</v>
      </c>
      <c r="B156" s="29" t="str">
        <f>'7'!B156</f>
        <v>Washington</v>
      </c>
      <c r="C156" s="158">
        <f>'7'!C156</f>
        <v>240</v>
      </c>
      <c r="D156" s="158">
        <f>'7'!D156</f>
        <v>193</v>
      </c>
      <c r="E156" s="158">
        <f>'7'!E156</f>
        <v>433</v>
      </c>
      <c r="F156" s="133" t="s">
        <v>873</v>
      </c>
      <c r="G156" s="133" t="s">
        <v>570</v>
      </c>
      <c r="H156" s="133">
        <v>2</v>
      </c>
      <c r="I156" s="139">
        <v>17</v>
      </c>
      <c r="J156" s="133">
        <v>11</v>
      </c>
      <c r="K156" s="133">
        <v>5</v>
      </c>
      <c r="L156" s="12">
        <f t="shared" si="14"/>
        <v>28</v>
      </c>
      <c r="M156" s="12">
        <f t="shared" si="10"/>
        <v>33</v>
      </c>
      <c r="N156" s="24">
        <f t="shared" si="11"/>
        <v>7.0833333333333331E-2</v>
      </c>
      <c r="O156" s="24">
        <f t="shared" si="12"/>
        <v>5.6994818652849742E-2</v>
      </c>
      <c r="P156" s="24">
        <f t="shared" si="13"/>
        <v>6.4665127020785224E-2</v>
      </c>
    </row>
    <row r="157" spans="1:16" x14ac:dyDescent="0.25">
      <c r="A157" s="9" t="str">
        <f>'7'!A157</f>
        <v>Fort LeBoeuf SD</v>
      </c>
      <c r="B157" s="29" t="str">
        <f>'7'!B157</f>
        <v>Erie</v>
      </c>
      <c r="C157" s="158">
        <f>'7'!C157</f>
        <v>430</v>
      </c>
      <c r="D157" s="158">
        <f>'7'!D157</f>
        <v>294</v>
      </c>
      <c r="E157" s="158">
        <f>'7'!E157</f>
        <v>724</v>
      </c>
      <c r="F157" s="133" t="s">
        <v>903</v>
      </c>
      <c r="G157" s="133" t="s">
        <v>543</v>
      </c>
      <c r="H157" s="133">
        <v>2</v>
      </c>
      <c r="I157" s="139">
        <v>52</v>
      </c>
      <c r="J157" s="133">
        <v>40</v>
      </c>
      <c r="K157" s="133">
        <v>16</v>
      </c>
      <c r="L157" s="12">
        <f t="shared" si="14"/>
        <v>92</v>
      </c>
      <c r="M157" s="12">
        <f t="shared" si="10"/>
        <v>108</v>
      </c>
      <c r="N157" s="24">
        <f t="shared" si="11"/>
        <v>0.12093023255813953</v>
      </c>
      <c r="O157" s="24">
        <f t="shared" si="12"/>
        <v>0.1360544217687075</v>
      </c>
      <c r="P157" s="24">
        <f t="shared" si="13"/>
        <v>0.1270718232044199</v>
      </c>
    </row>
    <row r="158" spans="1:16" x14ac:dyDescent="0.25">
      <c r="A158" s="9" t="str">
        <f>'7'!A158</f>
        <v>Fox Chapel Area SD</v>
      </c>
      <c r="B158" s="29" t="str">
        <f>'7'!B158</f>
        <v>Allegheny</v>
      </c>
      <c r="C158" s="158">
        <f>'7'!C158</f>
        <v>756</v>
      </c>
      <c r="D158" s="158">
        <f>'7'!D158</f>
        <v>599</v>
      </c>
      <c r="E158" s="158">
        <f>'7'!E158</f>
        <v>1355</v>
      </c>
      <c r="F158" s="133" t="s">
        <v>875</v>
      </c>
      <c r="G158" s="133" t="s">
        <v>539</v>
      </c>
      <c r="H158" s="133">
        <v>2</v>
      </c>
      <c r="I158" s="139">
        <v>80</v>
      </c>
      <c r="J158" s="133">
        <v>67</v>
      </c>
      <c r="K158" s="133">
        <v>21</v>
      </c>
      <c r="L158" s="12">
        <f t="shared" si="14"/>
        <v>147</v>
      </c>
      <c r="M158" s="12">
        <f t="shared" si="10"/>
        <v>168</v>
      </c>
      <c r="N158" s="24">
        <f t="shared" si="11"/>
        <v>0.10582010582010581</v>
      </c>
      <c r="O158" s="24">
        <f t="shared" si="12"/>
        <v>0.11185308848080133</v>
      </c>
      <c r="P158" s="24">
        <f t="shared" si="13"/>
        <v>0.10848708487084871</v>
      </c>
    </row>
    <row r="159" spans="1:16" ht="22.5" x14ac:dyDescent="0.25">
      <c r="A159" s="9" t="str">
        <f>'7'!A159</f>
        <v>Franklin Area SD</v>
      </c>
      <c r="B159" s="29" t="str">
        <f>'7'!B159</f>
        <v>Venango</v>
      </c>
      <c r="C159" s="158">
        <f>'7'!C159</f>
        <v>576</v>
      </c>
      <c r="D159" s="158">
        <f>'7'!D159</f>
        <v>373</v>
      </c>
      <c r="E159" s="158">
        <f>'7'!E159</f>
        <v>949</v>
      </c>
      <c r="F159" s="133" t="s">
        <v>912</v>
      </c>
      <c r="G159" s="133" t="s">
        <v>591</v>
      </c>
      <c r="H159" s="133">
        <v>3</v>
      </c>
      <c r="I159" s="139">
        <v>54</v>
      </c>
      <c r="J159" s="133">
        <v>67</v>
      </c>
      <c r="K159" s="133">
        <v>19</v>
      </c>
      <c r="L159" s="12">
        <f t="shared" si="14"/>
        <v>121</v>
      </c>
      <c r="M159" s="12">
        <f t="shared" ref="M159:M222" si="15">I159+J159+K159</f>
        <v>140</v>
      </c>
      <c r="N159" s="24">
        <f t="shared" ref="N159:N222" si="16">I159/C159</f>
        <v>9.375E-2</v>
      </c>
      <c r="O159" s="24">
        <f t="shared" ref="O159:O222" si="17">J159/D159</f>
        <v>0.17962466487935658</v>
      </c>
      <c r="P159" s="24">
        <f t="shared" ref="P159:P222" si="18">L159/E159</f>
        <v>0.12750263435194942</v>
      </c>
    </row>
    <row r="160" spans="1:16" x14ac:dyDescent="0.25">
      <c r="A160" s="9" t="str">
        <f>'7'!A160</f>
        <v>Franklin Regional SD</v>
      </c>
      <c r="B160" s="29" t="str">
        <f>'7'!B160</f>
        <v>Westmoreland</v>
      </c>
      <c r="C160" s="158">
        <f>'7'!C160</f>
        <v>590</v>
      </c>
      <c r="D160" s="158">
        <f>'7'!D160</f>
        <v>476</v>
      </c>
      <c r="E160" s="158">
        <f>'7'!E160</f>
        <v>1066</v>
      </c>
      <c r="F160" s="133" t="s">
        <v>888</v>
      </c>
      <c r="G160" s="133" t="s">
        <v>572</v>
      </c>
      <c r="H160" s="133">
        <v>2</v>
      </c>
      <c r="I160" s="139">
        <v>65</v>
      </c>
      <c r="J160" s="133">
        <v>51</v>
      </c>
      <c r="K160" s="133">
        <v>20</v>
      </c>
      <c r="L160" s="12">
        <f t="shared" si="14"/>
        <v>116</v>
      </c>
      <c r="M160" s="12">
        <f t="shared" si="15"/>
        <v>136</v>
      </c>
      <c r="N160" s="24">
        <f t="shared" si="16"/>
        <v>0.11016949152542373</v>
      </c>
      <c r="O160" s="24">
        <f t="shared" si="17"/>
        <v>0.10714285714285714</v>
      </c>
      <c r="P160" s="24">
        <f t="shared" si="18"/>
        <v>0.10881801125703565</v>
      </c>
    </row>
    <row r="161" spans="1:16" x14ac:dyDescent="0.25">
      <c r="A161" s="9" t="str">
        <f>'7'!A161</f>
        <v>Frazier SD</v>
      </c>
      <c r="B161" s="29" t="str">
        <f>'7'!B161</f>
        <v>Fayette</v>
      </c>
      <c r="C161" s="158">
        <f>'7'!C161</f>
        <v>211</v>
      </c>
      <c r="D161" s="158">
        <f>'7'!D161</f>
        <v>156</v>
      </c>
      <c r="E161" s="158">
        <f>'7'!E161</f>
        <v>367</v>
      </c>
      <c r="F161" s="133" t="s">
        <v>873</v>
      </c>
      <c r="G161" s="133" t="s">
        <v>566</v>
      </c>
      <c r="H161" s="133">
        <v>2</v>
      </c>
      <c r="I161" s="139">
        <v>20</v>
      </c>
      <c r="J161" s="133">
        <v>14</v>
      </c>
      <c r="K161" s="133">
        <v>2</v>
      </c>
      <c r="L161" s="12">
        <f t="shared" si="14"/>
        <v>34</v>
      </c>
      <c r="M161" s="12">
        <f t="shared" si="15"/>
        <v>36</v>
      </c>
      <c r="N161" s="24">
        <f t="shared" si="16"/>
        <v>9.4786729857819899E-2</v>
      </c>
      <c r="O161" s="24">
        <f t="shared" si="17"/>
        <v>8.9743589743589744E-2</v>
      </c>
      <c r="P161" s="24">
        <f t="shared" si="18"/>
        <v>9.264305177111716E-2</v>
      </c>
    </row>
    <row r="162" spans="1:16" x14ac:dyDescent="0.25">
      <c r="A162" s="9" t="str">
        <f>'7'!A162</f>
        <v>Freedom Area SD</v>
      </c>
      <c r="B162" s="29" t="str">
        <f>'7'!B162</f>
        <v>Beaver</v>
      </c>
      <c r="C162" s="158">
        <f>'7'!C162</f>
        <v>317</v>
      </c>
      <c r="D162" s="158">
        <f>'7'!D162</f>
        <v>202</v>
      </c>
      <c r="E162" s="158">
        <f>'7'!E162</f>
        <v>519</v>
      </c>
      <c r="F162" s="133" t="s">
        <v>874</v>
      </c>
      <c r="G162" s="133" t="s">
        <v>565</v>
      </c>
      <c r="H162" s="133">
        <v>2</v>
      </c>
      <c r="I162" s="139">
        <v>37</v>
      </c>
      <c r="J162" s="133">
        <v>36</v>
      </c>
      <c r="K162" s="133">
        <v>12</v>
      </c>
      <c r="L162" s="12">
        <f t="shared" si="14"/>
        <v>73</v>
      </c>
      <c r="M162" s="12">
        <f t="shared" si="15"/>
        <v>85</v>
      </c>
      <c r="N162" s="24">
        <f t="shared" si="16"/>
        <v>0.1167192429022082</v>
      </c>
      <c r="O162" s="24">
        <f t="shared" si="17"/>
        <v>0.17821782178217821</v>
      </c>
      <c r="P162" s="24">
        <f t="shared" si="18"/>
        <v>0.14065510597302505</v>
      </c>
    </row>
    <row r="163" spans="1:16" x14ac:dyDescent="0.25">
      <c r="A163" s="9" t="str">
        <f>'7'!A163</f>
        <v>Freeport Area SD</v>
      </c>
      <c r="B163" s="29" t="str">
        <f>'7'!B163</f>
        <v>Armstrong</v>
      </c>
      <c r="C163" s="158">
        <f>'7'!C163</f>
        <v>366</v>
      </c>
      <c r="D163" s="158">
        <f>'7'!D163</f>
        <v>265</v>
      </c>
      <c r="E163" s="158">
        <f>'7'!E163</f>
        <v>631</v>
      </c>
      <c r="F163" s="133" t="s">
        <v>881</v>
      </c>
      <c r="G163" s="133" t="s">
        <v>567</v>
      </c>
      <c r="H163" s="133">
        <v>2</v>
      </c>
      <c r="I163" s="139">
        <v>37</v>
      </c>
      <c r="J163" s="133">
        <v>32</v>
      </c>
      <c r="K163" s="133">
        <v>12</v>
      </c>
      <c r="L163" s="12">
        <f t="shared" si="14"/>
        <v>69</v>
      </c>
      <c r="M163" s="12">
        <f t="shared" si="15"/>
        <v>81</v>
      </c>
      <c r="N163" s="24">
        <f t="shared" si="16"/>
        <v>0.10109289617486339</v>
      </c>
      <c r="O163" s="24">
        <f t="shared" si="17"/>
        <v>0.12075471698113208</v>
      </c>
      <c r="P163" s="24">
        <f t="shared" si="18"/>
        <v>0.10935023771790808</v>
      </c>
    </row>
    <row r="164" spans="1:16" x14ac:dyDescent="0.25">
      <c r="A164" s="9" t="str">
        <f>'7'!A164</f>
        <v>Galeton Area SD</v>
      </c>
      <c r="B164" s="29" t="str">
        <f>'7'!B164</f>
        <v>Potter</v>
      </c>
      <c r="C164" s="158">
        <f>'7'!C164</f>
        <v>101</v>
      </c>
      <c r="D164" s="158">
        <f>'7'!D164</f>
        <v>64</v>
      </c>
      <c r="E164" s="158">
        <f>'7'!E164</f>
        <v>165</v>
      </c>
      <c r="F164" s="133" t="s">
        <v>883</v>
      </c>
      <c r="G164" s="133" t="s">
        <v>569</v>
      </c>
      <c r="H164" s="133">
        <v>2</v>
      </c>
      <c r="I164" s="139">
        <v>12</v>
      </c>
      <c r="J164" s="133">
        <v>9</v>
      </c>
      <c r="K164" s="133">
        <v>4</v>
      </c>
      <c r="L164" s="12">
        <f t="shared" si="14"/>
        <v>21</v>
      </c>
      <c r="M164" s="12">
        <f t="shared" si="15"/>
        <v>25</v>
      </c>
      <c r="N164" s="24">
        <f t="shared" si="16"/>
        <v>0.11881188118811881</v>
      </c>
      <c r="O164" s="24">
        <f t="shared" si="17"/>
        <v>0.140625</v>
      </c>
      <c r="P164" s="24">
        <f t="shared" si="18"/>
        <v>0.12727272727272726</v>
      </c>
    </row>
    <row r="165" spans="1:16" x14ac:dyDescent="0.25">
      <c r="A165" s="9" t="str">
        <f>'7'!A165</f>
        <v>Garnet Valley SD</v>
      </c>
      <c r="B165" s="29" t="str">
        <f>'7'!B165</f>
        <v>Delaware</v>
      </c>
      <c r="C165" s="158">
        <f>'7'!C165</f>
        <v>696</v>
      </c>
      <c r="D165" s="158">
        <f>'7'!D165</f>
        <v>594</v>
      </c>
      <c r="E165" s="158">
        <f>'7'!E165</f>
        <v>1290</v>
      </c>
      <c r="F165" s="133" t="s">
        <v>902</v>
      </c>
      <c r="G165" s="133" t="s">
        <v>542</v>
      </c>
      <c r="H165" s="133">
        <v>2</v>
      </c>
      <c r="I165" s="139">
        <v>80</v>
      </c>
      <c r="J165" s="133">
        <v>66</v>
      </c>
      <c r="K165" s="133">
        <v>27</v>
      </c>
      <c r="L165" s="12">
        <f t="shared" si="14"/>
        <v>146</v>
      </c>
      <c r="M165" s="12">
        <f t="shared" si="15"/>
        <v>173</v>
      </c>
      <c r="N165" s="24">
        <f t="shared" si="16"/>
        <v>0.11494252873563218</v>
      </c>
      <c r="O165" s="24">
        <f t="shared" si="17"/>
        <v>0.1111111111111111</v>
      </c>
      <c r="P165" s="24">
        <f t="shared" si="18"/>
        <v>0.11317829457364341</v>
      </c>
    </row>
    <row r="166" spans="1:16" x14ac:dyDescent="0.25">
      <c r="A166" s="9" t="str">
        <f>'7'!A166</f>
        <v>Gateway SD</v>
      </c>
      <c r="B166" s="29" t="str">
        <f>'7'!B166</f>
        <v>Allegheny</v>
      </c>
      <c r="C166" s="158">
        <f>'7'!C166</f>
        <v>957</v>
      </c>
      <c r="D166" s="158">
        <f>'7'!D166</f>
        <v>614</v>
      </c>
      <c r="E166" s="158">
        <f>'7'!E166</f>
        <v>1571</v>
      </c>
      <c r="F166" s="133" t="s">
        <v>875</v>
      </c>
      <c r="G166" s="133" t="s">
        <v>539</v>
      </c>
      <c r="H166" s="133">
        <v>2</v>
      </c>
      <c r="I166" s="139">
        <v>90</v>
      </c>
      <c r="J166" s="133">
        <v>101</v>
      </c>
      <c r="K166" s="133">
        <v>12</v>
      </c>
      <c r="L166" s="12">
        <f t="shared" si="14"/>
        <v>191</v>
      </c>
      <c r="M166" s="12">
        <f t="shared" si="15"/>
        <v>203</v>
      </c>
      <c r="N166" s="24">
        <f t="shared" si="16"/>
        <v>9.4043887147335428E-2</v>
      </c>
      <c r="O166" s="24">
        <f t="shared" si="17"/>
        <v>0.16449511400651465</v>
      </c>
      <c r="P166" s="24">
        <f t="shared" si="18"/>
        <v>0.1215786123488224</v>
      </c>
    </row>
    <row r="167" spans="1:16" x14ac:dyDescent="0.25">
      <c r="A167" s="9" t="str">
        <f>'7'!A167</f>
        <v>General McLane SD</v>
      </c>
      <c r="B167" s="29" t="str">
        <f>'7'!B167</f>
        <v>Erie</v>
      </c>
      <c r="C167" s="158">
        <f>'7'!C167</f>
        <v>423</v>
      </c>
      <c r="D167" s="158">
        <f>'7'!D167</f>
        <v>286</v>
      </c>
      <c r="E167" s="158">
        <f>'7'!E167</f>
        <v>709</v>
      </c>
      <c r="F167" s="133" t="s">
        <v>903</v>
      </c>
      <c r="G167" s="133" t="s">
        <v>543</v>
      </c>
      <c r="H167" s="133">
        <v>2</v>
      </c>
      <c r="I167" s="139">
        <v>42</v>
      </c>
      <c r="J167" s="133">
        <v>51</v>
      </c>
      <c r="K167" s="133">
        <v>13</v>
      </c>
      <c r="L167" s="12">
        <f t="shared" si="14"/>
        <v>93</v>
      </c>
      <c r="M167" s="12">
        <f t="shared" si="15"/>
        <v>106</v>
      </c>
      <c r="N167" s="24">
        <f t="shared" si="16"/>
        <v>9.9290780141843976E-2</v>
      </c>
      <c r="O167" s="24">
        <f t="shared" si="17"/>
        <v>0.17832167832167833</v>
      </c>
      <c r="P167" s="24">
        <f t="shared" si="18"/>
        <v>0.1311706629055007</v>
      </c>
    </row>
    <row r="168" spans="1:16" x14ac:dyDescent="0.25">
      <c r="A168" s="9" t="str">
        <f>'7'!A168</f>
        <v>Gettysburg Area SD</v>
      </c>
      <c r="B168" s="29" t="str">
        <f>'7'!B168</f>
        <v>Adams</v>
      </c>
      <c r="C168" s="158">
        <f>'7'!C168</f>
        <v>730</v>
      </c>
      <c r="D168" s="158">
        <f>'7'!D168</f>
        <v>523</v>
      </c>
      <c r="E168" s="158">
        <f>'7'!E168</f>
        <v>1253</v>
      </c>
      <c r="F168" s="133" t="s">
        <v>892</v>
      </c>
      <c r="G168" s="133" t="s">
        <v>893</v>
      </c>
      <c r="H168" s="133">
        <v>2</v>
      </c>
      <c r="I168" s="139">
        <v>38</v>
      </c>
      <c r="J168" s="133">
        <v>49</v>
      </c>
      <c r="K168" s="133">
        <v>16</v>
      </c>
      <c r="L168" s="12">
        <f t="shared" si="14"/>
        <v>87</v>
      </c>
      <c r="M168" s="12">
        <f t="shared" si="15"/>
        <v>103</v>
      </c>
      <c r="N168" s="24">
        <f t="shared" si="16"/>
        <v>5.2054794520547946E-2</v>
      </c>
      <c r="O168" s="24">
        <f t="shared" si="17"/>
        <v>9.3690248565965584E-2</v>
      </c>
      <c r="P168" s="24">
        <f t="shared" si="18"/>
        <v>6.9433359936153238E-2</v>
      </c>
    </row>
    <row r="169" spans="1:16" x14ac:dyDescent="0.25">
      <c r="A169" s="9" t="str">
        <f>'7'!A169</f>
        <v>Girard SD</v>
      </c>
      <c r="B169" s="29" t="str">
        <f>'7'!B169</f>
        <v>Erie</v>
      </c>
      <c r="C169" s="158">
        <f>'7'!C169</f>
        <v>387</v>
      </c>
      <c r="D169" s="158">
        <f>'7'!D169</f>
        <v>282</v>
      </c>
      <c r="E169" s="158">
        <f>'7'!E169</f>
        <v>669</v>
      </c>
      <c r="F169" s="133" t="s">
        <v>903</v>
      </c>
      <c r="G169" s="133" t="s">
        <v>543</v>
      </c>
      <c r="H169" s="133">
        <v>2</v>
      </c>
      <c r="I169" s="139">
        <v>57</v>
      </c>
      <c r="J169" s="133">
        <v>43</v>
      </c>
      <c r="K169" s="133">
        <v>24</v>
      </c>
      <c r="L169" s="12">
        <f t="shared" si="14"/>
        <v>100</v>
      </c>
      <c r="M169" s="12">
        <f t="shared" si="15"/>
        <v>124</v>
      </c>
      <c r="N169" s="24">
        <f t="shared" si="16"/>
        <v>0.14728682170542637</v>
      </c>
      <c r="O169" s="24">
        <f t="shared" si="17"/>
        <v>0.1524822695035461</v>
      </c>
      <c r="P169" s="24">
        <f t="shared" si="18"/>
        <v>0.14947683109118087</v>
      </c>
    </row>
    <row r="170" spans="1:16" x14ac:dyDescent="0.25">
      <c r="A170" s="9" t="str">
        <f>'7'!A170</f>
        <v>Glendale SD</v>
      </c>
      <c r="B170" s="29" t="str">
        <f>'7'!B170</f>
        <v>Clearfield</v>
      </c>
      <c r="C170" s="158">
        <f>'7'!C170</f>
        <v>156</v>
      </c>
      <c r="D170" s="158">
        <f>'7'!D170</f>
        <v>109</v>
      </c>
      <c r="E170" s="158">
        <f>'7'!E170</f>
        <v>265</v>
      </c>
      <c r="F170" s="133" t="s">
        <v>885</v>
      </c>
      <c r="G170" s="133" t="s">
        <v>897</v>
      </c>
      <c r="H170" s="133">
        <v>2</v>
      </c>
      <c r="I170" s="139">
        <v>11</v>
      </c>
      <c r="J170" s="133">
        <v>14</v>
      </c>
      <c r="K170" s="133">
        <v>10</v>
      </c>
      <c r="L170" s="12">
        <f t="shared" si="14"/>
        <v>25</v>
      </c>
      <c r="M170" s="12">
        <f t="shared" si="15"/>
        <v>35</v>
      </c>
      <c r="N170" s="24">
        <f t="shared" si="16"/>
        <v>7.0512820512820512E-2</v>
      </c>
      <c r="O170" s="24">
        <f t="shared" si="17"/>
        <v>0.12844036697247707</v>
      </c>
      <c r="P170" s="24">
        <f t="shared" si="18"/>
        <v>9.4339622641509441E-2</v>
      </c>
    </row>
    <row r="171" spans="1:16" x14ac:dyDescent="0.25">
      <c r="A171" s="9" t="str">
        <f>'7'!A171</f>
        <v>Governor Mifflin SD</v>
      </c>
      <c r="B171" s="29" t="str">
        <f>'7'!B171</f>
        <v>Berks</v>
      </c>
      <c r="C171" s="158">
        <f>'7'!C171</f>
        <v>890</v>
      </c>
      <c r="D171" s="158">
        <f>'7'!D171</f>
        <v>675</v>
      </c>
      <c r="E171" s="158">
        <f>'7'!E171</f>
        <v>1565</v>
      </c>
      <c r="F171" s="133" t="s">
        <v>880</v>
      </c>
      <c r="G171" s="133" t="s">
        <v>552</v>
      </c>
      <c r="H171" s="133">
        <v>2</v>
      </c>
      <c r="I171" s="139">
        <v>74</v>
      </c>
      <c r="J171" s="133">
        <v>79</v>
      </c>
      <c r="K171" s="133">
        <v>32</v>
      </c>
      <c r="L171" s="12">
        <f t="shared" si="14"/>
        <v>153</v>
      </c>
      <c r="M171" s="12">
        <f t="shared" si="15"/>
        <v>185</v>
      </c>
      <c r="N171" s="24">
        <f t="shared" si="16"/>
        <v>8.3146067415730343E-2</v>
      </c>
      <c r="O171" s="24">
        <f t="shared" si="17"/>
        <v>0.11703703703703704</v>
      </c>
      <c r="P171" s="24">
        <f t="shared" si="18"/>
        <v>9.7763578274760385E-2</v>
      </c>
    </row>
    <row r="172" spans="1:16" x14ac:dyDescent="0.25">
      <c r="A172" s="9" t="str">
        <f>'7'!A172</f>
        <v>Great Valley SD</v>
      </c>
      <c r="B172" s="29" t="str">
        <f>'7'!B172</f>
        <v>Chester</v>
      </c>
      <c r="C172" s="158">
        <f>'7'!C172</f>
        <v>871</v>
      </c>
      <c r="D172" s="158">
        <f>'7'!D172</f>
        <v>683</v>
      </c>
      <c r="E172" s="158">
        <f>'7'!E172</f>
        <v>1554</v>
      </c>
      <c r="F172" s="133" t="s">
        <v>884</v>
      </c>
      <c r="G172" s="133" t="s">
        <v>541</v>
      </c>
      <c r="H172" s="133">
        <v>2</v>
      </c>
      <c r="I172" s="139">
        <v>60</v>
      </c>
      <c r="J172" s="133">
        <v>89</v>
      </c>
      <c r="K172" s="133">
        <v>43</v>
      </c>
      <c r="L172" s="12">
        <f t="shared" si="14"/>
        <v>149</v>
      </c>
      <c r="M172" s="12">
        <f t="shared" si="15"/>
        <v>192</v>
      </c>
      <c r="N172" s="24">
        <f t="shared" si="16"/>
        <v>6.8886337543053955E-2</v>
      </c>
      <c r="O172" s="24">
        <f t="shared" si="17"/>
        <v>0.13030746705710103</v>
      </c>
      <c r="P172" s="24">
        <f t="shared" si="18"/>
        <v>9.588159588159588E-2</v>
      </c>
    </row>
    <row r="173" spans="1:16" x14ac:dyDescent="0.25">
      <c r="A173" s="9" t="str">
        <f>'7'!A173</f>
        <v>Greater Johnstown SD</v>
      </c>
      <c r="B173" s="29" t="str">
        <f>'7'!B173</f>
        <v>Cambria</v>
      </c>
      <c r="C173" s="158">
        <f>'7'!C173</f>
        <v>1018</v>
      </c>
      <c r="D173" s="158">
        <f>'7'!D173</f>
        <v>648</v>
      </c>
      <c r="E173" s="158">
        <f>'7'!E173</f>
        <v>1666</v>
      </c>
      <c r="F173" s="133" t="s">
        <v>887</v>
      </c>
      <c r="G173" s="133" t="s">
        <v>546</v>
      </c>
      <c r="H173" s="133">
        <v>2</v>
      </c>
      <c r="I173" s="139">
        <v>107</v>
      </c>
      <c r="J173" s="133">
        <v>155</v>
      </c>
      <c r="K173" s="133">
        <v>36</v>
      </c>
      <c r="L173" s="12">
        <f t="shared" si="14"/>
        <v>262</v>
      </c>
      <c r="M173" s="12">
        <f t="shared" si="15"/>
        <v>298</v>
      </c>
      <c r="N173" s="24">
        <f t="shared" si="16"/>
        <v>0.10510805500982318</v>
      </c>
      <c r="O173" s="24">
        <f t="shared" si="17"/>
        <v>0.23919753086419754</v>
      </c>
      <c r="P173" s="24">
        <f t="shared" si="18"/>
        <v>0.15726290516206481</v>
      </c>
    </row>
    <row r="174" spans="1:16" x14ac:dyDescent="0.25">
      <c r="A174" s="9" t="str">
        <f>'7'!A174</f>
        <v>Greater Latrobe SD</v>
      </c>
      <c r="B174" s="29" t="str">
        <f>'7'!B174</f>
        <v>Westmoreland</v>
      </c>
      <c r="C174" s="158">
        <f>'7'!C174</f>
        <v>749</v>
      </c>
      <c r="D174" s="158">
        <f>'7'!D174</f>
        <v>604</v>
      </c>
      <c r="E174" s="158">
        <f>'7'!E174</f>
        <v>1353</v>
      </c>
      <c r="F174" s="133" t="s">
        <v>888</v>
      </c>
      <c r="G174" s="133" t="s">
        <v>572</v>
      </c>
      <c r="H174" s="133">
        <v>2</v>
      </c>
      <c r="I174" s="139">
        <v>72</v>
      </c>
      <c r="J174" s="133">
        <v>77</v>
      </c>
      <c r="K174" s="133">
        <v>32</v>
      </c>
      <c r="L174" s="12">
        <f t="shared" si="14"/>
        <v>149</v>
      </c>
      <c r="M174" s="12">
        <f t="shared" si="15"/>
        <v>181</v>
      </c>
      <c r="N174" s="24">
        <f t="shared" si="16"/>
        <v>9.6128170894526035E-2</v>
      </c>
      <c r="O174" s="24">
        <f t="shared" si="17"/>
        <v>0.12748344370860928</v>
      </c>
      <c r="P174" s="24">
        <f t="shared" si="18"/>
        <v>0.11012564671101256</v>
      </c>
    </row>
    <row r="175" spans="1:16" x14ac:dyDescent="0.25">
      <c r="A175" s="9" t="str">
        <f>'7'!A175</f>
        <v>Greater Nanticoke Area SD</v>
      </c>
      <c r="B175" s="29" t="str">
        <f>'7'!B175</f>
        <v>Luzerne</v>
      </c>
      <c r="C175" s="158">
        <f>'7'!C175</f>
        <v>546</v>
      </c>
      <c r="D175" s="158">
        <f>'7'!D175</f>
        <v>343</v>
      </c>
      <c r="E175" s="158">
        <f>'7'!E175</f>
        <v>889</v>
      </c>
      <c r="F175" s="133" t="s">
        <v>904</v>
      </c>
      <c r="G175" s="133" t="s">
        <v>905</v>
      </c>
      <c r="H175" s="133">
        <v>2</v>
      </c>
      <c r="I175" s="139">
        <v>28</v>
      </c>
      <c r="J175" s="133">
        <v>44</v>
      </c>
      <c r="K175" s="133">
        <v>16</v>
      </c>
      <c r="L175" s="12">
        <f t="shared" si="14"/>
        <v>72</v>
      </c>
      <c r="M175" s="12">
        <f t="shared" si="15"/>
        <v>88</v>
      </c>
      <c r="N175" s="24">
        <f t="shared" si="16"/>
        <v>5.128205128205128E-2</v>
      </c>
      <c r="O175" s="24">
        <f t="shared" si="17"/>
        <v>0.1282798833819242</v>
      </c>
      <c r="P175" s="24">
        <f t="shared" si="18"/>
        <v>8.0989876265466818E-2</v>
      </c>
    </row>
    <row r="176" spans="1:16" x14ac:dyDescent="0.25">
      <c r="A176" s="9" t="str">
        <f>'7'!A176</f>
        <v>Greencastle-Antrim SD</v>
      </c>
      <c r="B176" s="29" t="str">
        <f>'7'!B176</f>
        <v>Franklin</v>
      </c>
      <c r="C176" s="158">
        <f>'7'!C176</f>
        <v>736</v>
      </c>
      <c r="D176" s="158">
        <f>'7'!D176</f>
        <v>518</v>
      </c>
      <c r="E176" s="158">
        <f>'7'!E176</f>
        <v>1254</v>
      </c>
      <c r="F176" s="133" t="s">
        <v>892</v>
      </c>
      <c r="G176" s="133" t="s">
        <v>900</v>
      </c>
      <c r="H176" s="133">
        <v>2</v>
      </c>
      <c r="I176" s="139">
        <v>31</v>
      </c>
      <c r="J176" s="133">
        <v>46</v>
      </c>
      <c r="K176" s="133">
        <v>13</v>
      </c>
      <c r="L176" s="12">
        <f t="shared" si="14"/>
        <v>77</v>
      </c>
      <c r="M176" s="12">
        <f t="shared" si="15"/>
        <v>90</v>
      </c>
      <c r="N176" s="24">
        <f t="shared" si="16"/>
        <v>4.2119565217391304E-2</v>
      </c>
      <c r="O176" s="24">
        <f t="shared" si="17"/>
        <v>8.8803088803088806E-2</v>
      </c>
      <c r="P176" s="24">
        <f t="shared" si="18"/>
        <v>6.1403508771929821E-2</v>
      </c>
    </row>
    <row r="177" spans="1:16" x14ac:dyDescent="0.25">
      <c r="A177" s="9" t="str">
        <f>'7'!A177</f>
        <v>Greensburg Salem SD</v>
      </c>
      <c r="B177" s="29" t="str">
        <f>'7'!B177</f>
        <v>Westmoreland</v>
      </c>
      <c r="C177" s="158">
        <f>'7'!C177</f>
        <v>763</v>
      </c>
      <c r="D177" s="158">
        <f>'7'!D177</f>
        <v>500</v>
      </c>
      <c r="E177" s="158">
        <f>'7'!E177</f>
        <v>1263</v>
      </c>
      <c r="F177" s="133" t="s">
        <v>888</v>
      </c>
      <c r="G177" s="133" t="s">
        <v>572</v>
      </c>
      <c r="H177" s="133">
        <v>2</v>
      </c>
      <c r="I177" s="139">
        <v>78</v>
      </c>
      <c r="J177" s="133">
        <v>46</v>
      </c>
      <c r="K177" s="133">
        <v>37</v>
      </c>
      <c r="L177" s="12">
        <f t="shared" si="14"/>
        <v>124</v>
      </c>
      <c r="M177" s="12">
        <f t="shared" si="15"/>
        <v>161</v>
      </c>
      <c r="N177" s="24">
        <f t="shared" si="16"/>
        <v>0.10222804718217562</v>
      </c>
      <c r="O177" s="24">
        <f t="shared" si="17"/>
        <v>9.1999999999999998E-2</v>
      </c>
      <c r="P177" s="24">
        <f t="shared" si="18"/>
        <v>9.8178939034045926E-2</v>
      </c>
    </row>
    <row r="178" spans="1:16" x14ac:dyDescent="0.25">
      <c r="A178" s="9" t="str">
        <f>'7'!A178</f>
        <v>Greenville Area SD</v>
      </c>
      <c r="B178" s="29" t="str">
        <f>'7'!B178</f>
        <v>Mercer</v>
      </c>
      <c r="C178" s="158">
        <f>'7'!C178</f>
        <v>300</v>
      </c>
      <c r="D178" s="158">
        <f>'7'!D178</f>
        <v>195</v>
      </c>
      <c r="E178" s="158">
        <f>'7'!E178</f>
        <v>495</v>
      </c>
      <c r="F178" s="133" t="s">
        <v>898</v>
      </c>
      <c r="G178" s="133" t="s">
        <v>589</v>
      </c>
      <c r="H178" s="133">
        <v>2</v>
      </c>
      <c r="I178" s="139">
        <v>38</v>
      </c>
      <c r="J178" s="133">
        <v>32</v>
      </c>
      <c r="K178" s="133">
        <v>8</v>
      </c>
      <c r="L178" s="12">
        <f t="shared" si="14"/>
        <v>70</v>
      </c>
      <c r="M178" s="12">
        <f t="shared" si="15"/>
        <v>78</v>
      </c>
      <c r="N178" s="24">
        <f t="shared" si="16"/>
        <v>0.12666666666666668</v>
      </c>
      <c r="O178" s="24">
        <f t="shared" si="17"/>
        <v>0.1641025641025641</v>
      </c>
      <c r="P178" s="24">
        <f t="shared" si="18"/>
        <v>0.14141414141414141</v>
      </c>
    </row>
    <row r="179" spans="1:16" x14ac:dyDescent="0.25">
      <c r="A179" s="9" t="str">
        <f>'7'!A179</f>
        <v>Greenwood SD</v>
      </c>
      <c r="B179" s="29" t="str">
        <f>'7'!B179</f>
        <v>Perry</v>
      </c>
      <c r="C179" s="158">
        <f>'7'!C179</f>
        <v>187</v>
      </c>
      <c r="D179" s="158">
        <f>'7'!D179</f>
        <v>121</v>
      </c>
      <c r="E179" s="158">
        <f>'7'!E179</f>
        <v>308</v>
      </c>
      <c r="F179" s="133" t="s">
        <v>894</v>
      </c>
      <c r="G179" s="133" t="s">
        <v>895</v>
      </c>
      <c r="H179" s="133">
        <v>2</v>
      </c>
      <c r="I179" s="139">
        <v>7</v>
      </c>
      <c r="J179" s="133">
        <v>12</v>
      </c>
      <c r="K179" s="133">
        <v>4</v>
      </c>
      <c r="L179" s="12">
        <f t="shared" si="14"/>
        <v>19</v>
      </c>
      <c r="M179" s="12">
        <f t="shared" si="15"/>
        <v>23</v>
      </c>
      <c r="N179" s="24">
        <f t="shared" si="16"/>
        <v>3.7433155080213901E-2</v>
      </c>
      <c r="O179" s="24">
        <f t="shared" si="17"/>
        <v>9.9173553719008267E-2</v>
      </c>
      <c r="P179" s="24">
        <f t="shared" si="18"/>
        <v>6.1688311688311688E-2</v>
      </c>
    </row>
    <row r="180" spans="1:16" x14ac:dyDescent="0.25">
      <c r="A180" s="9" t="str">
        <f>'7'!A180</f>
        <v>Grove City Area SD</v>
      </c>
      <c r="B180" s="29" t="str">
        <f>'7'!B180</f>
        <v>Mercer</v>
      </c>
      <c r="C180" s="158">
        <f>'7'!C180</f>
        <v>450</v>
      </c>
      <c r="D180" s="158">
        <f>'7'!D180</f>
        <v>337</v>
      </c>
      <c r="E180" s="158">
        <f>'7'!E180</f>
        <v>787</v>
      </c>
      <c r="F180" s="133" t="s">
        <v>898</v>
      </c>
      <c r="G180" s="133" t="s">
        <v>589</v>
      </c>
      <c r="H180" s="133">
        <v>2</v>
      </c>
      <c r="I180" s="139">
        <v>24</v>
      </c>
      <c r="J180" s="133">
        <v>39</v>
      </c>
      <c r="K180" s="133">
        <v>14</v>
      </c>
      <c r="L180" s="12">
        <f t="shared" si="14"/>
        <v>63</v>
      </c>
      <c r="M180" s="12">
        <f t="shared" si="15"/>
        <v>77</v>
      </c>
      <c r="N180" s="24">
        <f t="shared" si="16"/>
        <v>5.3333333333333337E-2</v>
      </c>
      <c r="O180" s="24">
        <f t="shared" si="17"/>
        <v>0.11572700296735905</v>
      </c>
      <c r="P180" s="24">
        <f t="shared" si="18"/>
        <v>8.0050825921219829E-2</v>
      </c>
    </row>
    <row r="181" spans="1:16" x14ac:dyDescent="0.25">
      <c r="A181" s="9" t="str">
        <f>'7'!A181</f>
        <v>Halifax Area SD</v>
      </c>
      <c r="B181" s="29" t="str">
        <f>'7'!B181</f>
        <v>Dauphin</v>
      </c>
      <c r="C181" s="158">
        <f>'7'!C181</f>
        <v>246</v>
      </c>
      <c r="D181" s="158">
        <f>'7'!D181</f>
        <v>186</v>
      </c>
      <c r="E181" s="158">
        <f>'7'!E181</f>
        <v>432</v>
      </c>
      <c r="F181" s="133" t="s">
        <v>894</v>
      </c>
      <c r="G181" s="133" t="s">
        <v>544</v>
      </c>
      <c r="H181" s="133">
        <v>2</v>
      </c>
      <c r="I181" s="139">
        <v>11</v>
      </c>
      <c r="J181" s="133">
        <v>13</v>
      </c>
      <c r="K181" s="133">
        <v>7</v>
      </c>
      <c r="L181" s="12">
        <f t="shared" si="14"/>
        <v>24</v>
      </c>
      <c r="M181" s="12">
        <f t="shared" si="15"/>
        <v>31</v>
      </c>
      <c r="N181" s="24">
        <f t="shared" si="16"/>
        <v>4.4715447154471545E-2</v>
      </c>
      <c r="O181" s="24">
        <f t="shared" si="17"/>
        <v>6.9892473118279563E-2</v>
      </c>
      <c r="P181" s="24">
        <f t="shared" si="18"/>
        <v>5.5555555555555552E-2</v>
      </c>
    </row>
    <row r="182" spans="1:16" x14ac:dyDescent="0.25">
      <c r="A182" s="9" t="str">
        <f>'7'!A182</f>
        <v>Hamburg Area SD</v>
      </c>
      <c r="B182" s="29" t="str">
        <f>'7'!B182</f>
        <v>Berks</v>
      </c>
      <c r="C182" s="158">
        <f>'7'!C182</f>
        <v>501</v>
      </c>
      <c r="D182" s="158">
        <f>'7'!D182</f>
        <v>362</v>
      </c>
      <c r="E182" s="158">
        <f>'7'!E182</f>
        <v>863</v>
      </c>
      <c r="F182" s="133" t="s">
        <v>880</v>
      </c>
      <c r="G182" s="133" t="s">
        <v>552</v>
      </c>
      <c r="H182" s="133">
        <v>2</v>
      </c>
      <c r="I182" s="139">
        <v>40</v>
      </c>
      <c r="J182" s="133">
        <v>54</v>
      </c>
      <c r="K182" s="133">
        <v>21</v>
      </c>
      <c r="L182" s="12">
        <f t="shared" si="14"/>
        <v>94</v>
      </c>
      <c r="M182" s="12">
        <f t="shared" si="15"/>
        <v>115</v>
      </c>
      <c r="N182" s="24">
        <f t="shared" si="16"/>
        <v>7.9840319361277445E-2</v>
      </c>
      <c r="O182" s="24">
        <f t="shared" si="17"/>
        <v>0.14917127071823205</v>
      </c>
      <c r="P182" s="24">
        <f t="shared" si="18"/>
        <v>0.10892236384704519</v>
      </c>
    </row>
    <row r="183" spans="1:16" x14ac:dyDescent="0.25">
      <c r="A183" s="9" t="str">
        <f>'7'!A183</f>
        <v>Hampton Township SD</v>
      </c>
      <c r="B183" s="29" t="str">
        <f>'7'!B183</f>
        <v>Allegheny</v>
      </c>
      <c r="C183" s="158">
        <f>'7'!C183</f>
        <v>475</v>
      </c>
      <c r="D183" s="158">
        <f>'7'!D183</f>
        <v>373</v>
      </c>
      <c r="E183" s="158">
        <f>'7'!E183</f>
        <v>848</v>
      </c>
      <c r="F183" s="133" t="s">
        <v>875</v>
      </c>
      <c r="G183" s="133" t="s">
        <v>539</v>
      </c>
      <c r="H183" s="133">
        <v>2</v>
      </c>
      <c r="I183" s="139">
        <v>60</v>
      </c>
      <c r="J183" s="133">
        <v>44</v>
      </c>
      <c r="K183" s="133">
        <v>13</v>
      </c>
      <c r="L183" s="12">
        <f t="shared" si="14"/>
        <v>104</v>
      </c>
      <c r="M183" s="12">
        <f t="shared" si="15"/>
        <v>117</v>
      </c>
      <c r="N183" s="24">
        <f t="shared" si="16"/>
        <v>0.12631578947368421</v>
      </c>
      <c r="O183" s="24">
        <f t="shared" si="17"/>
        <v>0.11796246648793565</v>
      </c>
      <c r="P183" s="24">
        <f t="shared" si="18"/>
        <v>0.12264150943396226</v>
      </c>
    </row>
    <row r="184" spans="1:16" x14ac:dyDescent="0.25">
      <c r="A184" s="9" t="str">
        <f>'7'!A184</f>
        <v>Hanover Area SD</v>
      </c>
      <c r="B184" s="29" t="str">
        <f>'7'!B184</f>
        <v>Luzerne</v>
      </c>
      <c r="C184" s="158">
        <f>'7'!C184</f>
        <v>547</v>
      </c>
      <c r="D184" s="158">
        <f>'7'!D184</f>
        <v>359</v>
      </c>
      <c r="E184" s="158">
        <f>'7'!E184</f>
        <v>906</v>
      </c>
      <c r="F184" s="133" t="s">
        <v>904</v>
      </c>
      <c r="G184" s="133" t="s">
        <v>905</v>
      </c>
      <c r="H184" s="133">
        <v>2</v>
      </c>
      <c r="I184" s="139">
        <v>20</v>
      </c>
      <c r="J184" s="133">
        <v>38</v>
      </c>
      <c r="K184" s="133">
        <v>22</v>
      </c>
      <c r="L184" s="12">
        <f t="shared" si="14"/>
        <v>58</v>
      </c>
      <c r="M184" s="12">
        <f t="shared" si="15"/>
        <v>80</v>
      </c>
      <c r="N184" s="24">
        <f t="shared" si="16"/>
        <v>3.6563071297989032E-2</v>
      </c>
      <c r="O184" s="24">
        <f t="shared" si="17"/>
        <v>0.10584958217270195</v>
      </c>
      <c r="P184" s="24">
        <f t="shared" si="18"/>
        <v>6.4017660044150104E-2</v>
      </c>
    </row>
    <row r="185" spans="1:16" x14ac:dyDescent="0.25">
      <c r="A185" s="9" t="str">
        <f>'7'!A185</f>
        <v>Hanover Public SD</v>
      </c>
      <c r="B185" s="29" t="str">
        <f>'7'!B185</f>
        <v>York</v>
      </c>
      <c r="C185" s="158">
        <f>'7'!C185</f>
        <v>641</v>
      </c>
      <c r="D185" s="158">
        <f>'7'!D185</f>
        <v>403</v>
      </c>
      <c r="E185" s="158">
        <f>'7'!E185</f>
        <v>1044</v>
      </c>
      <c r="F185" s="133" t="s">
        <v>892</v>
      </c>
      <c r="G185" s="133" t="s">
        <v>893</v>
      </c>
      <c r="H185" s="133">
        <v>2</v>
      </c>
      <c r="I185" s="139">
        <v>51</v>
      </c>
      <c r="J185" s="133">
        <v>54</v>
      </c>
      <c r="K185" s="133">
        <v>16</v>
      </c>
      <c r="L185" s="12">
        <f t="shared" si="14"/>
        <v>105</v>
      </c>
      <c r="M185" s="12">
        <f t="shared" si="15"/>
        <v>121</v>
      </c>
      <c r="N185" s="24">
        <f t="shared" si="16"/>
        <v>7.9563182527301088E-2</v>
      </c>
      <c r="O185" s="24">
        <f t="shared" si="17"/>
        <v>0.13399503722084366</v>
      </c>
      <c r="P185" s="24">
        <f t="shared" si="18"/>
        <v>0.10057471264367816</v>
      </c>
    </row>
    <row r="186" spans="1:16" x14ac:dyDescent="0.25">
      <c r="A186" s="9" t="str">
        <f>'7'!A186</f>
        <v>Harbor Creek SD</v>
      </c>
      <c r="B186" s="29" t="str">
        <f>'7'!B186</f>
        <v>Erie</v>
      </c>
      <c r="C186" s="158">
        <f>'7'!C186</f>
        <v>382</v>
      </c>
      <c r="D186" s="158">
        <f>'7'!D186</f>
        <v>299</v>
      </c>
      <c r="E186" s="158">
        <f>'7'!E186</f>
        <v>681</v>
      </c>
      <c r="F186" s="133" t="s">
        <v>903</v>
      </c>
      <c r="G186" s="133" t="s">
        <v>543</v>
      </c>
      <c r="H186" s="133">
        <v>2</v>
      </c>
      <c r="I186" s="139">
        <v>61</v>
      </c>
      <c r="J186" s="133">
        <v>46</v>
      </c>
      <c r="K186" s="133">
        <v>7</v>
      </c>
      <c r="L186" s="12">
        <f t="shared" si="14"/>
        <v>107</v>
      </c>
      <c r="M186" s="12">
        <f t="shared" si="15"/>
        <v>114</v>
      </c>
      <c r="N186" s="24">
        <f t="shared" si="16"/>
        <v>0.15968586387434555</v>
      </c>
      <c r="O186" s="24">
        <f t="shared" si="17"/>
        <v>0.15384615384615385</v>
      </c>
      <c r="P186" s="24">
        <f t="shared" si="18"/>
        <v>0.15712187958883994</v>
      </c>
    </row>
    <row r="187" spans="1:16" x14ac:dyDescent="0.25">
      <c r="A187" s="9" t="str">
        <f>'7'!A187</f>
        <v>Harmony Area SD</v>
      </c>
      <c r="B187" s="29" t="str">
        <f>'7'!B187</f>
        <v>Clearfield</v>
      </c>
      <c r="C187" s="158">
        <f>'7'!C187</f>
        <v>74</v>
      </c>
      <c r="D187" s="158">
        <f>'7'!D187</f>
        <v>48</v>
      </c>
      <c r="E187" s="158">
        <f>'7'!E187</f>
        <v>122</v>
      </c>
      <c r="F187" s="133" t="s">
        <v>885</v>
      </c>
      <c r="G187" s="133" t="s">
        <v>897</v>
      </c>
      <c r="H187" s="133">
        <v>2</v>
      </c>
      <c r="I187" s="139">
        <v>6</v>
      </c>
      <c r="J187" s="133">
        <v>12</v>
      </c>
      <c r="K187" s="133">
        <v>3</v>
      </c>
      <c r="L187" s="12">
        <f t="shared" si="14"/>
        <v>18</v>
      </c>
      <c r="M187" s="12">
        <f t="shared" si="15"/>
        <v>21</v>
      </c>
      <c r="N187" s="24">
        <f t="shared" si="16"/>
        <v>8.1081081081081086E-2</v>
      </c>
      <c r="O187" s="24">
        <f t="shared" si="17"/>
        <v>0.25</v>
      </c>
      <c r="P187" s="24">
        <f t="shared" si="18"/>
        <v>0.14754098360655737</v>
      </c>
    </row>
    <row r="188" spans="1:16" x14ac:dyDescent="0.25">
      <c r="A188" s="9" t="str">
        <f>'7'!A188</f>
        <v>Harrisburg City SD</v>
      </c>
      <c r="B188" s="29" t="str">
        <f>'7'!B188</f>
        <v>Dauphin</v>
      </c>
      <c r="C188" s="158">
        <f>'7'!C188</f>
        <v>2673</v>
      </c>
      <c r="D188" s="158">
        <f>'7'!D188</f>
        <v>1719</v>
      </c>
      <c r="E188" s="158">
        <f>'7'!E188</f>
        <v>4392</v>
      </c>
      <c r="F188" s="133" t="s">
        <v>894</v>
      </c>
      <c r="G188" s="133" t="s">
        <v>544</v>
      </c>
      <c r="H188" s="133">
        <v>2</v>
      </c>
      <c r="I188" s="139">
        <v>204</v>
      </c>
      <c r="J188" s="133">
        <v>196</v>
      </c>
      <c r="K188" s="133">
        <v>66</v>
      </c>
      <c r="L188" s="12">
        <f t="shared" si="14"/>
        <v>400</v>
      </c>
      <c r="M188" s="12">
        <f t="shared" si="15"/>
        <v>466</v>
      </c>
      <c r="N188" s="24">
        <f t="shared" si="16"/>
        <v>7.6318742985409652E-2</v>
      </c>
      <c r="O188" s="24">
        <f t="shared" si="17"/>
        <v>0.1140197789412449</v>
      </c>
      <c r="P188" s="24">
        <f t="shared" si="18"/>
        <v>9.107468123861566E-2</v>
      </c>
    </row>
    <row r="189" spans="1:16" x14ac:dyDescent="0.25">
      <c r="A189" s="9" t="str">
        <f>'7'!A189</f>
        <v>Hatboro-Horsham SD</v>
      </c>
      <c r="B189" s="29" t="str">
        <f>'7'!B189</f>
        <v>Montgomery</v>
      </c>
      <c r="C189" s="158">
        <f>'7'!C189</f>
        <v>1092</v>
      </c>
      <c r="D189" s="158">
        <f>'7'!D189</f>
        <v>676</v>
      </c>
      <c r="E189" s="158">
        <f>'7'!E189</f>
        <v>1768</v>
      </c>
      <c r="F189" s="133" t="s">
        <v>872</v>
      </c>
      <c r="G189" s="133" t="s">
        <v>550</v>
      </c>
      <c r="H189" s="133">
        <v>2</v>
      </c>
      <c r="I189" s="139">
        <v>110</v>
      </c>
      <c r="J189" s="133">
        <v>91</v>
      </c>
      <c r="K189" s="133">
        <v>27</v>
      </c>
      <c r="L189" s="12">
        <f t="shared" si="14"/>
        <v>201</v>
      </c>
      <c r="M189" s="12">
        <f t="shared" si="15"/>
        <v>228</v>
      </c>
      <c r="N189" s="24">
        <f t="shared" si="16"/>
        <v>0.10073260073260074</v>
      </c>
      <c r="O189" s="24">
        <f t="shared" si="17"/>
        <v>0.13461538461538461</v>
      </c>
      <c r="P189" s="24">
        <f t="shared" si="18"/>
        <v>0.11368778280542986</v>
      </c>
    </row>
    <row r="190" spans="1:16" x14ac:dyDescent="0.25">
      <c r="A190" s="9" t="str">
        <f>'7'!A190</f>
        <v>Haverford Township SD</v>
      </c>
      <c r="B190" s="29" t="str">
        <f>'7'!B190</f>
        <v>Delaware</v>
      </c>
      <c r="C190" s="158">
        <f>'7'!C190</f>
        <v>1871</v>
      </c>
      <c r="D190" s="158">
        <f>'7'!D190</f>
        <v>1321</v>
      </c>
      <c r="E190" s="158">
        <f>'7'!E190</f>
        <v>3192</v>
      </c>
      <c r="F190" s="133" t="s">
        <v>902</v>
      </c>
      <c r="G190" s="133" t="s">
        <v>542</v>
      </c>
      <c r="H190" s="133">
        <v>2</v>
      </c>
      <c r="I190" s="139">
        <v>158</v>
      </c>
      <c r="J190" s="133">
        <v>141</v>
      </c>
      <c r="K190" s="133">
        <v>51</v>
      </c>
      <c r="L190" s="12">
        <f t="shared" si="14"/>
        <v>299</v>
      </c>
      <c r="M190" s="12">
        <f t="shared" si="15"/>
        <v>350</v>
      </c>
      <c r="N190" s="24">
        <f t="shared" si="16"/>
        <v>8.4446819882415827E-2</v>
      </c>
      <c r="O190" s="24">
        <f t="shared" si="17"/>
        <v>0.10673732021196064</v>
      </c>
      <c r="P190" s="24">
        <f t="shared" si="18"/>
        <v>9.3671679197994989E-2</v>
      </c>
    </row>
    <row r="191" spans="1:16" x14ac:dyDescent="0.25">
      <c r="A191" s="9" t="str">
        <f>'7'!A191</f>
        <v>Hazleton Area SD</v>
      </c>
      <c r="B191" s="29" t="str">
        <f>'7'!B191</f>
        <v>Luzerne</v>
      </c>
      <c r="C191" s="158">
        <f>'7'!C191</f>
        <v>2502</v>
      </c>
      <c r="D191" s="158">
        <f>'7'!D191</f>
        <v>1761</v>
      </c>
      <c r="E191" s="158">
        <f>'7'!E191</f>
        <v>4263</v>
      </c>
      <c r="F191" s="133" t="s">
        <v>904</v>
      </c>
      <c r="G191" s="133" t="s">
        <v>905</v>
      </c>
      <c r="H191" s="133">
        <v>2</v>
      </c>
      <c r="I191" s="139">
        <v>125</v>
      </c>
      <c r="J191" s="133">
        <v>130</v>
      </c>
      <c r="K191" s="133">
        <v>62</v>
      </c>
      <c r="L191" s="12">
        <f t="shared" si="14"/>
        <v>255</v>
      </c>
      <c r="M191" s="12">
        <f t="shared" si="15"/>
        <v>317</v>
      </c>
      <c r="N191" s="24">
        <f t="shared" si="16"/>
        <v>4.9960031974420463E-2</v>
      </c>
      <c r="O191" s="24">
        <f t="shared" si="17"/>
        <v>7.382169222032936E-2</v>
      </c>
      <c r="P191" s="24">
        <f t="shared" si="18"/>
        <v>5.9817030260380016E-2</v>
      </c>
    </row>
    <row r="192" spans="1:16" x14ac:dyDescent="0.25">
      <c r="A192" s="9" t="str">
        <f>'7'!A192</f>
        <v>Hempfield Area SD</v>
      </c>
      <c r="B192" s="29" t="str">
        <f>'7'!B192</f>
        <v>Westmoreland</v>
      </c>
      <c r="C192" s="158">
        <f>'7'!C192</f>
        <v>1365</v>
      </c>
      <c r="D192" s="158">
        <f>'7'!D192</f>
        <v>914</v>
      </c>
      <c r="E192" s="158">
        <f>'7'!E192</f>
        <v>2279</v>
      </c>
      <c r="F192" s="133" t="s">
        <v>888</v>
      </c>
      <c r="G192" s="133" t="s">
        <v>572</v>
      </c>
      <c r="H192" s="133">
        <v>2</v>
      </c>
      <c r="I192" s="139">
        <v>146</v>
      </c>
      <c r="J192" s="133">
        <v>130</v>
      </c>
      <c r="K192" s="133">
        <v>67</v>
      </c>
      <c r="L192" s="12">
        <f t="shared" si="14"/>
        <v>276</v>
      </c>
      <c r="M192" s="12">
        <f t="shared" si="15"/>
        <v>343</v>
      </c>
      <c r="N192" s="24">
        <f t="shared" si="16"/>
        <v>0.10695970695970695</v>
      </c>
      <c r="O192" s="24">
        <f t="shared" si="17"/>
        <v>0.14223194748358861</v>
      </c>
      <c r="P192" s="24">
        <f t="shared" si="18"/>
        <v>0.12110574813514699</v>
      </c>
    </row>
    <row r="193" spans="1:16" ht="22.5" x14ac:dyDescent="0.25">
      <c r="A193" s="9" t="str">
        <f>'7'!A193</f>
        <v>Hempfield SD</v>
      </c>
      <c r="B193" s="29" t="str">
        <f>'7'!B193</f>
        <v>Lancaster</v>
      </c>
      <c r="C193" s="158">
        <f>'7'!C193</f>
        <v>1556</v>
      </c>
      <c r="D193" s="158">
        <f>'7'!D193</f>
        <v>1144</v>
      </c>
      <c r="E193" s="158">
        <f>'7'!E193</f>
        <v>2700</v>
      </c>
      <c r="F193" s="133" t="s">
        <v>913</v>
      </c>
      <c r="G193" s="133" t="s">
        <v>547</v>
      </c>
      <c r="H193" s="133">
        <v>3</v>
      </c>
      <c r="I193" s="139">
        <v>114</v>
      </c>
      <c r="J193" s="133">
        <v>141</v>
      </c>
      <c r="K193" s="133">
        <v>46</v>
      </c>
      <c r="L193" s="12">
        <f t="shared" si="14"/>
        <v>255</v>
      </c>
      <c r="M193" s="12">
        <f t="shared" si="15"/>
        <v>301</v>
      </c>
      <c r="N193" s="24">
        <f t="shared" si="16"/>
        <v>7.3264781491002573E-2</v>
      </c>
      <c r="O193" s="24">
        <f t="shared" si="17"/>
        <v>0.12325174825174826</v>
      </c>
      <c r="P193" s="24">
        <f t="shared" si="18"/>
        <v>9.4444444444444442E-2</v>
      </c>
    </row>
    <row r="194" spans="1:16" x14ac:dyDescent="0.25">
      <c r="A194" s="9" t="str">
        <f>'7'!A194</f>
        <v>Hermitage SD</v>
      </c>
      <c r="B194" s="29" t="str">
        <f>'7'!B194</f>
        <v>Mercer</v>
      </c>
      <c r="C194" s="158">
        <f>'7'!C194</f>
        <v>429</v>
      </c>
      <c r="D194" s="158">
        <f>'7'!D194</f>
        <v>315</v>
      </c>
      <c r="E194" s="158">
        <f>'7'!E194</f>
        <v>744</v>
      </c>
      <c r="F194" s="133" t="s">
        <v>898</v>
      </c>
      <c r="G194" s="133" t="s">
        <v>589</v>
      </c>
      <c r="H194" s="133">
        <v>2</v>
      </c>
      <c r="I194" s="139">
        <v>39</v>
      </c>
      <c r="J194" s="133">
        <v>30</v>
      </c>
      <c r="K194" s="133">
        <v>15</v>
      </c>
      <c r="L194" s="12">
        <f t="shared" si="14"/>
        <v>69</v>
      </c>
      <c r="M194" s="12">
        <f t="shared" si="15"/>
        <v>84</v>
      </c>
      <c r="N194" s="24">
        <f t="shared" si="16"/>
        <v>9.0909090909090912E-2</v>
      </c>
      <c r="O194" s="24">
        <f t="shared" si="17"/>
        <v>9.5238095238095233E-2</v>
      </c>
      <c r="P194" s="24">
        <f t="shared" si="18"/>
        <v>9.2741935483870969E-2</v>
      </c>
    </row>
    <row r="195" spans="1:16" x14ac:dyDescent="0.25">
      <c r="A195" s="9" t="str">
        <f>'7'!A195</f>
        <v>Highlands SD</v>
      </c>
      <c r="B195" s="29" t="str">
        <f>'7'!B195</f>
        <v>Allegheny</v>
      </c>
      <c r="C195" s="158">
        <f>'7'!C195</f>
        <v>702</v>
      </c>
      <c r="D195" s="158">
        <f>'7'!D195</f>
        <v>452</v>
      </c>
      <c r="E195" s="158">
        <f>'7'!E195</f>
        <v>1154</v>
      </c>
      <c r="F195" s="133" t="s">
        <v>875</v>
      </c>
      <c r="G195" s="133" t="s">
        <v>539</v>
      </c>
      <c r="H195" s="133">
        <v>2</v>
      </c>
      <c r="I195" s="139">
        <v>79</v>
      </c>
      <c r="J195" s="133">
        <v>67</v>
      </c>
      <c r="K195" s="133">
        <v>20</v>
      </c>
      <c r="L195" s="12">
        <f t="shared" si="14"/>
        <v>146</v>
      </c>
      <c r="M195" s="12">
        <f t="shared" si="15"/>
        <v>166</v>
      </c>
      <c r="N195" s="24">
        <f t="shared" si="16"/>
        <v>0.11253561253561253</v>
      </c>
      <c r="O195" s="24">
        <f t="shared" si="17"/>
        <v>0.14823008849557523</v>
      </c>
      <c r="P195" s="24">
        <f t="shared" si="18"/>
        <v>0.1265164644714038</v>
      </c>
    </row>
    <row r="196" spans="1:16" x14ac:dyDescent="0.25">
      <c r="A196" s="9" t="str">
        <f>'7'!A196</f>
        <v>Hollidaysburg Area SD</v>
      </c>
      <c r="B196" s="29" t="str">
        <f>'7'!B196</f>
        <v>Blair</v>
      </c>
      <c r="C196" s="158">
        <f>'7'!C196</f>
        <v>799</v>
      </c>
      <c r="D196" s="158">
        <f>'7'!D196</f>
        <v>553</v>
      </c>
      <c r="E196" s="158">
        <f>'7'!E196</f>
        <v>1352</v>
      </c>
      <c r="F196" s="133" t="s">
        <v>887</v>
      </c>
      <c r="G196" s="133" t="s">
        <v>538</v>
      </c>
      <c r="H196" s="133">
        <v>2</v>
      </c>
      <c r="I196" s="139">
        <v>79</v>
      </c>
      <c r="J196" s="133">
        <v>103</v>
      </c>
      <c r="K196" s="133">
        <v>33</v>
      </c>
      <c r="L196" s="12">
        <f t="shared" si="14"/>
        <v>182</v>
      </c>
      <c r="M196" s="12">
        <f t="shared" si="15"/>
        <v>215</v>
      </c>
      <c r="N196" s="24">
        <f t="shared" si="16"/>
        <v>9.8873591989987478E-2</v>
      </c>
      <c r="O196" s="24">
        <f t="shared" si="17"/>
        <v>0.18625678119349007</v>
      </c>
      <c r="P196" s="24">
        <f t="shared" si="18"/>
        <v>0.13461538461538461</v>
      </c>
    </row>
    <row r="197" spans="1:16" x14ac:dyDescent="0.25">
      <c r="A197" s="9" t="str">
        <f>'7'!A197</f>
        <v>Homer-Center SD</v>
      </c>
      <c r="B197" s="29" t="str">
        <f>'7'!B197</f>
        <v>Indiana</v>
      </c>
      <c r="C197" s="158">
        <f>'7'!C197</f>
        <v>181</v>
      </c>
      <c r="D197" s="158">
        <f>'7'!D197</f>
        <v>146</v>
      </c>
      <c r="E197" s="158">
        <f>'7'!E197</f>
        <v>327</v>
      </c>
      <c r="F197" s="133" t="s">
        <v>881</v>
      </c>
      <c r="G197" s="133" t="s">
        <v>578</v>
      </c>
      <c r="H197" s="133">
        <v>2</v>
      </c>
      <c r="I197" s="139">
        <v>17</v>
      </c>
      <c r="J197" s="133">
        <v>22</v>
      </c>
      <c r="K197" s="133">
        <v>11</v>
      </c>
      <c r="L197" s="12">
        <f t="shared" ref="L197:L260" si="19">I197+J197</f>
        <v>39</v>
      </c>
      <c r="M197" s="12">
        <f t="shared" si="15"/>
        <v>50</v>
      </c>
      <c r="N197" s="24">
        <f t="shared" si="16"/>
        <v>9.3922651933701654E-2</v>
      </c>
      <c r="O197" s="24">
        <f t="shared" si="17"/>
        <v>0.15068493150684931</v>
      </c>
      <c r="P197" s="24">
        <f t="shared" si="18"/>
        <v>0.11926605504587157</v>
      </c>
    </row>
    <row r="198" spans="1:16" x14ac:dyDescent="0.25">
      <c r="A198" s="9" t="str">
        <f>'7'!A198</f>
        <v>Hopewell Area SD</v>
      </c>
      <c r="B198" s="29" t="str">
        <f>'7'!B198</f>
        <v>Beaver</v>
      </c>
      <c r="C198" s="158">
        <f>'7'!C198</f>
        <v>504</v>
      </c>
      <c r="D198" s="158">
        <f>'7'!D198</f>
        <v>344</v>
      </c>
      <c r="E198" s="158">
        <f>'7'!E198</f>
        <v>848</v>
      </c>
      <c r="F198" s="133" t="s">
        <v>874</v>
      </c>
      <c r="G198" s="133" t="s">
        <v>565</v>
      </c>
      <c r="H198" s="133">
        <v>2</v>
      </c>
      <c r="I198" s="139">
        <v>64</v>
      </c>
      <c r="J198" s="133">
        <v>40</v>
      </c>
      <c r="K198" s="133">
        <v>21</v>
      </c>
      <c r="L198" s="12">
        <f t="shared" si="19"/>
        <v>104</v>
      </c>
      <c r="M198" s="12">
        <f t="shared" si="15"/>
        <v>125</v>
      </c>
      <c r="N198" s="24">
        <f t="shared" si="16"/>
        <v>0.12698412698412698</v>
      </c>
      <c r="O198" s="24">
        <f t="shared" si="17"/>
        <v>0.11627906976744186</v>
      </c>
      <c r="P198" s="24">
        <f t="shared" si="18"/>
        <v>0.12264150943396226</v>
      </c>
    </row>
    <row r="199" spans="1:16" x14ac:dyDescent="0.25">
      <c r="A199" s="9" t="str">
        <f>'7'!A199</f>
        <v>Huntingdon Area SD</v>
      </c>
      <c r="B199" s="29" t="str">
        <f>'7'!B199</f>
        <v>Huntingdon</v>
      </c>
      <c r="C199" s="158">
        <f>'7'!C199</f>
        <v>554</v>
      </c>
      <c r="D199" s="158">
        <f>'7'!D199</f>
        <v>379</v>
      </c>
      <c r="E199" s="158">
        <f>'7'!E199</f>
        <v>933</v>
      </c>
      <c r="F199" s="133" t="s">
        <v>899</v>
      </c>
      <c r="G199" s="133" t="s">
        <v>914</v>
      </c>
      <c r="H199" s="133">
        <v>2</v>
      </c>
      <c r="I199" s="139">
        <v>26</v>
      </c>
      <c r="J199" s="133">
        <v>56</v>
      </c>
      <c r="K199" s="133">
        <v>30</v>
      </c>
      <c r="L199" s="12">
        <f t="shared" si="19"/>
        <v>82</v>
      </c>
      <c r="M199" s="12">
        <f t="shared" si="15"/>
        <v>112</v>
      </c>
      <c r="N199" s="24">
        <f t="shared" si="16"/>
        <v>4.6931407942238268E-2</v>
      </c>
      <c r="O199" s="24">
        <f t="shared" si="17"/>
        <v>0.14775725593667546</v>
      </c>
      <c r="P199" s="24">
        <f t="shared" si="18"/>
        <v>8.7888531618435156E-2</v>
      </c>
    </row>
    <row r="200" spans="1:16" x14ac:dyDescent="0.25">
      <c r="A200" s="9" t="str">
        <f>'7'!A200</f>
        <v>Indiana Area SD</v>
      </c>
      <c r="B200" s="29" t="str">
        <f>'7'!B200</f>
        <v>Indiana</v>
      </c>
      <c r="C200" s="158">
        <f>'7'!C200</f>
        <v>718</v>
      </c>
      <c r="D200" s="158">
        <f>'7'!D200</f>
        <v>496</v>
      </c>
      <c r="E200" s="158">
        <f>'7'!E200</f>
        <v>1214</v>
      </c>
      <c r="F200" s="133" t="s">
        <v>881</v>
      </c>
      <c r="G200" s="133" t="s">
        <v>578</v>
      </c>
      <c r="H200" s="133">
        <v>2</v>
      </c>
      <c r="I200" s="139">
        <v>49</v>
      </c>
      <c r="J200" s="133">
        <v>75</v>
      </c>
      <c r="K200" s="133">
        <v>43</v>
      </c>
      <c r="L200" s="12">
        <f t="shared" si="19"/>
        <v>124</v>
      </c>
      <c r="M200" s="12">
        <f t="shared" si="15"/>
        <v>167</v>
      </c>
      <c r="N200" s="24">
        <f t="shared" si="16"/>
        <v>6.8245125348189412E-2</v>
      </c>
      <c r="O200" s="24">
        <f t="shared" si="17"/>
        <v>0.15120967741935484</v>
      </c>
      <c r="P200" s="24">
        <f t="shared" si="18"/>
        <v>0.10214168039538715</v>
      </c>
    </row>
    <row r="201" spans="1:16" x14ac:dyDescent="0.25">
      <c r="A201" s="9" t="str">
        <f>'7'!A201</f>
        <v>Interboro SD</v>
      </c>
      <c r="B201" s="29" t="str">
        <f>'7'!B201</f>
        <v>Delaware</v>
      </c>
      <c r="C201" s="158">
        <f>'7'!C201</f>
        <v>763</v>
      </c>
      <c r="D201" s="158">
        <f>'7'!D201</f>
        <v>500</v>
      </c>
      <c r="E201" s="158">
        <f>'7'!E201</f>
        <v>1263</v>
      </c>
      <c r="F201" s="133" t="s">
        <v>902</v>
      </c>
      <c r="G201" s="133" t="s">
        <v>542</v>
      </c>
      <c r="H201" s="133">
        <v>2</v>
      </c>
      <c r="I201" s="139">
        <v>72</v>
      </c>
      <c r="J201" s="133">
        <v>76</v>
      </c>
      <c r="K201" s="133">
        <v>22</v>
      </c>
      <c r="L201" s="12">
        <f t="shared" si="19"/>
        <v>148</v>
      </c>
      <c r="M201" s="12">
        <f t="shared" si="15"/>
        <v>170</v>
      </c>
      <c r="N201" s="24">
        <f t="shared" si="16"/>
        <v>9.4364351245085187E-2</v>
      </c>
      <c r="O201" s="24">
        <f t="shared" si="17"/>
        <v>0.152</v>
      </c>
      <c r="P201" s="24">
        <f t="shared" si="18"/>
        <v>0.11718131433095803</v>
      </c>
    </row>
    <row r="202" spans="1:16" x14ac:dyDescent="0.25">
      <c r="A202" s="9" t="str">
        <f>'7'!A202</f>
        <v>Iroquois SD</v>
      </c>
      <c r="B202" s="29" t="str">
        <f>'7'!B202</f>
        <v>Erie</v>
      </c>
      <c r="C202" s="158">
        <f>'7'!C202</f>
        <v>254</v>
      </c>
      <c r="D202" s="158">
        <f>'7'!D202</f>
        <v>184</v>
      </c>
      <c r="E202" s="158">
        <f>'7'!E202</f>
        <v>438</v>
      </c>
      <c r="F202" s="133" t="s">
        <v>903</v>
      </c>
      <c r="G202" s="133" t="s">
        <v>543</v>
      </c>
      <c r="H202" s="133">
        <v>2</v>
      </c>
      <c r="I202" s="139">
        <v>30</v>
      </c>
      <c r="J202" s="133">
        <v>28</v>
      </c>
      <c r="K202" s="133">
        <v>11</v>
      </c>
      <c r="L202" s="12">
        <f t="shared" si="19"/>
        <v>58</v>
      </c>
      <c r="M202" s="12">
        <f t="shared" si="15"/>
        <v>69</v>
      </c>
      <c r="N202" s="24">
        <f t="shared" si="16"/>
        <v>0.11811023622047244</v>
      </c>
      <c r="O202" s="24">
        <f t="shared" si="17"/>
        <v>0.15217391304347827</v>
      </c>
      <c r="P202" s="24">
        <f t="shared" si="18"/>
        <v>0.13242009132420091</v>
      </c>
    </row>
    <row r="203" spans="1:16" x14ac:dyDescent="0.25">
      <c r="A203" s="9" t="str">
        <f>'7'!A203</f>
        <v>Jamestown Area SD</v>
      </c>
      <c r="B203" s="29" t="str">
        <f>'7'!B203</f>
        <v>Mercer</v>
      </c>
      <c r="C203" s="158">
        <f>'7'!C203</f>
        <v>98</v>
      </c>
      <c r="D203" s="158">
        <f>'7'!D203</f>
        <v>91</v>
      </c>
      <c r="E203" s="158">
        <f>'7'!E203</f>
        <v>189</v>
      </c>
      <c r="F203" s="133" t="s">
        <v>898</v>
      </c>
      <c r="G203" s="133" t="s">
        <v>589</v>
      </c>
      <c r="H203" s="133">
        <v>2</v>
      </c>
      <c r="I203" s="139">
        <v>5</v>
      </c>
      <c r="J203" s="133">
        <v>13</v>
      </c>
      <c r="K203" s="133">
        <v>6</v>
      </c>
      <c r="L203" s="12">
        <f t="shared" si="19"/>
        <v>18</v>
      </c>
      <c r="M203" s="12">
        <f t="shared" si="15"/>
        <v>24</v>
      </c>
      <c r="N203" s="24">
        <f t="shared" si="16"/>
        <v>5.1020408163265307E-2</v>
      </c>
      <c r="O203" s="24">
        <f t="shared" si="17"/>
        <v>0.14285714285714285</v>
      </c>
      <c r="P203" s="24">
        <f t="shared" si="18"/>
        <v>9.5238095238095233E-2</v>
      </c>
    </row>
    <row r="204" spans="1:16" x14ac:dyDescent="0.25">
      <c r="A204" s="9" t="str">
        <f>'7'!A204</f>
        <v>Jeannette City SD</v>
      </c>
      <c r="B204" s="29" t="str">
        <f>'7'!B204</f>
        <v>Westmoreland</v>
      </c>
      <c r="C204" s="158">
        <f>'7'!C204</f>
        <v>372</v>
      </c>
      <c r="D204" s="158">
        <f>'7'!D204</f>
        <v>249</v>
      </c>
      <c r="E204" s="158">
        <f>'7'!E204</f>
        <v>621</v>
      </c>
      <c r="F204" s="133" t="s">
        <v>888</v>
      </c>
      <c r="G204" s="133" t="s">
        <v>572</v>
      </c>
      <c r="H204" s="133">
        <v>2</v>
      </c>
      <c r="I204" s="139">
        <v>41</v>
      </c>
      <c r="J204" s="133">
        <v>41</v>
      </c>
      <c r="K204" s="133">
        <v>24</v>
      </c>
      <c r="L204" s="12">
        <f t="shared" si="19"/>
        <v>82</v>
      </c>
      <c r="M204" s="12">
        <f t="shared" si="15"/>
        <v>106</v>
      </c>
      <c r="N204" s="24">
        <f t="shared" si="16"/>
        <v>0.11021505376344086</v>
      </c>
      <c r="O204" s="24">
        <f t="shared" si="17"/>
        <v>0.1646586345381526</v>
      </c>
      <c r="P204" s="24">
        <f t="shared" si="18"/>
        <v>0.1320450885668277</v>
      </c>
    </row>
    <row r="205" spans="1:16" x14ac:dyDescent="0.25">
      <c r="A205" s="9" t="str">
        <f>'7'!A205</f>
        <v>Jefferson-Morgan SD</v>
      </c>
      <c r="B205" s="29" t="str">
        <f>'7'!B205</f>
        <v>Greene</v>
      </c>
      <c r="C205" s="158">
        <f>'7'!C205</f>
        <v>163</v>
      </c>
      <c r="D205" s="158">
        <f>'7'!D205</f>
        <v>107</v>
      </c>
      <c r="E205" s="158">
        <f>'7'!E205</f>
        <v>270</v>
      </c>
      <c r="F205" s="133" t="s">
        <v>873</v>
      </c>
      <c r="G205" s="133" t="s">
        <v>585</v>
      </c>
      <c r="H205" s="133">
        <v>2</v>
      </c>
      <c r="I205" s="139">
        <v>16</v>
      </c>
      <c r="J205" s="133">
        <v>15</v>
      </c>
      <c r="K205" s="133">
        <v>9</v>
      </c>
      <c r="L205" s="12">
        <f t="shared" si="19"/>
        <v>31</v>
      </c>
      <c r="M205" s="12">
        <f t="shared" si="15"/>
        <v>40</v>
      </c>
      <c r="N205" s="24">
        <f t="shared" si="16"/>
        <v>9.815950920245399E-2</v>
      </c>
      <c r="O205" s="24">
        <f t="shared" si="17"/>
        <v>0.14018691588785046</v>
      </c>
      <c r="P205" s="24">
        <f t="shared" si="18"/>
        <v>0.11481481481481481</v>
      </c>
    </row>
    <row r="206" spans="1:16" x14ac:dyDescent="0.25">
      <c r="A206" s="9" t="str">
        <f>'7'!A206</f>
        <v>Jenkintown SD</v>
      </c>
      <c r="B206" s="29" t="str">
        <f>'7'!B206</f>
        <v>Montgomery</v>
      </c>
      <c r="C206" s="158">
        <f>'7'!C206</f>
        <v>123</v>
      </c>
      <c r="D206" s="158">
        <f>'7'!D206</f>
        <v>84</v>
      </c>
      <c r="E206" s="158">
        <f>'7'!E206</f>
        <v>207</v>
      </c>
      <c r="F206" s="133" t="s">
        <v>872</v>
      </c>
      <c r="G206" s="133" t="s">
        <v>550</v>
      </c>
      <c r="H206" s="133">
        <v>2</v>
      </c>
      <c r="I206" s="139">
        <v>8</v>
      </c>
      <c r="J206" s="133">
        <v>8</v>
      </c>
      <c r="K206" s="133">
        <v>1</v>
      </c>
      <c r="L206" s="12">
        <f t="shared" si="19"/>
        <v>16</v>
      </c>
      <c r="M206" s="12">
        <f t="shared" si="15"/>
        <v>17</v>
      </c>
      <c r="N206" s="24">
        <f t="shared" si="16"/>
        <v>6.5040650406504072E-2</v>
      </c>
      <c r="O206" s="24">
        <f t="shared" si="17"/>
        <v>9.5238095238095233E-2</v>
      </c>
      <c r="P206" s="24">
        <f t="shared" si="18"/>
        <v>7.7294685990338161E-2</v>
      </c>
    </row>
    <row r="207" spans="1:16" x14ac:dyDescent="0.25">
      <c r="A207" s="9" t="str">
        <f>'7'!A207</f>
        <v>Jersey Shore Area SD</v>
      </c>
      <c r="B207" s="29" t="str">
        <f>'7'!B207</f>
        <v>Lycoming</v>
      </c>
      <c r="C207" s="158">
        <f>'7'!C207</f>
        <v>583</v>
      </c>
      <c r="D207" s="158">
        <f>'7'!D207</f>
        <v>471</v>
      </c>
      <c r="E207" s="158">
        <f>'7'!E207</f>
        <v>1054</v>
      </c>
      <c r="F207" s="133" t="s">
        <v>882</v>
      </c>
      <c r="G207" s="133" t="s">
        <v>907</v>
      </c>
      <c r="H207" s="133">
        <v>2</v>
      </c>
      <c r="I207" s="139">
        <v>27</v>
      </c>
      <c r="J207" s="133">
        <v>54</v>
      </c>
      <c r="K207" s="133">
        <v>20</v>
      </c>
      <c r="L207" s="12">
        <f t="shared" si="19"/>
        <v>81</v>
      </c>
      <c r="M207" s="12">
        <f t="shared" si="15"/>
        <v>101</v>
      </c>
      <c r="N207" s="24">
        <f t="shared" si="16"/>
        <v>4.6312178387650088E-2</v>
      </c>
      <c r="O207" s="24">
        <f t="shared" si="17"/>
        <v>0.11464968152866242</v>
      </c>
      <c r="P207" s="24">
        <f t="shared" si="18"/>
        <v>7.6850094876660335E-2</v>
      </c>
    </row>
    <row r="208" spans="1:16" x14ac:dyDescent="0.25">
      <c r="A208" s="9" t="str">
        <f>'7'!A208</f>
        <v>Jim Thorpe Area SD</v>
      </c>
      <c r="B208" s="29" t="str">
        <f>'7'!B208</f>
        <v>Carbon</v>
      </c>
      <c r="C208" s="158">
        <f>'7'!C208</f>
        <v>481</v>
      </c>
      <c r="D208" s="158">
        <f>'7'!D208</f>
        <v>325</v>
      </c>
      <c r="E208" s="158">
        <f>'7'!E208</f>
        <v>806</v>
      </c>
      <c r="F208" s="133" t="s">
        <v>877</v>
      </c>
      <c r="G208" s="133" t="s">
        <v>598</v>
      </c>
      <c r="H208" s="133">
        <v>2</v>
      </c>
      <c r="I208" s="139">
        <v>19</v>
      </c>
      <c r="J208" s="133">
        <v>27</v>
      </c>
      <c r="K208" s="133">
        <v>15</v>
      </c>
      <c r="L208" s="12">
        <f t="shared" si="19"/>
        <v>46</v>
      </c>
      <c r="M208" s="12">
        <f t="shared" si="15"/>
        <v>61</v>
      </c>
      <c r="N208" s="24">
        <f t="shared" si="16"/>
        <v>3.9501039501039503E-2</v>
      </c>
      <c r="O208" s="24">
        <f t="shared" si="17"/>
        <v>8.3076923076923076E-2</v>
      </c>
      <c r="P208" s="24">
        <f t="shared" si="18"/>
        <v>5.7071960297766747E-2</v>
      </c>
    </row>
    <row r="209" spans="1:16" x14ac:dyDescent="0.25">
      <c r="A209" s="9" t="str">
        <f>'7'!A209</f>
        <v>Johnsonburg Area SD</v>
      </c>
      <c r="B209" s="29" t="str">
        <f>'7'!B209</f>
        <v>Elk</v>
      </c>
      <c r="C209" s="158">
        <f>'7'!C209</f>
        <v>142</v>
      </c>
      <c r="D209" s="158">
        <f>'7'!D209</f>
        <v>105</v>
      </c>
      <c r="E209" s="158">
        <f>'7'!E209</f>
        <v>247</v>
      </c>
      <c r="F209" s="133" t="s">
        <v>883</v>
      </c>
      <c r="G209" s="133" t="s">
        <v>563</v>
      </c>
      <c r="H209" s="133">
        <v>2</v>
      </c>
      <c r="I209" s="139">
        <v>11</v>
      </c>
      <c r="J209" s="133">
        <v>12</v>
      </c>
      <c r="K209" s="133">
        <v>5</v>
      </c>
      <c r="L209" s="12">
        <f t="shared" si="19"/>
        <v>23</v>
      </c>
      <c r="M209" s="12">
        <f t="shared" si="15"/>
        <v>28</v>
      </c>
      <c r="N209" s="24">
        <f t="shared" si="16"/>
        <v>7.746478873239436E-2</v>
      </c>
      <c r="O209" s="24">
        <f t="shared" si="17"/>
        <v>0.11428571428571428</v>
      </c>
      <c r="P209" s="24">
        <f t="shared" si="18"/>
        <v>9.3117408906882596E-2</v>
      </c>
    </row>
    <row r="210" spans="1:16" x14ac:dyDescent="0.25">
      <c r="A210" s="9" t="str">
        <f>'7'!A210</f>
        <v>Juniata County SD</v>
      </c>
      <c r="B210" s="29" t="str">
        <f>'7'!B210</f>
        <v>Juniata</v>
      </c>
      <c r="C210" s="158">
        <f>'7'!C210</f>
        <v>896</v>
      </c>
      <c r="D210" s="158">
        <f>'7'!D210</f>
        <v>625</v>
      </c>
      <c r="E210" s="158">
        <f>'7'!E210</f>
        <v>1521</v>
      </c>
      <c r="F210" s="133" t="s">
        <v>899</v>
      </c>
      <c r="G210" s="133" t="s">
        <v>914</v>
      </c>
      <c r="H210" s="133">
        <v>2</v>
      </c>
      <c r="I210" s="139">
        <v>37</v>
      </c>
      <c r="J210" s="133">
        <v>81</v>
      </c>
      <c r="K210" s="133">
        <v>32</v>
      </c>
      <c r="L210" s="12">
        <f t="shared" si="19"/>
        <v>118</v>
      </c>
      <c r="M210" s="12">
        <f t="shared" si="15"/>
        <v>150</v>
      </c>
      <c r="N210" s="24">
        <f t="shared" si="16"/>
        <v>4.1294642857142856E-2</v>
      </c>
      <c r="O210" s="24">
        <f t="shared" si="17"/>
        <v>0.12959999999999999</v>
      </c>
      <c r="P210" s="24">
        <f t="shared" si="18"/>
        <v>7.758053911900066E-2</v>
      </c>
    </row>
    <row r="211" spans="1:16" x14ac:dyDescent="0.25">
      <c r="A211" s="9" t="str">
        <f>'7'!A211</f>
        <v>Juniata Valley SD</v>
      </c>
      <c r="B211" s="29" t="str">
        <f>'7'!B211</f>
        <v>Huntingdon</v>
      </c>
      <c r="C211" s="158">
        <f>'7'!C211</f>
        <v>159</v>
      </c>
      <c r="D211" s="158">
        <f>'7'!D211</f>
        <v>115</v>
      </c>
      <c r="E211" s="158">
        <f>'7'!E211</f>
        <v>274</v>
      </c>
      <c r="F211" s="133" t="s">
        <v>899</v>
      </c>
      <c r="G211" s="133" t="s">
        <v>914</v>
      </c>
      <c r="H211" s="133">
        <v>2</v>
      </c>
      <c r="I211" s="139">
        <v>9</v>
      </c>
      <c r="J211" s="133">
        <v>25</v>
      </c>
      <c r="K211" s="133">
        <v>6</v>
      </c>
      <c r="L211" s="12">
        <f t="shared" si="19"/>
        <v>34</v>
      </c>
      <c r="M211" s="12">
        <f t="shared" si="15"/>
        <v>40</v>
      </c>
      <c r="N211" s="24">
        <f t="shared" si="16"/>
        <v>5.6603773584905662E-2</v>
      </c>
      <c r="O211" s="24">
        <f t="shared" si="17"/>
        <v>0.21739130434782608</v>
      </c>
      <c r="P211" s="24">
        <f t="shared" si="18"/>
        <v>0.12408759124087591</v>
      </c>
    </row>
    <row r="212" spans="1:16" x14ac:dyDescent="0.25">
      <c r="A212" s="9" t="str">
        <f>'7'!A212</f>
        <v>Kane Area SD</v>
      </c>
      <c r="B212" s="29" t="str">
        <f>'7'!B212</f>
        <v>McKean</v>
      </c>
      <c r="C212" s="158">
        <f>'7'!C212</f>
        <v>234</v>
      </c>
      <c r="D212" s="158">
        <f>'7'!D212</f>
        <v>185</v>
      </c>
      <c r="E212" s="158">
        <f>'7'!E212</f>
        <v>419</v>
      </c>
      <c r="F212" s="133" t="s">
        <v>883</v>
      </c>
      <c r="G212" s="133" t="s">
        <v>581</v>
      </c>
      <c r="H212" s="133">
        <v>2</v>
      </c>
      <c r="I212" s="139">
        <v>27</v>
      </c>
      <c r="J212" s="133">
        <v>23</v>
      </c>
      <c r="K212" s="133">
        <v>5</v>
      </c>
      <c r="L212" s="12">
        <f t="shared" si="19"/>
        <v>50</v>
      </c>
      <c r="M212" s="12">
        <f t="shared" si="15"/>
        <v>55</v>
      </c>
      <c r="N212" s="24">
        <f t="shared" si="16"/>
        <v>0.11538461538461539</v>
      </c>
      <c r="O212" s="24">
        <f t="shared" si="17"/>
        <v>0.12432432432432433</v>
      </c>
      <c r="P212" s="24">
        <f t="shared" si="18"/>
        <v>0.11933174224343675</v>
      </c>
    </row>
    <row r="213" spans="1:16" x14ac:dyDescent="0.25">
      <c r="A213" s="9" t="str">
        <f>'7'!A213</f>
        <v>Karns City Area SD</v>
      </c>
      <c r="B213" s="29" t="str">
        <f>'7'!B213</f>
        <v>Butler</v>
      </c>
      <c r="C213" s="158">
        <f>'7'!C213</f>
        <v>293</v>
      </c>
      <c r="D213" s="158">
        <f>'7'!D213</f>
        <v>243</v>
      </c>
      <c r="E213" s="158">
        <f>'7'!E213</f>
        <v>536</v>
      </c>
      <c r="F213" s="133" t="s">
        <v>898</v>
      </c>
      <c r="G213" s="133" t="s">
        <v>583</v>
      </c>
      <c r="H213" s="133">
        <v>2</v>
      </c>
      <c r="I213" s="139">
        <v>19</v>
      </c>
      <c r="J213" s="133">
        <v>22</v>
      </c>
      <c r="K213" s="133">
        <v>8</v>
      </c>
      <c r="L213" s="12">
        <f t="shared" si="19"/>
        <v>41</v>
      </c>
      <c r="M213" s="12">
        <f t="shared" si="15"/>
        <v>49</v>
      </c>
      <c r="N213" s="24">
        <f t="shared" si="16"/>
        <v>6.4846416382252553E-2</v>
      </c>
      <c r="O213" s="24">
        <f t="shared" si="17"/>
        <v>9.0534979423868317E-2</v>
      </c>
      <c r="P213" s="24">
        <f t="shared" si="18"/>
        <v>7.6492537313432835E-2</v>
      </c>
    </row>
    <row r="214" spans="1:16" x14ac:dyDescent="0.25">
      <c r="A214" s="9" t="str">
        <f>'7'!A214</f>
        <v>Kennett Consolidated SD</v>
      </c>
      <c r="B214" s="29" t="str">
        <f>'7'!B214</f>
        <v>Chester</v>
      </c>
      <c r="C214" s="158">
        <f>'7'!C214</f>
        <v>1068</v>
      </c>
      <c r="D214" s="158">
        <f>'7'!D214</f>
        <v>776</v>
      </c>
      <c r="E214" s="158">
        <f>'7'!E214</f>
        <v>1844</v>
      </c>
      <c r="F214" s="133" t="s">
        <v>884</v>
      </c>
      <c r="G214" s="133" t="s">
        <v>541</v>
      </c>
      <c r="H214" s="133">
        <v>2</v>
      </c>
      <c r="I214" s="139">
        <v>60</v>
      </c>
      <c r="J214" s="133">
        <v>112</v>
      </c>
      <c r="K214" s="133">
        <v>53</v>
      </c>
      <c r="L214" s="12">
        <f t="shared" si="19"/>
        <v>172</v>
      </c>
      <c r="M214" s="12">
        <f t="shared" si="15"/>
        <v>225</v>
      </c>
      <c r="N214" s="24">
        <f t="shared" si="16"/>
        <v>5.6179775280898875E-2</v>
      </c>
      <c r="O214" s="24">
        <f t="shared" si="17"/>
        <v>0.14432989690721648</v>
      </c>
      <c r="P214" s="24">
        <f t="shared" si="18"/>
        <v>9.3275488069414311E-2</v>
      </c>
    </row>
    <row r="215" spans="1:16" x14ac:dyDescent="0.25">
      <c r="A215" s="9" t="str">
        <f>'7'!A215</f>
        <v>Keystone Central SD</v>
      </c>
      <c r="B215" s="29" t="str">
        <f>'7'!B215</f>
        <v>Clinton</v>
      </c>
      <c r="C215" s="158">
        <f>'7'!C215</f>
        <v>1228</v>
      </c>
      <c r="D215" s="158">
        <f>'7'!D215</f>
        <v>850</v>
      </c>
      <c r="E215" s="158">
        <f>'7'!E215</f>
        <v>2078</v>
      </c>
      <c r="F215" s="133" t="s">
        <v>885</v>
      </c>
      <c r="G215" s="133" t="s">
        <v>907</v>
      </c>
      <c r="H215" s="133">
        <v>2</v>
      </c>
      <c r="I215" s="139">
        <v>85</v>
      </c>
      <c r="J215" s="133">
        <v>134</v>
      </c>
      <c r="K215" s="133">
        <v>50</v>
      </c>
      <c r="L215" s="12">
        <f t="shared" si="19"/>
        <v>219</v>
      </c>
      <c r="M215" s="12">
        <f t="shared" si="15"/>
        <v>269</v>
      </c>
      <c r="N215" s="24">
        <f t="shared" si="16"/>
        <v>6.921824104234528E-2</v>
      </c>
      <c r="O215" s="24">
        <f t="shared" si="17"/>
        <v>0.15764705882352942</v>
      </c>
      <c r="P215" s="24">
        <f t="shared" si="18"/>
        <v>0.10538979788257941</v>
      </c>
    </row>
    <row r="216" spans="1:16" x14ac:dyDescent="0.25">
      <c r="A216" s="9" t="str">
        <f>'7'!A216</f>
        <v>Keystone Oaks SD</v>
      </c>
      <c r="B216" s="29" t="str">
        <f>'7'!B216</f>
        <v>Allegheny</v>
      </c>
      <c r="C216" s="158">
        <f>'7'!C216</f>
        <v>616</v>
      </c>
      <c r="D216" s="158">
        <f>'7'!D216</f>
        <v>405</v>
      </c>
      <c r="E216" s="158">
        <f>'7'!E216</f>
        <v>1021</v>
      </c>
      <c r="F216" s="133" t="s">
        <v>875</v>
      </c>
      <c r="G216" s="133" t="s">
        <v>539</v>
      </c>
      <c r="H216" s="133">
        <v>2</v>
      </c>
      <c r="I216" s="139">
        <v>62</v>
      </c>
      <c r="J216" s="133">
        <v>46</v>
      </c>
      <c r="K216" s="133">
        <v>14</v>
      </c>
      <c r="L216" s="12">
        <f t="shared" si="19"/>
        <v>108</v>
      </c>
      <c r="M216" s="12">
        <f t="shared" si="15"/>
        <v>122</v>
      </c>
      <c r="N216" s="24">
        <f t="shared" si="16"/>
        <v>0.10064935064935066</v>
      </c>
      <c r="O216" s="24">
        <f t="shared" si="17"/>
        <v>0.11358024691358025</v>
      </c>
      <c r="P216" s="24">
        <f t="shared" si="18"/>
        <v>0.10577864838393732</v>
      </c>
    </row>
    <row r="217" spans="1:16" x14ac:dyDescent="0.25">
      <c r="A217" s="9" t="str">
        <f>'7'!A217</f>
        <v>Keystone SD</v>
      </c>
      <c r="B217" s="29" t="str">
        <f>'7'!B217</f>
        <v>Clarion</v>
      </c>
      <c r="C217" s="158">
        <f>'7'!C217</f>
        <v>265</v>
      </c>
      <c r="D217" s="158">
        <f>'7'!D217</f>
        <v>179</v>
      </c>
      <c r="E217" s="158">
        <f>'7'!E217</f>
        <v>444</v>
      </c>
      <c r="F217" s="133" t="s">
        <v>876</v>
      </c>
      <c r="G217" s="133" t="s">
        <v>564</v>
      </c>
      <c r="H217" s="133">
        <v>2</v>
      </c>
      <c r="I217" s="139">
        <v>21</v>
      </c>
      <c r="J217" s="133">
        <v>23</v>
      </c>
      <c r="K217" s="133">
        <v>16</v>
      </c>
      <c r="L217" s="12">
        <f t="shared" si="19"/>
        <v>44</v>
      </c>
      <c r="M217" s="12">
        <f t="shared" si="15"/>
        <v>60</v>
      </c>
      <c r="N217" s="24">
        <f t="shared" si="16"/>
        <v>7.9245283018867921E-2</v>
      </c>
      <c r="O217" s="24">
        <f t="shared" si="17"/>
        <v>0.12849162011173185</v>
      </c>
      <c r="P217" s="24">
        <f t="shared" si="18"/>
        <v>9.90990990990991E-2</v>
      </c>
    </row>
    <row r="218" spans="1:16" x14ac:dyDescent="0.25">
      <c r="A218" s="9" t="str">
        <f>'7'!A218</f>
        <v>Kiski Area SD</v>
      </c>
      <c r="B218" s="29" t="str">
        <f>'7'!B218</f>
        <v>Westmoreland</v>
      </c>
      <c r="C218" s="158">
        <f>'7'!C218</f>
        <v>798</v>
      </c>
      <c r="D218" s="158">
        <f>'7'!D218</f>
        <v>602</v>
      </c>
      <c r="E218" s="158">
        <f>'7'!E218</f>
        <v>1400</v>
      </c>
      <c r="F218" s="133" t="s">
        <v>888</v>
      </c>
      <c r="G218" s="133" t="s">
        <v>572</v>
      </c>
      <c r="H218" s="133">
        <v>2</v>
      </c>
      <c r="I218" s="139">
        <v>82</v>
      </c>
      <c r="J218" s="133">
        <v>82</v>
      </c>
      <c r="K218" s="133">
        <v>44</v>
      </c>
      <c r="L218" s="12">
        <f t="shared" si="19"/>
        <v>164</v>
      </c>
      <c r="M218" s="12">
        <f t="shared" si="15"/>
        <v>208</v>
      </c>
      <c r="N218" s="24">
        <f t="shared" si="16"/>
        <v>0.10275689223057644</v>
      </c>
      <c r="O218" s="24">
        <f t="shared" si="17"/>
        <v>0.13621262458471761</v>
      </c>
      <c r="P218" s="24">
        <f t="shared" si="18"/>
        <v>0.11714285714285715</v>
      </c>
    </row>
    <row r="219" spans="1:16" x14ac:dyDescent="0.25">
      <c r="A219" s="9" t="str">
        <f>'7'!A219</f>
        <v>Kutztown Area SD</v>
      </c>
      <c r="B219" s="29" t="str">
        <f>'7'!B219</f>
        <v>Berks</v>
      </c>
      <c r="C219" s="158">
        <f>'7'!C219</f>
        <v>395</v>
      </c>
      <c r="D219" s="158">
        <f>'7'!D219</f>
        <v>261</v>
      </c>
      <c r="E219" s="158">
        <f>'7'!E219</f>
        <v>656</v>
      </c>
      <c r="F219" s="133" t="s">
        <v>880</v>
      </c>
      <c r="G219" s="133" t="s">
        <v>552</v>
      </c>
      <c r="H219" s="133">
        <v>2</v>
      </c>
      <c r="I219" s="139">
        <v>30</v>
      </c>
      <c r="J219" s="133">
        <v>21</v>
      </c>
      <c r="K219" s="133">
        <v>13</v>
      </c>
      <c r="L219" s="12">
        <f t="shared" si="19"/>
        <v>51</v>
      </c>
      <c r="M219" s="12">
        <f t="shared" si="15"/>
        <v>64</v>
      </c>
      <c r="N219" s="24">
        <f t="shared" si="16"/>
        <v>7.5949367088607597E-2</v>
      </c>
      <c r="O219" s="24">
        <f t="shared" si="17"/>
        <v>8.0459770114942528E-2</v>
      </c>
      <c r="P219" s="24">
        <f t="shared" si="18"/>
        <v>7.774390243902439E-2</v>
      </c>
    </row>
    <row r="220" spans="1:16" x14ac:dyDescent="0.25">
      <c r="A220" s="9" t="str">
        <f>'7'!A220</f>
        <v>Lackawanna Trail SD</v>
      </c>
      <c r="B220" s="29" t="str">
        <f>'7'!B220</f>
        <v>Wyoming</v>
      </c>
      <c r="C220" s="158">
        <f>'7'!C220</f>
        <v>247</v>
      </c>
      <c r="D220" s="158">
        <f>'7'!D220</f>
        <v>178</v>
      </c>
      <c r="E220" s="158">
        <f>'7'!E220</f>
        <v>425</v>
      </c>
      <c r="F220" s="133" t="s">
        <v>870</v>
      </c>
      <c r="G220" s="133" t="s">
        <v>905</v>
      </c>
      <c r="H220" s="133">
        <v>2</v>
      </c>
      <c r="I220" s="139">
        <v>8</v>
      </c>
      <c r="J220" s="133">
        <v>19</v>
      </c>
      <c r="K220" s="133">
        <v>6</v>
      </c>
      <c r="L220" s="12">
        <f t="shared" si="19"/>
        <v>27</v>
      </c>
      <c r="M220" s="12">
        <f t="shared" si="15"/>
        <v>33</v>
      </c>
      <c r="N220" s="24">
        <f t="shared" si="16"/>
        <v>3.2388663967611336E-2</v>
      </c>
      <c r="O220" s="24">
        <f t="shared" si="17"/>
        <v>0.10674157303370786</v>
      </c>
      <c r="P220" s="24">
        <f t="shared" si="18"/>
        <v>6.3529411764705876E-2</v>
      </c>
    </row>
    <row r="221" spans="1:16" x14ac:dyDescent="0.25">
      <c r="A221" s="9" t="str">
        <f>'7'!A221</f>
        <v>Lakeland SD</v>
      </c>
      <c r="B221" s="29" t="str">
        <f>'7'!B221</f>
        <v>Lackawanna</v>
      </c>
      <c r="C221" s="158">
        <f>'7'!C221</f>
        <v>322</v>
      </c>
      <c r="D221" s="158">
        <f>'7'!D221</f>
        <v>261</v>
      </c>
      <c r="E221" s="158">
        <f>'7'!E221</f>
        <v>583</v>
      </c>
      <c r="F221" s="133" t="s">
        <v>870</v>
      </c>
      <c r="G221" s="133" t="s">
        <v>871</v>
      </c>
      <c r="H221" s="133">
        <v>2</v>
      </c>
      <c r="I221" s="139">
        <v>30</v>
      </c>
      <c r="J221" s="133">
        <v>36</v>
      </c>
      <c r="K221" s="133">
        <v>10</v>
      </c>
      <c r="L221" s="12">
        <f t="shared" si="19"/>
        <v>66</v>
      </c>
      <c r="M221" s="12">
        <f t="shared" si="15"/>
        <v>76</v>
      </c>
      <c r="N221" s="24">
        <f t="shared" si="16"/>
        <v>9.3167701863354033E-2</v>
      </c>
      <c r="O221" s="24">
        <f t="shared" si="17"/>
        <v>0.13793103448275862</v>
      </c>
      <c r="P221" s="24">
        <f t="shared" si="18"/>
        <v>0.11320754716981132</v>
      </c>
    </row>
    <row r="222" spans="1:16" x14ac:dyDescent="0.25">
      <c r="A222" s="9" t="str">
        <f>'7'!A222</f>
        <v>Lake-Lehman SD</v>
      </c>
      <c r="B222" s="29" t="str">
        <f>'7'!B222</f>
        <v>Luzerne</v>
      </c>
      <c r="C222" s="158">
        <f>'7'!C222</f>
        <v>395</v>
      </c>
      <c r="D222" s="158">
        <f>'7'!D222</f>
        <v>286</v>
      </c>
      <c r="E222" s="158">
        <f>'7'!E222</f>
        <v>681</v>
      </c>
      <c r="F222" s="133" t="s">
        <v>904</v>
      </c>
      <c r="G222" s="133" t="s">
        <v>905</v>
      </c>
      <c r="H222" s="133">
        <v>2</v>
      </c>
      <c r="I222" s="139">
        <v>13</v>
      </c>
      <c r="J222" s="133">
        <v>27</v>
      </c>
      <c r="K222" s="133">
        <v>7</v>
      </c>
      <c r="L222" s="12">
        <f t="shared" si="19"/>
        <v>40</v>
      </c>
      <c r="M222" s="12">
        <f t="shared" si="15"/>
        <v>47</v>
      </c>
      <c r="N222" s="24">
        <f t="shared" si="16"/>
        <v>3.2911392405063293E-2</v>
      </c>
      <c r="O222" s="24">
        <f t="shared" si="17"/>
        <v>9.4405594405594401E-2</v>
      </c>
      <c r="P222" s="24">
        <f t="shared" si="18"/>
        <v>5.8737151248164463E-2</v>
      </c>
    </row>
    <row r="223" spans="1:16" x14ac:dyDescent="0.25">
      <c r="A223" s="9" t="str">
        <f>'7'!A223</f>
        <v>Lakeview SD</v>
      </c>
      <c r="B223" s="29" t="str">
        <f>'7'!B223</f>
        <v>Mercer</v>
      </c>
      <c r="C223" s="158">
        <f>'7'!C223</f>
        <v>284</v>
      </c>
      <c r="D223" s="158">
        <f>'7'!D223</f>
        <v>203</v>
      </c>
      <c r="E223" s="158">
        <f>'7'!E223</f>
        <v>487</v>
      </c>
      <c r="F223" s="133" t="s">
        <v>898</v>
      </c>
      <c r="G223" s="133" t="s">
        <v>589</v>
      </c>
      <c r="H223" s="133">
        <v>2</v>
      </c>
      <c r="I223" s="139">
        <v>19</v>
      </c>
      <c r="J223" s="133">
        <v>17</v>
      </c>
      <c r="K223" s="133">
        <v>13</v>
      </c>
      <c r="L223" s="12">
        <f t="shared" si="19"/>
        <v>36</v>
      </c>
      <c r="M223" s="12">
        <f t="shared" ref="M223:M286" si="20">I223+J223+K223</f>
        <v>49</v>
      </c>
      <c r="N223" s="24">
        <f t="shared" ref="N223:N286" si="21">I223/C223</f>
        <v>6.6901408450704219E-2</v>
      </c>
      <c r="O223" s="24">
        <f t="shared" ref="O223:O286" si="22">J223/D223</f>
        <v>8.3743842364532015E-2</v>
      </c>
      <c r="P223" s="24">
        <f t="shared" ref="P223:P286" si="23">L223/E223</f>
        <v>7.3921971252566734E-2</v>
      </c>
    </row>
    <row r="224" spans="1:16" x14ac:dyDescent="0.25">
      <c r="A224" s="9" t="str">
        <f>'7'!A224</f>
        <v>Lampeter-Strasburg SD</v>
      </c>
      <c r="B224" s="29" t="str">
        <f>'7'!B224</f>
        <v>Lancaster</v>
      </c>
      <c r="C224" s="158">
        <f>'7'!C224</f>
        <v>722</v>
      </c>
      <c r="D224" s="158">
        <f>'7'!D224</f>
        <v>517</v>
      </c>
      <c r="E224" s="158">
        <f>'7'!E224</f>
        <v>1239</v>
      </c>
      <c r="F224" s="133" t="s">
        <v>879</v>
      </c>
      <c r="G224" s="133" t="s">
        <v>547</v>
      </c>
      <c r="H224" s="133">
        <v>2</v>
      </c>
      <c r="I224" s="139">
        <v>47</v>
      </c>
      <c r="J224" s="133">
        <v>45</v>
      </c>
      <c r="K224" s="133">
        <v>18</v>
      </c>
      <c r="L224" s="12">
        <f t="shared" si="19"/>
        <v>92</v>
      </c>
      <c r="M224" s="12">
        <f t="shared" si="20"/>
        <v>110</v>
      </c>
      <c r="N224" s="24">
        <f t="shared" si="21"/>
        <v>6.5096952908587261E-2</v>
      </c>
      <c r="O224" s="24">
        <f t="shared" si="22"/>
        <v>8.7040618955512572E-2</v>
      </c>
      <c r="P224" s="24">
        <f t="shared" si="23"/>
        <v>7.4253430185633573E-2</v>
      </c>
    </row>
    <row r="225" spans="1:16" x14ac:dyDescent="0.25">
      <c r="A225" s="9" t="str">
        <f>'7'!A225</f>
        <v>Lancaster SD</v>
      </c>
      <c r="B225" s="29" t="str">
        <f>'7'!B225</f>
        <v>Lancaster</v>
      </c>
      <c r="C225" s="158">
        <f>'7'!C225</f>
        <v>3510</v>
      </c>
      <c r="D225" s="158">
        <f>'7'!D225</f>
        <v>2201</v>
      </c>
      <c r="E225" s="158">
        <f>'7'!E225</f>
        <v>5711</v>
      </c>
      <c r="F225" s="133" t="s">
        <v>879</v>
      </c>
      <c r="G225" s="133" t="s">
        <v>547</v>
      </c>
      <c r="H225" s="133">
        <v>2</v>
      </c>
      <c r="I225" s="139">
        <v>303</v>
      </c>
      <c r="J225" s="133">
        <v>435</v>
      </c>
      <c r="K225" s="133">
        <v>148</v>
      </c>
      <c r="L225" s="12">
        <f t="shared" si="19"/>
        <v>738</v>
      </c>
      <c r="M225" s="12">
        <f t="shared" si="20"/>
        <v>886</v>
      </c>
      <c r="N225" s="24">
        <f t="shared" si="21"/>
        <v>8.6324786324786323E-2</v>
      </c>
      <c r="O225" s="24">
        <f t="shared" si="22"/>
        <v>0.19763743752839619</v>
      </c>
      <c r="P225" s="24">
        <f t="shared" si="23"/>
        <v>0.12922430397478551</v>
      </c>
    </row>
    <row r="226" spans="1:16" x14ac:dyDescent="0.25">
      <c r="A226" s="9" t="str">
        <f>'7'!A226</f>
        <v>Laurel Highlands SD</v>
      </c>
      <c r="B226" s="29" t="str">
        <f>'7'!B226</f>
        <v>Fayette</v>
      </c>
      <c r="C226" s="158">
        <f>'7'!C226</f>
        <v>578</v>
      </c>
      <c r="D226" s="158">
        <f>'7'!D226</f>
        <v>502</v>
      </c>
      <c r="E226" s="158">
        <f>'7'!E226</f>
        <v>1080</v>
      </c>
      <c r="F226" s="133" t="s">
        <v>873</v>
      </c>
      <c r="G226" s="133" t="s">
        <v>566</v>
      </c>
      <c r="H226" s="133">
        <v>2</v>
      </c>
      <c r="I226" s="139">
        <v>75</v>
      </c>
      <c r="J226" s="133">
        <v>56</v>
      </c>
      <c r="K226" s="133">
        <v>15</v>
      </c>
      <c r="L226" s="12">
        <f t="shared" si="19"/>
        <v>131</v>
      </c>
      <c r="M226" s="12">
        <f t="shared" si="20"/>
        <v>146</v>
      </c>
      <c r="N226" s="24">
        <f t="shared" si="21"/>
        <v>0.12975778546712802</v>
      </c>
      <c r="O226" s="24">
        <f t="shared" si="22"/>
        <v>0.11155378486055777</v>
      </c>
      <c r="P226" s="24">
        <f t="shared" si="23"/>
        <v>0.12129629629629629</v>
      </c>
    </row>
    <row r="227" spans="1:16" x14ac:dyDescent="0.25">
      <c r="A227" s="9" t="str">
        <f>'7'!A227</f>
        <v>Laurel SD</v>
      </c>
      <c r="B227" s="29" t="str">
        <f>'7'!B227</f>
        <v>Lawrence</v>
      </c>
      <c r="C227" s="158">
        <f>'7'!C227</f>
        <v>231</v>
      </c>
      <c r="D227" s="158">
        <f>'7'!D227</f>
        <v>157</v>
      </c>
      <c r="E227" s="158">
        <f>'7'!E227</f>
        <v>388</v>
      </c>
      <c r="F227" s="133" t="s">
        <v>898</v>
      </c>
      <c r="G227" s="133" t="s">
        <v>549</v>
      </c>
      <c r="H227" s="133">
        <v>2</v>
      </c>
      <c r="I227" s="139">
        <v>11</v>
      </c>
      <c r="J227" s="133">
        <v>12</v>
      </c>
      <c r="K227" s="133">
        <v>9</v>
      </c>
      <c r="L227" s="12">
        <f t="shared" si="19"/>
        <v>23</v>
      </c>
      <c r="M227" s="12">
        <f t="shared" si="20"/>
        <v>32</v>
      </c>
      <c r="N227" s="24">
        <f t="shared" si="21"/>
        <v>4.7619047619047616E-2</v>
      </c>
      <c r="O227" s="24">
        <f t="shared" si="22"/>
        <v>7.6433121019108277E-2</v>
      </c>
      <c r="P227" s="24">
        <f t="shared" si="23"/>
        <v>5.9278350515463915E-2</v>
      </c>
    </row>
    <row r="228" spans="1:16" x14ac:dyDescent="0.25">
      <c r="A228" s="9" t="str">
        <f>'7'!A228</f>
        <v>Lebanon SD</v>
      </c>
      <c r="B228" s="29" t="str">
        <f>'7'!B228</f>
        <v>Lebanon</v>
      </c>
      <c r="C228" s="158">
        <f>'7'!C228</f>
        <v>1245</v>
      </c>
      <c r="D228" s="158">
        <f>'7'!D228</f>
        <v>838</v>
      </c>
      <c r="E228" s="158">
        <f>'7'!E228</f>
        <v>2083</v>
      </c>
      <c r="F228" s="133" t="s">
        <v>879</v>
      </c>
      <c r="G228" s="133" t="s">
        <v>548</v>
      </c>
      <c r="H228" s="133">
        <v>2</v>
      </c>
      <c r="I228" s="139">
        <v>74</v>
      </c>
      <c r="J228" s="133">
        <v>221</v>
      </c>
      <c r="K228" s="133">
        <v>69</v>
      </c>
      <c r="L228" s="12">
        <f t="shared" si="19"/>
        <v>295</v>
      </c>
      <c r="M228" s="12">
        <f t="shared" si="20"/>
        <v>364</v>
      </c>
      <c r="N228" s="24">
        <f t="shared" si="21"/>
        <v>5.9437751004016062E-2</v>
      </c>
      <c r="O228" s="24">
        <f t="shared" si="22"/>
        <v>0.26372315035799521</v>
      </c>
      <c r="P228" s="24">
        <f t="shared" si="23"/>
        <v>0.14162265962554008</v>
      </c>
    </row>
    <row r="229" spans="1:16" x14ac:dyDescent="0.25">
      <c r="A229" s="9" t="str">
        <f>'7'!A229</f>
        <v>Leechburg Area SD</v>
      </c>
      <c r="B229" s="29" t="str">
        <f>'7'!B229</f>
        <v>Armstrong</v>
      </c>
      <c r="C229" s="158">
        <f>'7'!C229</f>
        <v>179</v>
      </c>
      <c r="D229" s="158">
        <f>'7'!D229</f>
        <v>119</v>
      </c>
      <c r="E229" s="158">
        <f>'7'!E229</f>
        <v>298</v>
      </c>
      <c r="F229" s="133" t="s">
        <v>881</v>
      </c>
      <c r="G229" s="133" t="s">
        <v>567</v>
      </c>
      <c r="H229" s="133">
        <v>2</v>
      </c>
      <c r="I229" s="139">
        <v>19</v>
      </c>
      <c r="J229" s="133">
        <v>8</v>
      </c>
      <c r="K229" s="133">
        <v>7</v>
      </c>
      <c r="L229" s="12">
        <f t="shared" si="19"/>
        <v>27</v>
      </c>
      <c r="M229" s="12">
        <f t="shared" si="20"/>
        <v>34</v>
      </c>
      <c r="N229" s="24">
        <f t="shared" si="21"/>
        <v>0.10614525139664804</v>
      </c>
      <c r="O229" s="24">
        <f t="shared" si="22"/>
        <v>6.7226890756302518E-2</v>
      </c>
      <c r="P229" s="24">
        <f t="shared" si="23"/>
        <v>9.0604026845637578E-2</v>
      </c>
    </row>
    <row r="230" spans="1:16" x14ac:dyDescent="0.25">
      <c r="A230" s="9" t="str">
        <f>'7'!A230</f>
        <v>Lehighton Area SD</v>
      </c>
      <c r="B230" s="29" t="str">
        <f>'7'!B230</f>
        <v>Carbon</v>
      </c>
      <c r="C230" s="158">
        <f>'7'!C230</f>
        <v>550</v>
      </c>
      <c r="D230" s="158">
        <f>'7'!D230</f>
        <v>413</v>
      </c>
      <c r="E230" s="158">
        <f>'7'!E230</f>
        <v>963</v>
      </c>
      <c r="F230" s="133" t="s">
        <v>877</v>
      </c>
      <c r="G230" s="133" t="s">
        <v>598</v>
      </c>
      <c r="H230" s="133">
        <v>2</v>
      </c>
      <c r="I230" s="139">
        <v>27</v>
      </c>
      <c r="J230" s="133">
        <v>40</v>
      </c>
      <c r="K230" s="133">
        <v>22</v>
      </c>
      <c r="L230" s="12">
        <f t="shared" si="19"/>
        <v>67</v>
      </c>
      <c r="M230" s="12">
        <f t="shared" si="20"/>
        <v>89</v>
      </c>
      <c r="N230" s="24">
        <f t="shared" si="21"/>
        <v>4.9090909090909088E-2</v>
      </c>
      <c r="O230" s="24">
        <f t="shared" si="22"/>
        <v>9.6852300242130748E-2</v>
      </c>
      <c r="P230" s="24">
        <f t="shared" si="23"/>
        <v>6.9574247144340601E-2</v>
      </c>
    </row>
    <row r="231" spans="1:16" x14ac:dyDescent="0.25">
      <c r="A231" s="9" t="str">
        <f>'7'!A231</f>
        <v>Lewisburg Area SD</v>
      </c>
      <c r="B231" s="29" t="str">
        <f>'7'!B231</f>
        <v>Union</v>
      </c>
      <c r="C231" s="158">
        <f>'7'!C231</f>
        <v>396</v>
      </c>
      <c r="D231" s="158">
        <f>'7'!D231</f>
        <v>301</v>
      </c>
      <c r="E231" s="158">
        <f>'7'!E231</f>
        <v>697</v>
      </c>
      <c r="F231" s="133" t="s">
        <v>890</v>
      </c>
      <c r="G231" s="133" t="s">
        <v>891</v>
      </c>
      <c r="H231" s="133">
        <v>2</v>
      </c>
      <c r="I231" s="139">
        <v>25</v>
      </c>
      <c r="J231" s="133">
        <v>26</v>
      </c>
      <c r="K231" s="133">
        <v>6</v>
      </c>
      <c r="L231" s="12">
        <f t="shared" si="19"/>
        <v>51</v>
      </c>
      <c r="M231" s="12">
        <f t="shared" si="20"/>
        <v>57</v>
      </c>
      <c r="N231" s="24">
        <f t="shared" si="21"/>
        <v>6.3131313131313135E-2</v>
      </c>
      <c r="O231" s="24">
        <f t="shared" si="22"/>
        <v>8.6378737541528236E-2</v>
      </c>
      <c r="P231" s="24">
        <f t="shared" si="23"/>
        <v>7.3170731707317069E-2</v>
      </c>
    </row>
    <row r="232" spans="1:16" x14ac:dyDescent="0.25">
      <c r="A232" s="9" t="str">
        <f>'7'!A232</f>
        <v>Ligonier Valley SD</v>
      </c>
      <c r="B232" s="29" t="str">
        <f>'7'!B232</f>
        <v>Westmoreland</v>
      </c>
      <c r="C232" s="158">
        <f>'7'!C232</f>
        <v>389</v>
      </c>
      <c r="D232" s="158">
        <f>'7'!D232</f>
        <v>286</v>
      </c>
      <c r="E232" s="158">
        <f>'7'!E232</f>
        <v>675</v>
      </c>
      <c r="F232" s="133" t="s">
        <v>888</v>
      </c>
      <c r="G232" s="133" t="s">
        <v>572</v>
      </c>
      <c r="H232" s="133">
        <v>2</v>
      </c>
      <c r="I232" s="139">
        <v>27</v>
      </c>
      <c r="J232" s="133">
        <v>34</v>
      </c>
      <c r="K232" s="133">
        <v>21</v>
      </c>
      <c r="L232" s="12">
        <f t="shared" si="19"/>
        <v>61</v>
      </c>
      <c r="M232" s="12">
        <f t="shared" si="20"/>
        <v>82</v>
      </c>
      <c r="N232" s="24">
        <f t="shared" si="21"/>
        <v>6.9408740359897178E-2</v>
      </c>
      <c r="O232" s="24">
        <f t="shared" si="22"/>
        <v>0.11888111888111888</v>
      </c>
      <c r="P232" s="24">
        <f t="shared" si="23"/>
        <v>9.0370370370370365E-2</v>
      </c>
    </row>
    <row r="233" spans="1:16" x14ac:dyDescent="0.25">
      <c r="A233" s="9" t="str">
        <f>'7'!A233</f>
        <v>Line Mountain SD</v>
      </c>
      <c r="B233" s="29" t="str">
        <f>'7'!B233</f>
        <v>Northumberland</v>
      </c>
      <c r="C233" s="158">
        <f>'7'!C233</f>
        <v>309</v>
      </c>
      <c r="D233" s="158">
        <f>'7'!D233</f>
        <v>208</v>
      </c>
      <c r="E233" s="158">
        <f>'7'!E233</f>
        <v>517</v>
      </c>
      <c r="F233" s="133" t="s">
        <v>890</v>
      </c>
      <c r="G233" s="133" t="s">
        <v>603</v>
      </c>
      <c r="H233" s="133">
        <v>2</v>
      </c>
      <c r="I233" s="139">
        <v>10</v>
      </c>
      <c r="J233" s="133">
        <v>18</v>
      </c>
      <c r="K233" s="133">
        <v>4</v>
      </c>
      <c r="L233" s="12">
        <f t="shared" si="19"/>
        <v>28</v>
      </c>
      <c r="M233" s="12">
        <f t="shared" si="20"/>
        <v>32</v>
      </c>
      <c r="N233" s="24">
        <f t="shared" si="21"/>
        <v>3.2362459546925564E-2</v>
      </c>
      <c r="O233" s="24">
        <f t="shared" si="22"/>
        <v>8.6538461538461536E-2</v>
      </c>
      <c r="P233" s="24">
        <f t="shared" si="23"/>
        <v>5.4158607350096713E-2</v>
      </c>
    </row>
    <row r="234" spans="1:16" x14ac:dyDescent="0.25">
      <c r="A234" s="9" t="str">
        <f>'7'!A234</f>
        <v>Littlestown Area SD</v>
      </c>
      <c r="B234" s="29" t="str">
        <f>'7'!B234</f>
        <v>Adams</v>
      </c>
      <c r="C234" s="158">
        <f>'7'!C234</f>
        <v>504</v>
      </c>
      <c r="D234" s="158">
        <f>'7'!D234</f>
        <v>368</v>
      </c>
      <c r="E234" s="158">
        <f>'7'!E234</f>
        <v>872</v>
      </c>
      <c r="F234" s="133" t="s">
        <v>892</v>
      </c>
      <c r="G234" s="133" t="s">
        <v>893</v>
      </c>
      <c r="H234" s="133">
        <v>2</v>
      </c>
      <c r="I234" s="139">
        <v>35</v>
      </c>
      <c r="J234" s="133">
        <v>22</v>
      </c>
      <c r="K234" s="133">
        <v>10</v>
      </c>
      <c r="L234" s="12">
        <f t="shared" si="19"/>
        <v>57</v>
      </c>
      <c r="M234" s="12">
        <f t="shared" si="20"/>
        <v>67</v>
      </c>
      <c r="N234" s="24">
        <f t="shared" si="21"/>
        <v>6.9444444444444448E-2</v>
      </c>
      <c r="O234" s="24">
        <f t="shared" si="22"/>
        <v>5.9782608695652176E-2</v>
      </c>
      <c r="P234" s="24">
        <f t="shared" si="23"/>
        <v>6.5366972477064217E-2</v>
      </c>
    </row>
    <row r="235" spans="1:16" x14ac:dyDescent="0.25">
      <c r="A235" s="9" t="str">
        <f>'7'!A235</f>
        <v>Lower Dauphin SD</v>
      </c>
      <c r="B235" s="29" t="str">
        <f>'7'!B235</f>
        <v>Dauphin</v>
      </c>
      <c r="C235" s="158">
        <f>'7'!C235</f>
        <v>759</v>
      </c>
      <c r="D235" s="158">
        <f>'7'!D235</f>
        <v>574</v>
      </c>
      <c r="E235" s="158">
        <f>'7'!E235</f>
        <v>1333</v>
      </c>
      <c r="F235" s="133" t="s">
        <v>894</v>
      </c>
      <c r="G235" s="133" t="s">
        <v>544</v>
      </c>
      <c r="H235" s="133">
        <v>2</v>
      </c>
      <c r="I235" s="139">
        <v>55</v>
      </c>
      <c r="J235" s="133">
        <v>48</v>
      </c>
      <c r="K235" s="133">
        <v>25</v>
      </c>
      <c r="L235" s="12">
        <f t="shared" si="19"/>
        <v>103</v>
      </c>
      <c r="M235" s="12">
        <f t="shared" si="20"/>
        <v>128</v>
      </c>
      <c r="N235" s="24">
        <f t="shared" si="21"/>
        <v>7.2463768115942032E-2</v>
      </c>
      <c r="O235" s="24">
        <f t="shared" si="22"/>
        <v>8.3623693379790948E-2</v>
      </c>
      <c r="P235" s="24">
        <f t="shared" si="23"/>
        <v>7.7269317329332329E-2</v>
      </c>
    </row>
    <row r="236" spans="1:16" x14ac:dyDescent="0.25">
      <c r="A236" s="9" t="str">
        <f>'7'!A236</f>
        <v>Lower Merion SD</v>
      </c>
      <c r="B236" s="29" t="str">
        <f>'7'!B236</f>
        <v>Montgomery</v>
      </c>
      <c r="C236" s="158">
        <f>'7'!C236</f>
        <v>1866</v>
      </c>
      <c r="D236" s="158">
        <f>'7'!D236</f>
        <v>1385</v>
      </c>
      <c r="E236" s="158">
        <f>'7'!E236</f>
        <v>3251</v>
      </c>
      <c r="F236" s="133" t="s">
        <v>872</v>
      </c>
      <c r="G236" s="133" t="s">
        <v>550</v>
      </c>
      <c r="H236" s="133">
        <v>2</v>
      </c>
      <c r="I236" s="139">
        <v>197</v>
      </c>
      <c r="J236" s="133">
        <v>126</v>
      </c>
      <c r="K236" s="133">
        <v>66</v>
      </c>
      <c r="L236" s="12">
        <f t="shared" si="19"/>
        <v>323</v>
      </c>
      <c r="M236" s="12">
        <f t="shared" si="20"/>
        <v>389</v>
      </c>
      <c r="N236" s="24">
        <f t="shared" si="21"/>
        <v>0.10557341907824223</v>
      </c>
      <c r="O236" s="24">
        <f t="shared" si="22"/>
        <v>9.0974729241877259E-2</v>
      </c>
      <c r="P236" s="24">
        <f t="shared" si="23"/>
        <v>9.9354044909258685E-2</v>
      </c>
    </row>
    <row r="237" spans="1:16" x14ac:dyDescent="0.25">
      <c r="A237" s="9" t="str">
        <f>'7'!A237</f>
        <v>Lower Moreland Township SD</v>
      </c>
      <c r="B237" s="29" t="str">
        <f>'7'!B237</f>
        <v>Montgomery</v>
      </c>
      <c r="C237" s="158">
        <f>'7'!C237</f>
        <v>315</v>
      </c>
      <c r="D237" s="158">
        <f>'7'!D237</f>
        <v>310</v>
      </c>
      <c r="E237" s="158">
        <f>'7'!E237</f>
        <v>625</v>
      </c>
      <c r="F237" s="133" t="s">
        <v>872</v>
      </c>
      <c r="G237" s="133" t="s">
        <v>550</v>
      </c>
      <c r="H237" s="133">
        <v>2</v>
      </c>
      <c r="I237" s="139">
        <v>20</v>
      </c>
      <c r="J237" s="133">
        <v>24</v>
      </c>
      <c r="K237" s="133">
        <v>13</v>
      </c>
      <c r="L237" s="12">
        <f t="shared" si="19"/>
        <v>44</v>
      </c>
      <c r="M237" s="12">
        <f t="shared" si="20"/>
        <v>57</v>
      </c>
      <c r="N237" s="24">
        <f t="shared" si="21"/>
        <v>6.3492063492063489E-2</v>
      </c>
      <c r="O237" s="24">
        <f t="shared" si="22"/>
        <v>7.7419354838709681E-2</v>
      </c>
      <c r="P237" s="24">
        <f t="shared" si="23"/>
        <v>7.0400000000000004E-2</v>
      </c>
    </row>
    <row r="238" spans="1:16" x14ac:dyDescent="0.25">
      <c r="A238" s="9" t="str">
        <f>'7'!A238</f>
        <v>Loyalsock Township SD</v>
      </c>
      <c r="B238" s="29" t="str">
        <f>'7'!B238</f>
        <v>Lycoming</v>
      </c>
      <c r="C238" s="158">
        <f>'7'!C238</f>
        <v>277</v>
      </c>
      <c r="D238" s="158">
        <f>'7'!D238</f>
        <v>215</v>
      </c>
      <c r="E238" s="158">
        <f>'7'!E238</f>
        <v>492</v>
      </c>
      <c r="F238" s="133" t="s">
        <v>882</v>
      </c>
      <c r="G238" s="133" t="s">
        <v>907</v>
      </c>
      <c r="H238" s="133">
        <v>2</v>
      </c>
      <c r="I238" s="139">
        <v>28</v>
      </c>
      <c r="J238" s="133">
        <v>26</v>
      </c>
      <c r="K238" s="133">
        <v>10</v>
      </c>
      <c r="L238" s="12">
        <f t="shared" si="19"/>
        <v>54</v>
      </c>
      <c r="M238" s="12">
        <f t="shared" si="20"/>
        <v>64</v>
      </c>
      <c r="N238" s="24">
        <f t="shared" si="21"/>
        <v>0.10108303249097472</v>
      </c>
      <c r="O238" s="24">
        <f t="shared" si="22"/>
        <v>0.12093023255813953</v>
      </c>
      <c r="P238" s="24">
        <f t="shared" si="23"/>
        <v>0.10975609756097561</v>
      </c>
    </row>
    <row r="239" spans="1:16" x14ac:dyDescent="0.25">
      <c r="A239" s="9" t="str">
        <f>'7'!A239</f>
        <v>Mahanoy Area SD</v>
      </c>
      <c r="B239" s="29" t="str">
        <f>'7'!B239</f>
        <v>Schuylkill</v>
      </c>
      <c r="C239" s="158">
        <f>'7'!C239</f>
        <v>253</v>
      </c>
      <c r="D239" s="158">
        <f>'7'!D239</f>
        <v>184</v>
      </c>
      <c r="E239" s="158">
        <f>'7'!E239</f>
        <v>437</v>
      </c>
      <c r="F239" s="133" t="s">
        <v>896</v>
      </c>
      <c r="G239" s="133" t="s">
        <v>579</v>
      </c>
      <c r="H239" s="133">
        <v>2</v>
      </c>
      <c r="I239" s="139">
        <v>21</v>
      </c>
      <c r="J239" s="133">
        <v>41</v>
      </c>
      <c r="K239" s="133">
        <v>14</v>
      </c>
      <c r="L239" s="12">
        <f t="shared" si="19"/>
        <v>62</v>
      </c>
      <c r="M239" s="12">
        <f t="shared" si="20"/>
        <v>76</v>
      </c>
      <c r="N239" s="24">
        <f t="shared" si="21"/>
        <v>8.3003952569169967E-2</v>
      </c>
      <c r="O239" s="24">
        <f t="shared" si="22"/>
        <v>0.22282608695652173</v>
      </c>
      <c r="P239" s="24">
        <f t="shared" si="23"/>
        <v>0.14187643020594964</v>
      </c>
    </row>
    <row r="240" spans="1:16" x14ac:dyDescent="0.25">
      <c r="A240" s="9" t="str">
        <f>'7'!A240</f>
        <v>Manheim Central SD</v>
      </c>
      <c r="B240" s="29" t="str">
        <f>'7'!B240</f>
        <v>Lancaster</v>
      </c>
      <c r="C240" s="158">
        <f>'7'!C240</f>
        <v>893</v>
      </c>
      <c r="D240" s="158">
        <f>'7'!D240</f>
        <v>546</v>
      </c>
      <c r="E240" s="158">
        <f>'7'!E240</f>
        <v>1439</v>
      </c>
      <c r="F240" s="133" t="s">
        <v>879</v>
      </c>
      <c r="G240" s="133" t="s">
        <v>547</v>
      </c>
      <c r="H240" s="133">
        <v>2</v>
      </c>
      <c r="I240" s="139">
        <v>59</v>
      </c>
      <c r="J240" s="133">
        <v>79</v>
      </c>
      <c r="K240" s="133">
        <v>25</v>
      </c>
      <c r="L240" s="12">
        <f t="shared" si="19"/>
        <v>138</v>
      </c>
      <c r="M240" s="12">
        <f t="shared" si="20"/>
        <v>163</v>
      </c>
      <c r="N240" s="24">
        <f t="shared" si="21"/>
        <v>6.6069428891377374E-2</v>
      </c>
      <c r="O240" s="24">
        <f t="shared" si="22"/>
        <v>0.1446886446886447</v>
      </c>
      <c r="P240" s="24">
        <f t="shared" si="23"/>
        <v>9.5899930507296741E-2</v>
      </c>
    </row>
    <row r="241" spans="1:16" x14ac:dyDescent="0.25">
      <c r="A241" s="9" t="str">
        <f>'7'!A241</f>
        <v>Manheim Township SD</v>
      </c>
      <c r="B241" s="29" t="str">
        <f>'7'!B241</f>
        <v>Lancaster</v>
      </c>
      <c r="C241" s="158">
        <f>'7'!C241</f>
        <v>1227</v>
      </c>
      <c r="D241" s="158">
        <f>'7'!D241</f>
        <v>899</v>
      </c>
      <c r="E241" s="158">
        <f>'7'!E241</f>
        <v>2126</v>
      </c>
      <c r="F241" s="133" t="s">
        <v>879</v>
      </c>
      <c r="G241" s="133" t="s">
        <v>547</v>
      </c>
      <c r="H241" s="133">
        <v>2</v>
      </c>
      <c r="I241" s="139">
        <v>91</v>
      </c>
      <c r="J241" s="133">
        <v>112</v>
      </c>
      <c r="K241" s="133">
        <v>53</v>
      </c>
      <c r="L241" s="12">
        <f t="shared" si="19"/>
        <v>203</v>
      </c>
      <c r="M241" s="12">
        <f t="shared" si="20"/>
        <v>256</v>
      </c>
      <c r="N241" s="24">
        <f t="shared" si="21"/>
        <v>7.416462917685411E-2</v>
      </c>
      <c r="O241" s="24">
        <f t="shared" si="22"/>
        <v>0.12458286985539488</v>
      </c>
      <c r="P241" s="24">
        <f t="shared" si="23"/>
        <v>9.5484477892756353E-2</v>
      </c>
    </row>
    <row r="242" spans="1:16" x14ac:dyDescent="0.25">
      <c r="A242" s="9" t="str">
        <f>'7'!A242</f>
        <v>Marion Center Area SD</v>
      </c>
      <c r="B242" s="29" t="str">
        <f>'7'!B242</f>
        <v>Indiana</v>
      </c>
      <c r="C242" s="158">
        <f>'7'!C242</f>
        <v>402</v>
      </c>
      <c r="D242" s="158">
        <f>'7'!D242</f>
        <v>282</v>
      </c>
      <c r="E242" s="158">
        <f>'7'!E242</f>
        <v>684</v>
      </c>
      <c r="F242" s="133" t="s">
        <v>881</v>
      </c>
      <c r="G242" s="133" t="s">
        <v>578</v>
      </c>
      <c r="H242" s="133">
        <v>2</v>
      </c>
      <c r="I242" s="139">
        <v>33</v>
      </c>
      <c r="J242" s="133">
        <v>37</v>
      </c>
      <c r="K242" s="133">
        <v>18</v>
      </c>
      <c r="L242" s="12">
        <f t="shared" si="19"/>
        <v>70</v>
      </c>
      <c r="M242" s="12">
        <f t="shared" si="20"/>
        <v>88</v>
      </c>
      <c r="N242" s="24">
        <f t="shared" si="21"/>
        <v>8.2089552238805971E-2</v>
      </c>
      <c r="O242" s="24">
        <f t="shared" si="22"/>
        <v>0.13120567375886524</v>
      </c>
      <c r="P242" s="24">
        <f t="shared" si="23"/>
        <v>0.1023391812865497</v>
      </c>
    </row>
    <row r="243" spans="1:16" x14ac:dyDescent="0.25">
      <c r="A243" s="9" t="str">
        <f>'7'!A243</f>
        <v>Marple Newtown SD</v>
      </c>
      <c r="B243" s="29" t="str">
        <f>'7'!B243</f>
        <v>Delaware</v>
      </c>
      <c r="C243" s="158">
        <f>'7'!C243</f>
        <v>902</v>
      </c>
      <c r="D243" s="158">
        <f>'7'!D243</f>
        <v>659</v>
      </c>
      <c r="E243" s="158">
        <f>'7'!E243</f>
        <v>1561</v>
      </c>
      <c r="F243" s="133" t="s">
        <v>902</v>
      </c>
      <c r="G243" s="133" t="s">
        <v>542</v>
      </c>
      <c r="H243" s="133">
        <v>2</v>
      </c>
      <c r="I243" s="139">
        <v>73</v>
      </c>
      <c r="J243" s="133">
        <v>59</v>
      </c>
      <c r="K243" s="133">
        <v>38</v>
      </c>
      <c r="L243" s="12">
        <f t="shared" si="19"/>
        <v>132</v>
      </c>
      <c r="M243" s="12">
        <f t="shared" si="20"/>
        <v>170</v>
      </c>
      <c r="N243" s="24">
        <f t="shared" si="21"/>
        <v>8.0931263858093128E-2</v>
      </c>
      <c r="O243" s="24">
        <f t="shared" si="22"/>
        <v>8.9529590288315627E-2</v>
      </c>
      <c r="P243" s="24">
        <f t="shared" si="23"/>
        <v>8.4561178731582323E-2</v>
      </c>
    </row>
    <row r="244" spans="1:16" x14ac:dyDescent="0.25">
      <c r="A244" s="9" t="str">
        <f>'7'!A244</f>
        <v>Mars Area SD</v>
      </c>
      <c r="B244" s="29" t="str">
        <f>'7'!B244</f>
        <v>Butler</v>
      </c>
      <c r="C244" s="158">
        <f>'7'!C244</f>
        <v>587</v>
      </c>
      <c r="D244" s="158">
        <f>'7'!D244</f>
        <v>482</v>
      </c>
      <c r="E244" s="158">
        <f>'7'!E244</f>
        <v>1069</v>
      </c>
      <c r="F244" s="133" t="s">
        <v>898</v>
      </c>
      <c r="G244" s="133" t="s">
        <v>583</v>
      </c>
      <c r="H244" s="133">
        <v>2</v>
      </c>
      <c r="I244" s="139">
        <v>72</v>
      </c>
      <c r="J244" s="133">
        <v>38</v>
      </c>
      <c r="K244" s="133">
        <v>24</v>
      </c>
      <c r="L244" s="12">
        <f t="shared" si="19"/>
        <v>110</v>
      </c>
      <c r="M244" s="12">
        <f t="shared" si="20"/>
        <v>134</v>
      </c>
      <c r="N244" s="24">
        <f t="shared" si="21"/>
        <v>0.12265758091993186</v>
      </c>
      <c r="O244" s="24">
        <f t="shared" si="22"/>
        <v>7.8838174273858919E-2</v>
      </c>
      <c r="P244" s="24">
        <f t="shared" si="23"/>
        <v>0.1028999064546305</v>
      </c>
    </row>
    <row r="245" spans="1:16" x14ac:dyDescent="0.25">
      <c r="A245" s="9" t="str">
        <f>'7'!A245</f>
        <v>McGuffey SD</v>
      </c>
      <c r="B245" s="29" t="str">
        <f>'7'!B245</f>
        <v>Washington</v>
      </c>
      <c r="C245" s="158">
        <f>'7'!C245</f>
        <v>359</v>
      </c>
      <c r="D245" s="158">
        <f>'7'!D245</f>
        <v>266</v>
      </c>
      <c r="E245" s="158">
        <f>'7'!E245</f>
        <v>625</v>
      </c>
      <c r="F245" s="133" t="s">
        <v>873</v>
      </c>
      <c r="G245" s="133" t="s">
        <v>570</v>
      </c>
      <c r="H245" s="133">
        <v>2</v>
      </c>
      <c r="I245" s="139">
        <v>16</v>
      </c>
      <c r="J245" s="133">
        <v>18</v>
      </c>
      <c r="K245" s="133">
        <v>4</v>
      </c>
      <c r="L245" s="12">
        <f t="shared" si="19"/>
        <v>34</v>
      </c>
      <c r="M245" s="12">
        <f t="shared" si="20"/>
        <v>38</v>
      </c>
      <c r="N245" s="24">
        <f t="shared" si="21"/>
        <v>4.456824512534819E-2</v>
      </c>
      <c r="O245" s="24">
        <f t="shared" si="22"/>
        <v>6.7669172932330823E-2</v>
      </c>
      <c r="P245" s="24">
        <f t="shared" si="23"/>
        <v>5.4399999999999997E-2</v>
      </c>
    </row>
    <row r="246" spans="1:16" x14ac:dyDescent="0.25">
      <c r="A246" s="9" t="str">
        <f>'7'!A246</f>
        <v>McKeesport Area SD</v>
      </c>
      <c r="B246" s="29" t="str">
        <f>'7'!B246</f>
        <v>Allegheny</v>
      </c>
      <c r="C246" s="158">
        <f>'7'!C246</f>
        <v>1016</v>
      </c>
      <c r="D246" s="158">
        <f>'7'!D246</f>
        <v>694</v>
      </c>
      <c r="E246" s="158">
        <f>'7'!E246</f>
        <v>1710</v>
      </c>
      <c r="F246" s="133" t="s">
        <v>875</v>
      </c>
      <c r="G246" s="133" t="s">
        <v>539</v>
      </c>
      <c r="H246" s="133">
        <v>2</v>
      </c>
      <c r="I246" s="139">
        <v>94</v>
      </c>
      <c r="J246" s="133">
        <v>119</v>
      </c>
      <c r="K246" s="133">
        <v>38</v>
      </c>
      <c r="L246" s="12">
        <f t="shared" si="19"/>
        <v>213</v>
      </c>
      <c r="M246" s="12">
        <f t="shared" si="20"/>
        <v>251</v>
      </c>
      <c r="N246" s="24">
        <f t="shared" si="21"/>
        <v>9.2519685039370081E-2</v>
      </c>
      <c r="O246" s="24">
        <f t="shared" si="22"/>
        <v>0.17146974063400577</v>
      </c>
      <c r="P246" s="24">
        <f t="shared" si="23"/>
        <v>0.12456140350877193</v>
      </c>
    </row>
    <row r="247" spans="1:16" x14ac:dyDescent="0.25">
      <c r="A247" s="9" t="str">
        <f>'7'!A247</f>
        <v>Mechanicsburg Area SD</v>
      </c>
      <c r="B247" s="29" t="str">
        <f>'7'!B247</f>
        <v>Cumberland</v>
      </c>
      <c r="C247" s="158">
        <f>'7'!C247</f>
        <v>924</v>
      </c>
      <c r="D247" s="158">
        <f>'7'!D247</f>
        <v>614</v>
      </c>
      <c r="E247" s="158">
        <f>'7'!E247</f>
        <v>1538</v>
      </c>
      <c r="F247" s="133" t="s">
        <v>894</v>
      </c>
      <c r="G247" s="133" t="s">
        <v>895</v>
      </c>
      <c r="H247" s="133">
        <v>2</v>
      </c>
      <c r="I247" s="139">
        <v>65</v>
      </c>
      <c r="J247" s="133">
        <v>79</v>
      </c>
      <c r="K247" s="133">
        <v>26</v>
      </c>
      <c r="L247" s="12">
        <f t="shared" si="19"/>
        <v>144</v>
      </c>
      <c r="M247" s="12">
        <f t="shared" si="20"/>
        <v>170</v>
      </c>
      <c r="N247" s="24">
        <f t="shared" si="21"/>
        <v>7.0346320346320351E-2</v>
      </c>
      <c r="O247" s="24">
        <f t="shared" si="22"/>
        <v>0.12866449511400652</v>
      </c>
      <c r="P247" s="24">
        <f t="shared" si="23"/>
        <v>9.3628088426527964E-2</v>
      </c>
    </row>
    <row r="248" spans="1:16" x14ac:dyDescent="0.25">
      <c r="A248" s="9" t="str">
        <f>'7'!A248</f>
        <v>Mercer Area SD</v>
      </c>
      <c r="B248" s="29" t="str">
        <f>'7'!B248</f>
        <v>Mercer</v>
      </c>
      <c r="C248" s="158">
        <f>'7'!C248</f>
        <v>269</v>
      </c>
      <c r="D248" s="158">
        <f>'7'!D248</f>
        <v>205</v>
      </c>
      <c r="E248" s="158">
        <f>'7'!E248</f>
        <v>474</v>
      </c>
      <c r="F248" s="133" t="s">
        <v>898</v>
      </c>
      <c r="G248" s="133" t="s">
        <v>589</v>
      </c>
      <c r="H248" s="133">
        <v>2</v>
      </c>
      <c r="I248" s="139">
        <v>17</v>
      </c>
      <c r="J248" s="133">
        <v>22</v>
      </c>
      <c r="K248" s="133">
        <v>8</v>
      </c>
      <c r="L248" s="12">
        <f t="shared" si="19"/>
        <v>39</v>
      </c>
      <c r="M248" s="12">
        <f t="shared" si="20"/>
        <v>47</v>
      </c>
      <c r="N248" s="24">
        <f t="shared" si="21"/>
        <v>6.3197026022304828E-2</v>
      </c>
      <c r="O248" s="24">
        <f t="shared" si="22"/>
        <v>0.10731707317073171</v>
      </c>
      <c r="P248" s="24">
        <f t="shared" si="23"/>
        <v>8.2278481012658222E-2</v>
      </c>
    </row>
    <row r="249" spans="1:16" x14ac:dyDescent="0.25">
      <c r="A249" s="9" t="str">
        <f>'7'!A249</f>
        <v>Methacton SD</v>
      </c>
      <c r="B249" s="29" t="str">
        <f>'7'!B249</f>
        <v>Montgomery</v>
      </c>
      <c r="C249" s="158">
        <f>'7'!C249</f>
        <v>990</v>
      </c>
      <c r="D249" s="158">
        <f>'7'!D249</f>
        <v>796</v>
      </c>
      <c r="E249" s="158">
        <f>'7'!E249</f>
        <v>1786</v>
      </c>
      <c r="F249" s="133" t="s">
        <v>872</v>
      </c>
      <c r="G249" s="133" t="s">
        <v>550</v>
      </c>
      <c r="H249" s="133">
        <v>2</v>
      </c>
      <c r="I249" s="139">
        <v>74</v>
      </c>
      <c r="J249" s="133">
        <v>65</v>
      </c>
      <c r="K249" s="133">
        <v>24</v>
      </c>
      <c r="L249" s="12">
        <f t="shared" si="19"/>
        <v>139</v>
      </c>
      <c r="M249" s="12">
        <f t="shared" si="20"/>
        <v>163</v>
      </c>
      <c r="N249" s="24">
        <f t="shared" si="21"/>
        <v>7.4747474747474743E-2</v>
      </c>
      <c r="O249" s="24">
        <f t="shared" si="22"/>
        <v>8.1658291457286439E-2</v>
      </c>
      <c r="P249" s="24">
        <f t="shared" si="23"/>
        <v>7.7827547592385221E-2</v>
      </c>
    </row>
    <row r="250" spans="1:16" x14ac:dyDescent="0.25">
      <c r="A250" s="9" t="str">
        <f>'7'!A250</f>
        <v>Meyersdale Area SD</v>
      </c>
      <c r="B250" s="29" t="str">
        <f>'7'!B250</f>
        <v>Somerset</v>
      </c>
      <c r="C250" s="158">
        <f>'7'!C250</f>
        <v>228</v>
      </c>
      <c r="D250" s="158">
        <f>'7'!D250</f>
        <v>169</v>
      </c>
      <c r="E250" s="158">
        <f>'7'!E250</f>
        <v>397</v>
      </c>
      <c r="F250" s="133" t="s">
        <v>887</v>
      </c>
      <c r="G250" s="133" t="s">
        <v>575</v>
      </c>
      <c r="H250" s="133">
        <v>2</v>
      </c>
      <c r="I250" s="139">
        <v>10</v>
      </c>
      <c r="J250" s="133">
        <v>17</v>
      </c>
      <c r="K250" s="133">
        <v>5</v>
      </c>
      <c r="L250" s="12">
        <f t="shared" si="19"/>
        <v>27</v>
      </c>
      <c r="M250" s="12">
        <f t="shared" si="20"/>
        <v>32</v>
      </c>
      <c r="N250" s="24">
        <f t="shared" si="21"/>
        <v>4.3859649122807015E-2</v>
      </c>
      <c r="O250" s="24">
        <f t="shared" si="22"/>
        <v>0.10059171597633136</v>
      </c>
      <c r="P250" s="24">
        <f t="shared" si="23"/>
        <v>6.8010075566750636E-2</v>
      </c>
    </row>
    <row r="251" spans="1:16" x14ac:dyDescent="0.25">
      <c r="A251" s="9" t="str">
        <f>'7'!A251</f>
        <v>Mid Valley SD</v>
      </c>
      <c r="B251" s="29" t="str">
        <f>'7'!B251</f>
        <v>Lackawanna</v>
      </c>
      <c r="C251" s="158">
        <f>'7'!C251</f>
        <v>514</v>
      </c>
      <c r="D251" s="158">
        <f>'7'!D251</f>
        <v>316</v>
      </c>
      <c r="E251" s="158">
        <f>'7'!E251</f>
        <v>830</v>
      </c>
      <c r="F251" s="133" t="s">
        <v>870</v>
      </c>
      <c r="G251" s="133" t="s">
        <v>871</v>
      </c>
      <c r="H251" s="133">
        <v>2</v>
      </c>
      <c r="I251" s="139">
        <v>55</v>
      </c>
      <c r="J251" s="133">
        <v>45</v>
      </c>
      <c r="K251" s="133">
        <v>20</v>
      </c>
      <c r="L251" s="12">
        <f t="shared" si="19"/>
        <v>100</v>
      </c>
      <c r="M251" s="12">
        <f t="shared" si="20"/>
        <v>120</v>
      </c>
      <c r="N251" s="24">
        <f t="shared" si="21"/>
        <v>0.10700389105058365</v>
      </c>
      <c r="O251" s="24">
        <f t="shared" si="22"/>
        <v>0.14240506329113925</v>
      </c>
      <c r="P251" s="24">
        <f t="shared" si="23"/>
        <v>0.12048192771084337</v>
      </c>
    </row>
    <row r="252" spans="1:16" x14ac:dyDescent="0.25">
      <c r="A252" s="9" t="str">
        <f>'7'!A252</f>
        <v>Middletown Area SD</v>
      </c>
      <c r="B252" s="29" t="str">
        <f>'7'!B252</f>
        <v>Dauphin</v>
      </c>
      <c r="C252" s="158">
        <f>'7'!C252</f>
        <v>607</v>
      </c>
      <c r="D252" s="158">
        <f>'7'!D252</f>
        <v>395</v>
      </c>
      <c r="E252" s="158">
        <f>'7'!E252</f>
        <v>1002</v>
      </c>
      <c r="F252" s="133" t="s">
        <v>894</v>
      </c>
      <c r="G252" s="133" t="s">
        <v>544</v>
      </c>
      <c r="H252" s="133">
        <v>2</v>
      </c>
      <c r="I252" s="139">
        <v>38</v>
      </c>
      <c r="J252" s="133">
        <v>44</v>
      </c>
      <c r="K252" s="133">
        <v>19</v>
      </c>
      <c r="L252" s="12">
        <f t="shared" si="19"/>
        <v>82</v>
      </c>
      <c r="M252" s="12">
        <f t="shared" si="20"/>
        <v>101</v>
      </c>
      <c r="N252" s="24">
        <f t="shared" si="21"/>
        <v>6.260296540362438E-2</v>
      </c>
      <c r="O252" s="24">
        <f t="shared" si="22"/>
        <v>0.11139240506329114</v>
      </c>
      <c r="P252" s="24">
        <f t="shared" si="23"/>
        <v>8.1836327345309379E-2</v>
      </c>
    </row>
    <row r="253" spans="1:16" x14ac:dyDescent="0.25">
      <c r="A253" s="9" t="str">
        <f>'7'!A253</f>
        <v>Midd-West SD</v>
      </c>
      <c r="B253" s="29" t="str">
        <f>'7'!B253</f>
        <v>Snyder</v>
      </c>
      <c r="C253" s="158">
        <f>'7'!C253</f>
        <v>690</v>
      </c>
      <c r="D253" s="158">
        <f>'7'!D253</f>
        <v>529</v>
      </c>
      <c r="E253" s="158">
        <f>'7'!E253</f>
        <v>1219</v>
      </c>
      <c r="F253" s="133" t="s">
        <v>890</v>
      </c>
      <c r="G253" s="133" t="s">
        <v>891</v>
      </c>
      <c r="H253" s="133">
        <v>2</v>
      </c>
      <c r="I253" s="139">
        <v>33</v>
      </c>
      <c r="J253" s="133">
        <v>47</v>
      </c>
      <c r="K253" s="133">
        <v>14</v>
      </c>
      <c r="L253" s="12">
        <f t="shared" si="19"/>
        <v>80</v>
      </c>
      <c r="M253" s="12">
        <f t="shared" si="20"/>
        <v>94</v>
      </c>
      <c r="N253" s="24">
        <f t="shared" si="21"/>
        <v>4.7826086956521741E-2</v>
      </c>
      <c r="O253" s="24">
        <f t="shared" si="22"/>
        <v>8.8846880907372403E-2</v>
      </c>
      <c r="P253" s="24">
        <f t="shared" si="23"/>
        <v>6.5627563576702214E-2</v>
      </c>
    </row>
    <row r="254" spans="1:16" x14ac:dyDescent="0.25">
      <c r="A254" s="9" t="str">
        <f>'7'!A254</f>
        <v>Midland Borough SD</v>
      </c>
      <c r="B254" s="29" t="str">
        <f>'7'!B254</f>
        <v>Beaver</v>
      </c>
      <c r="C254" s="158">
        <f>'7'!C254</f>
        <v>115</v>
      </c>
      <c r="D254" s="158">
        <f>'7'!D254</f>
        <v>62</v>
      </c>
      <c r="E254" s="158">
        <f>'7'!E254</f>
        <v>177</v>
      </c>
      <c r="F254" s="133" t="s">
        <v>874</v>
      </c>
      <c r="G254" s="133" t="s">
        <v>565</v>
      </c>
      <c r="H254" s="133">
        <v>2</v>
      </c>
      <c r="I254" s="139">
        <v>6</v>
      </c>
      <c r="J254" s="133">
        <v>6</v>
      </c>
      <c r="K254" s="133">
        <v>2</v>
      </c>
      <c r="L254" s="12">
        <f t="shared" si="19"/>
        <v>12</v>
      </c>
      <c r="M254" s="12">
        <f t="shared" si="20"/>
        <v>14</v>
      </c>
      <c r="N254" s="24">
        <f t="shared" si="21"/>
        <v>5.2173913043478258E-2</v>
      </c>
      <c r="O254" s="24">
        <f t="shared" si="22"/>
        <v>9.6774193548387094E-2</v>
      </c>
      <c r="P254" s="24">
        <f t="shared" si="23"/>
        <v>6.7796610169491525E-2</v>
      </c>
    </row>
    <row r="255" spans="1:16" x14ac:dyDescent="0.25">
      <c r="A255" s="9" t="str">
        <f>'7'!A255</f>
        <v>Mifflin County SD</v>
      </c>
      <c r="B255" s="29" t="str">
        <f>'7'!B255</f>
        <v>Mifflin</v>
      </c>
      <c r="C255" s="158">
        <f>'7'!C255</f>
        <v>1632</v>
      </c>
      <c r="D255" s="158">
        <f>'7'!D255</f>
        <v>1132</v>
      </c>
      <c r="E255" s="158">
        <f>'7'!E255</f>
        <v>2764</v>
      </c>
      <c r="F255" s="133" t="s">
        <v>899</v>
      </c>
      <c r="G255" s="133" t="s">
        <v>914</v>
      </c>
      <c r="H255" s="133">
        <v>2</v>
      </c>
      <c r="I255" s="139">
        <v>67</v>
      </c>
      <c r="J255" s="133">
        <v>162</v>
      </c>
      <c r="K255" s="133">
        <v>70</v>
      </c>
      <c r="L255" s="12">
        <f t="shared" si="19"/>
        <v>229</v>
      </c>
      <c r="M255" s="12">
        <f t="shared" si="20"/>
        <v>299</v>
      </c>
      <c r="N255" s="24">
        <f t="shared" si="21"/>
        <v>4.1053921568627451E-2</v>
      </c>
      <c r="O255" s="24">
        <f t="shared" si="22"/>
        <v>0.14310954063604239</v>
      </c>
      <c r="P255" s="24">
        <f t="shared" si="23"/>
        <v>8.285094066570188E-2</v>
      </c>
    </row>
    <row r="256" spans="1:16" x14ac:dyDescent="0.25">
      <c r="A256" s="9" t="str">
        <f>'7'!A256</f>
        <v>Mifflinburg Area SD</v>
      </c>
      <c r="B256" s="29" t="str">
        <f>'7'!B256</f>
        <v>Union</v>
      </c>
      <c r="C256" s="158">
        <f>'7'!C256</f>
        <v>633</v>
      </c>
      <c r="D256" s="158">
        <f>'7'!D256</f>
        <v>483</v>
      </c>
      <c r="E256" s="158">
        <f>'7'!E256</f>
        <v>1116</v>
      </c>
      <c r="F256" s="133" t="s">
        <v>890</v>
      </c>
      <c r="G256" s="133" t="s">
        <v>891</v>
      </c>
      <c r="H256" s="133">
        <v>2</v>
      </c>
      <c r="I256" s="139">
        <v>30</v>
      </c>
      <c r="J256" s="133">
        <v>44</v>
      </c>
      <c r="K256" s="133">
        <v>20</v>
      </c>
      <c r="L256" s="12">
        <f t="shared" si="19"/>
        <v>74</v>
      </c>
      <c r="M256" s="12">
        <f t="shared" si="20"/>
        <v>94</v>
      </c>
      <c r="N256" s="24">
        <f t="shared" si="21"/>
        <v>4.7393364928909949E-2</v>
      </c>
      <c r="O256" s="24">
        <f t="shared" si="22"/>
        <v>9.1097308488612833E-2</v>
      </c>
      <c r="P256" s="24">
        <f t="shared" si="23"/>
        <v>6.6308243727598568E-2</v>
      </c>
    </row>
    <row r="257" spans="1:16" x14ac:dyDescent="0.25">
      <c r="A257" s="9" t="str">
        <f>'7'!A257</f>
        <v>Millcreek Township SD</v>
      </c>
      <c r="B257" s="29" t="str">
        <f>'7'!B257</f>
        <v>Erie</v>
      </c>
      <c r="C257" s="158">
        <f>'7'!C257</f>
        <v>1504</v>
      </c>
      <c r="D257" s="158">
        <f>'7'!D257</f>
        <v>1138</v>
      </c>
      <c r="E257" s="158">
        <f>'7'!E257</f>
        <v>2642</v>
      </c>
      <c r="F257" s="133" t="s">
        <v>903</v>
      </c>
      <c r="G257" s="133" t="s">
        <v>543</v>
      </c>
      <c r="H257" s="133">
        <v>2</v>
      </c>
      <c r="I257" s="139">
        <v>230</v>
      </c>
      <c r="J257" s="133">
        <v>170</v>
      </c>
      <c r="K257" s="133">
        <v>58</v>
      </c>
      <c r="L257" s="12">
        <f t="shared" si="19"/>
        <v>400</v>
      </c>
      <c r="M257" s="12">
        <f t="shared" si="20"/>
        <v>458</v>
      </c>
      <c r="N257" s="24">
        <f t="shared" si="21"/>
        <v>0.15292553191489361</v>
      </c>
      <c r="O257" s="24">
        <f t="shared" si="22"/>
        <v>0.14938488576449913</v>
      </c>
      <c r="P257" s="24">
        <f t="shared" si="23"/>
        <v>0.15140045420136261</v>
      </c>
    </row>
    <row r="258" spans="1:16" x14ac:dyDescent="0.25">
      <c r="A258" s="9" t="str">
        <f>'7'!A258</f>
        <v>Millersburg Area SD</v>
      </c>
      <c r="B258" s="29" t="str">
        <f>'7'!B258</f>
        <v>Dauphin</v>
      </c>
      <c r="C258" s="158">
        <f>'7'!C258</f>
        <v>266</v>
      </c>
      <c r="D258" s="158">
        <f>'7'!D258</f>
        <v>150</v>
      </c>
      <c r="E258" s="158">
        <f>'7'!E258</f>
        <v>416</v>
      </c>
      <c r="F258" s="133" t="s">
        <v>894</v>
      </c>
      <c r="G258" s="133" t="s">
        <v>544</v>
      </c>
      <c r="H258" s="133">
        <v>2</v>
      </c>
      <c r="I258" s="139">
        <v>9</v>
      </c>
      <c r="J258" s="133">
        <v>12</v>
      </c>
      <c r="K258" s="133">
        <v>4</v>
      </c>
      <c r="L258" s="12">
        <f t="shared" si="19"/>
        <v>21</v>
      </c>
      <c r="M258" s="12">
        <f t="shared" si="20"/>
        <v>25</v>
      </c>
      <c r="N258" s="24">
        <f t="shared" si="21"/>
        <v>3.3834586466165412E-2</v>
      </c>
      <c r="O258" s="24">
        <f t="shared" si="22"/>
        <v>0.08</v>
      </c>
      <c r="P258" s="24">
        <f t="shared" si="23"/>
        <v>5.0480769230769232E-2</v>
      </c>
    </row>
    <row r="259" spans="1:16" x14ac:dyDescent="0.25">
      <c r="A259" s="9" t="str">
        <f>'7'!A259</f>
        <v>Millville Area SD</v>
      </c>
      <c r="B259" s="29" t="str">
        <f>'7'!B259</f>
        <v>Columbia</v>
      </c>
      <c r="C259" s="158">
        <f>'7'!C259</f>
        <v>167</v>
      </c>
      <c r="D259" s="158">
        <f>'7'!D259</f>
        <v>124</v>
      </c>
      <c r="E259" s="158">
        <f>'7'!E259</f>
        <v>291</v>
      </c>
      <c r="F259" s="133" t="s">
        <v>890</v>
      </c>
      <c r="G259" s="133" t="s">
        <v>891</v>
      </c>
      <c r="H259" s="133">
        <v>2</v>
      </c>
      <c r="I259" s="139">
        <v>4</v>
      </c>
      <c r="J259" s="133">
        <v>14</v>
      </c>
      <c r="K259" s="133">
        <v>6</v>
      </c>
      <c r="L259" s="12">
        <f t="shared" si="19"/>
        <v>18</v>
      </c>
      <c r="M259" s="12">
        <f t="shared" si="20"/>
        <v>24</v>
      </c>
      <c r="N259" s="24">
        <f t="shared" si="21"/>
        <v>2.3952095808383235E-2</v>
      </c>
      <c r="O259" s="24">
        <f t="shared" si="22"/>
        <v>0.11290322580645161</v>
      </c>
      <c r="P259" s="24">
        <f t="shared" si="23"/>
        <v>6.1855670103092786E-2</v>
      </c>
    </row>
    <row r="260" spans="1:16" x14ac:dyDescent="0.25">
      <c r="A260" s="9" t="str">
        <f>'7'!A260</f>
        <v>Milton Area SD</v>
      </c>
      <c r="B260" s="29" t="str">
        <f>'7'!B260</f>
        <v>Northumberland</v>
      </c>
      <c r="C260" s="158">
        <f>'7'!C260</f>
        <v>562</v>
      </c>
      <c r="D260" s="158">
        <f>'7'!D260</f>
        <v>426</v>
      </c>
      <c r="E260" s="158">
        <f>'7'!E260</f>
        <v>988</v>
      </c>
      <c r="F260" s="133" t="s">
        <v>890</v>
      </c>
      <c r="G260" s="133" t="s">
        <v>603</v>
      </c>
      <c r="H260" s="133">
        <v>2</v>
      </c>
      <c r="I260" s="139">
        <v>35</v>
      </c>
      <c r="J260" s="133">
        <v>36</v>
      </c>
      <c r="K260" s="133">
        <v>17</v>
      </c>
      <c r="L260" s="12">
        <f t="shared" si="19"/>
        <v>71</v>
      </c>
      <c r="M260" s="12">
        <f t="shared" si="20"/>
        <v>88</v>
      </c>
      <c r="N260" s="24">
        <f t="shared" si="21"/>
        <v>6.2277580071174378E-2</v>
      </c>
      <c r="O260" s="24">
        <f t="shared" si="22"/>
        <v>8.4507042253521125E-2</v>
      </c>
      <c r="P260" s="24">
        <f t="shared" si="23"/>
        <v>7.186234817813765E-2</v>
      </c>
    </row>
    <row r="261" spans="1:16" x14ac:dyDescent="0.25">
      <c r="A261" s="9" t="str">
        <f>'7'!A261</f>
        <v>Minersville Area SD</v>
      </c>
      <c r="B261" s="29" t="str">
        <f>'7'!B261</f>
        <v>Schuylkill</v>
      </c>
      <c r="C261" s="158">
        <f>'7'!C261</f>
        <v>313</v>
      </c>
      <c r="D261" s="158">
        <f>'7'!D261</f>
        <v>219</v>
      </c>
      <c r="E261" s="158">
        <f>'7'!E261</f>
        <v>532</v>
      </c>
      <c r="F261" s="133" t="s">
        <v>896</v>
      </c>
      <c r="G261" s="133" t="s">
        <v>579</v>
      </c>
      <c r="H261" s="133">
        <v>2</v>
      </c>
      <c r="I261" s="139">
        <v>20</v>
      </c>
      <c r="J261" s="133">
        <v>46</v>
      </c>
      <c r="K261" s="133">
        <v>17</v>
      </c>
      <c r="L261" s="12">
        <f t="shared" ref="L261:L324" si="24">I261+J261</f>
        <v>66</v>
      </c>
      <c r="M261" s="12">
        <f t="shared" si="20"/>
        <v>83</v>
      </c>
      <c r="N261" s="24">
        <f t="shared" si="21"/>
        <v>6.3897763578274758E-2</v>
      </c>
      <c r="O261" s="24">
        <f t="shared" si="22"/>
        <v>0.21004566210045661</v>
      </c>
      <c r="P261" s="24">
        <f t="shared" si="23"/>
        <v>0.12406015037593984</v>
      </c>
    </row>
    <row r="262" spans="1:16" x14ac:dyDescent="0.25">
      <c r="A262" s="9" t="str">
        <f>'7'!A262</f>
        <v>Mohawk Area SD</v>
      </c>
      <c r="B262" s="29" t="str">
        <f>'7'!B262</f>
        <v>Lawrence</v>
      </c>
      <c r="C262" s="158">
        <f>'7'!C262</f>
        <v>334</v>
      </c>
      <c r="D262" s="158">
        <f>'7'!D262</f>
        <v>237</v>
      </c>
      <c r="E262" s="158">
        <f>'7'!E262</f>
        <v>571</v>
      </c>
      <c r="F262" s="133" t="s">
        <v>898</v>
      </c>
      <c r="G262" s="133" t="s">
        <v>549</v>
      </c>
      <c r="H262" s="133">
        <v>2</v>
      </c>
      <c r="I262" s="139">
        <v>16</v>
      </c>
      <c r="J262" s="133">
        <v>12</v>
      </c>
      <c r="K262" s="133">
        <v>9</v>
      </c>
      <c r="L262" s="12">
        <f t="shared" si="24"/>
        <v>28</v>
      </c>
      <c r="M262" s="12">
        <f t="shared" si="20"/>
        <v>37</v>
      </c>
      <c r="N262" s="24">
        <f t="shared" si="21"/>
        <v>4.790419161676647E-2</v>
      </c>
      <c r="O262" s="24">
        <f t="shared" si="22"/>
        <v>5.0632911392405063E-2</v>
      </c>
      <c r="P262" s="24">
        <f t="shared" si="23"/>
        <v>4.9036777583187391E-2</v>
      </c>
    </row>
    <row r="263" spans="1:16" x14ac:dyDescent="0.25">
      <c r="A263" s="9" t="str">
        <f>'7'!A263</f>
        <v>Monessen City SD</v>
      </c>
      <c r="B263" s="29" t="str">
        <f>'7'!B263</f>
        <v>Westmoreland</v>
      </c>
      <c r="C263" s="158">
        <f>'7'!C263</f>
        <v>231</v>
      </c>
      <c r="D263" s="158">
        <f>'7'!D263</f>
        <v>163</v>
      </c>
      <c r="E263" s="158">
        <f>'7'!E263</f>
        <v>394</v>
      </c>
      <c r="F263" s="133" t="s">
        <v>888</v>
      </c>
      <c r="G263" s="133" t="s">
        <v>572</v>
      </c>
      <c r="H263" s="133">
        <v>2</v>
      </c>
      <c r="I263" s="139">
        <v>22</v>
      </c>
      <c r="J263" s="133">
        <v>25</v>
      </c>
      <c r="K263" s="133">
        <v>11</v>
      </c>
      <c r="L263" s="12">
        <f t="shared" si="24"/>
        <v>47</v>
      </c>
      <c r="M263" s="12">
        <f t="shared" si="20"/>
        <v>58</v>
      </c>
      <c r="N263" s="24">
        <f t="shared" si="21"/>
        <v>9.5238095238095233E-2</v>
      </c>
      <c r="O263" s="24">
        <f t="shared" si="22"/>
        <v>0.15337423312883436</v>
      </c>
      <c r="P263" s="24">
        <f t="shared" si="23"/>
        <v>0.11928934010152284</v>
      </c>
    </row>
    <row r="264" spans="1:16" x14ac:dyDescent="0.25">
      <c r="A264" s="9" t="str">
        <f>'7'!A264</f>
        <v>Moniteau SD</v>
      </c>
      <c r="B264" s="29" t="str">
        <f>'7'!B264</f>
        <v>Butler</v>
      </c>
      <c r="C264" s="158">
        <f>'7'!C264</f>
        <v>264</v>
      </c>
      <c r="D264" s="158">
        <f>'7'!D264</f>
        <v>202</v>
      </c>
      <c r="E264" s="158">
        <f>'7'!E264</f>
        <v>466</v>
      </c>
      <c r="F264" s="133" t="s">
        <v>898</v>
      </c>
      <c r="G264" s="133" t="s">
        <v>583</v>
      </c>
      <c r="H264" s="133">
        <v>2</v>
      </c>
      <c r="I264" s="139">
        <v>16</v>
      </c>
      <c r="J264" s="133">
        <v>31</v>
      </c>
      <c r="K264" s="133">
        <v>7</v>
      </c>
      <c r="L264" s="12">
        <f t="shared" si="24"/>
        <v>47</v>
      </c>
      <c r="M264" s="12">
        <f t="shared" si="20"/>
        <v>54</v>
      </c>
      <c r="N264" s="24">
        <f t="shared" si="21"/>
        <v>6.0606060606060608E-2</v>
      </c>
      <c r="O264" s="24">
        <f t="shared" si="22"/>
        <v>0.15346534653465346</v>
      </c>
      <c r="P264" s="24">
        <f t="shared" si="23"/>
        <v>0.10085836909871244</v>
      </c>
    </row>
    <row r="265" spans="1:16" x14ac:dyDescent="0.25">
      <c r="A265" s="9" t="str">
        <f>'7'!A265</f>
        <v>Montgomery Area SD</v>
      </c>
      <c r="B265" s="29" t="str">
        <f>'7'!B265</f>
        <v>Lycoming</v>
      </c>
      <c r="C265" s="158">
        <f>'7'!C265</f>
        <v>246</v>
      </c>
      <c r="D265" s="158">
        <f>'7'!D265</f>
        <v>176</v>
      </c>
      <c r="E265" s="158">
        <f>'7'!E265</f>
        <v>422</v>
      </c>
      <c r="F265" s="133" t="s">
        <v>882</v>
      </c>
      <c r="G265" s="133" t="s">
        <v>907</v>
      </c>
      <c r="H265" s="133">
        <v>2</v>
      </c>
      <c r="I265" s="139">
        <v>12</v>
      </c>
      <c r="J265" s="133">
        <v>23</v>
      </c>
      <c r="K265" s="133">
        <v>6</v>
      </c>
      <c r="L265" s="12">
        <f t="shared" si="24"/>
        <v>35</v>
      </c>
      <c r="M265" s="12">
        <f t="shared" si="20"/>
        <v>41</v>
      </c>
      <c r="N265" s="24">
        <f t="shared" si="21"/>
        <v>4.878048780487805E-2</v>
      </c>
      <c r="O265" s="24">
        <f t="shared" si="22"/>
        <v>0.13068181818181818</v>
      </c>
      <c r="P265" s="24">
        <f t="shared" si="23"/>
        <v>8.2938388625592413E-2</v>
      </c>
    </row>
    <row r="266" spans="1:16" x14ac:dyDescent="0.25">
      <c r="A266" s="9" t="str">
        <f>'7'!A266</f>
        <v>Montour SD</v>
      </c>
      <c r="B266" s="29" t="str">
        <f>'7'!B266</f>
        <v>Allegheny</v>
      </c>
      <c r="C266" s="158">
        <f>'7'!C266</f>
        <v>670</v>
      </c>
      <c r="D266" s="158">
        <f>'7'!D266</f>
        <v>438</v>
      </c>
      <c r="E266" s="158">
        <f>'7'!E266</f>
        <v>1108</v>
      </c>
      <c r="F266" s="133" t="s">
        <v>875</v>
      </c>
      <c r="G266" s="133" t="s">
        <v>539</v>
      </c>
      <c r="H266" s="133">
        <v>2</v>
      </c>
      <c r="I266" s="139">
        <v>82</v>
      </c>
      <c r="J266" s="133">
        <v>51</v>
      </c>
      <c r="K266" s="133">
        <v>15</v>
      </c>
      <c r="L266" s="12">
        <f t="shared" si="24"/>
        <v>133</v>
      </c>
      <c r="M266" s="12">
        <f t="shared" si="20"/>
        <v>148</v>
      </c>
      <c r="N266" s="24">
        <f t="shared" si="21"/>
        <v>0.12238805970149254</v>
      </c>
      <c r="O266" s="24">
        <f t="shared" si="22"/>
        <v>0.11643835616438356</v>
      </c>
      <c r="P266" s="24">
        <f t="shared" si="23"/>
        <v>0.12003610108303249</v>
      </c>
    </row>
    <row r="267" spans="1:16" x14ac:dyDescent="0.25">
      <c r="A267" s="9" t="str">
        <f>'7'!A267</f>
        <v>Montoursville Area SD</v>
      </c>
      <c r="B267" s="29" t="str">
        <f>'7'!B267</f>
        <v>Lycoming</v>
      </c>
      <c r="C267" s="158">
        <f>'7'!C267</f>
        <v>362</v>
      </c>
      <c r="D267" s="158">
        <f>'7'!D267</f>
        <v>286</v>
      </c>
      <c r="E267" s="158">
        <f>'7'!E267</f>
        <v>648</v>
      </c>
      <c r="F267" s="133" t="s">
        <v>882</v>
      </c>
      <c r="G267" s="133" t="s">
        <v>907</v>
      </c>
      <c r="H267" s="133">
        <v>2</v>
      </c>
      <c r="I267" s="139">
        <v>15</v>
      </c>
      <c r="J267" s="133">
        <v>36</v>
      </c>
      <c r="K267" s="133">
        <v>15</v>
      </c>
      <c r="L267" s="12">
        <f t="shared" si="24"/>
        <v>51</v>
      </c>
      <c r="M267" s="12">
        <f t="shared" si="20"/>
        <v>66</v>
      </c>
      <c r="N267" s="24">
        <f t="shared" si="21"/>
        <v>4.1436464088397788E-2</v>
      </c>
      <c r="O267" s="24">
        <f t="shared" si="22"/>
        <v>0.12587412587412589</v>
      </c>
      <c r="P267" s="24">
        <f t="shared" si="23"/>
        <v>7.8703703703703706E-2</v>
      </c>
    </row>
    <row r="268" spans="1:16" x14ac:dyDescent="0.25">
      <c r="A268" s="9" t="str">
        <f>'7'!A268</f>
        <v>Montrose Area SD</v>
      </c>
      <c r="B268" s="29" t="str">
        <f>'7'!B268</f>
        <v>Susquehanna</v>
      </c>
      <c r="C268" s="158">
        <f>'7'!C268</f>
        <v>309</v>
      </c>
      <c r="D268" s="158">
        <f>'7'!D268</f>
        <v>216</v>
      </c>
      <c r="E268" s="158">
        <f>'7'!E268</f>
        <v>525</v>
      </c>
      <c r="F268" s="133" t="s">
        <v>870</v>
      </c>
      <c r="G268" s="133" t="s">
        <v>871</v>
      </c>
      <c r="H268" s="133">
        <v>2</v>
      </c>
      <c r="I268" s="139">
        <v>26</v>
      </c>
      <c r="J268" s="133">
        <v>17</v>
      </c>
      <c r="K268" s="133">
        <v>11</v>
      </c>
      <c r="L268" s="12">
        <f t="shared" si="24"/>
        <v>43</v>
      </c>
      <c r="M268" s="12">
        <f t="shared" si="20"/>
        <v>54</v>
      </c>
      <c r="N268" s="24">
        <f t="shared" si="21"/>
        <v>8.4142394822006472E-2</v>
      </c>
      <c r="O268" s="24">
        <f t="shared" si="22"/>
        <v>7.8703703703703706E-2</v>
      </c>
      <c r="P268" s="24">
        <f t="shared" si="23"/>
        <v>8.1904761904761911E-2</v>
      </c>
    </row>
    <row r="269" spans="1:16" x14ac:dyDescent="0.25">
      <c r="A269" s="9" t="str">
        <f>'7'!A269</f>
        <v>Moon Area SD</v>
      </c>
      <c r="B269" s="29" t="str">
        <f>'7'!B269</f>
        <v>Allegheny</v>
      </c>
      <c r="C269" s="158">
        <f>'7'!C269</f>
        <v>878</v>
      </c>
      <c r="D269" s="158">
        <f>'7'!D269</f>
        <v>606</v>
      </c>
      <c r="E269" s="158">
        <f>'7'!E269</f>
        <v>1484</v>
      </c>
      <c r="F269" s="133" t="s">
        <v>875</v>
      </c>
      <c r="G269" s="133" t="s">
        <v>539</v>
      </c>
      <c r="H269" s="133">
        <v>2</v>
      </c>
      <c r="I269" s="139">
        <v>110</v>
      </c>
      <c r="J269" s="133">
        <v>65</v>
      </c>
      <c r="K269" s="133">
        <v>19</v>
      </c>
      <c r="L269" s="12">
        <f t="shared" si="24"/>
        <v>175</v>
      </c>
      <c r="M269" s="12">
        <f t="shared" si="20"/>
        <v>194</v>
      </c>
      <c r="N269" s="24">
        <f t="shared" si="21"/>
        <v>0.12528473804100229</v>
      </c>
      <c r="O269" s="24">
        <f t="shared" si="22"/>
        <v>0.10726072607260725</v>
      </c>
      <c r="P269" s="24">
        <f t="shared" si="23"/>
        <v>0.11792452830188679</v>
      </c>
    </row>
    <row r="270" spans="1:16" x14ac:dyDescent="0.25">
      <c r="A270" s="9" t="str">
        <f>'7'!A270</f>
        <v>Morrisville Borough SD</v>
      </c>
      <c r="B270" s="29" t="str">
        <f>'7'!B270</f>
        <v>Bucks</v>
      </c>
      <c r="C270" s="158">
        <f>'7'!C270</f>
        <v>360</v>
      </c>
      <c r="D270" s="158">
        <f>'7'!D270</f>
        <v>216</v>
      </c>
      <c r="E270" s="158">
        <f>'7'!E270</f>
        <v>576</v>
      </c>
      <c r="F270" s="133" t="s">
        <v>889</v>
      </c>
      <c r="G270" s="133" t="s">
        <v>573</v>
      </c>
      <c r="H270" s="133">
        <v>2</v>
      </c>
      <c r="I270" s="139">
        <v>26</v>
      </c>
      <c r="J270" s="133">
        <v>36</v>
      </c>
      <c r="K270" s="133">
        <v>10</v>
      </c>
      <c r="L270" s="12">
        <f t="shared" si="24"/>
        <v>62</v>
      </c>
      <c r="M270" s="12">
        <f t="shared" si="20"/>
        <v>72</v>
      </c>
      <c r="N270" s="24">
        <f t="shared" si="21"/>
        <v>7.2222222222222215E-2</v>
      </c>
      <c r="O270" s="24">
        <f t="shared" si="22"/>
        <v>0.16666666666666666</v>
      </c>
      <c r="P270" s="24">
        <f t="shared" si="23"/>
        <v>0.1076388888888889</v>
      </c>
    </row>
    <row r="271" spans="1:16" x14ac:dyDescent="0.25">
      <c r="A271" s="9" t="str">
        <f>'7'!A271</f>
        <v>Moshannon Valley SD</v>
      </c>
      <c r="B271" s="29" t="str">
        <f>'7'!B271</f>
        <v>Clearfield</v>
      </c>
      <c r="C271" s="158">
        <f>'7'!C271</f>
        <v>203</v>
      </c>
      <c r="D271" s="158">
        <f>'7'!D271</f>
        <v>159</v>
      </c>
      <c r="E271" s="158">
        <f>'7'!E271</f>
        <v>362</v>
      </c>
      <c r="F271" s="133" t="s">
        <v>885</v>
      </c>
      <c r="G271" s="133" t="s">
        <v>897</v>
      </c>
      <c r="H271" s="133">
        <v>2</v>
      </c>
      <c r="I271" s="139">
        <v>12</v>
      </c>
      <c r="J271" s="133">
        <v>22</v>
      </c>
      <c r="K271" s="133">
        <v>22</v>
      </c>
      <c r="L271" s="12">
        <f t="shared" si="24"/>
        <v>34</v>
      </c>
      <c r="M271" s="12">
        <f t="shared" si="20"/>
        <v>56</v>
      </c>
      <c r="N271" s="24">
        <f t="shared" si="21"/>
        <v>5.9113300492610835E-2</v>
      </c>
      <c r="O271" s="24">
        <f t="shared" si="22"/>
        <v>0.13836477987421383</v>
      </c>
      <c r="P271" s="24">
        <f t="shared" si="23"/>
        <v>9.3922651933701654E-2</v>
      </c>
    </row>
    <row r="272" spans="1:16" x14ac:dyDescent="0.25">
      <c r="A272" s="9" t="str">
        <f>'7'!A272</f>
        <v>Mount Carmel Area SD</v>
      </c>
      <c r="B272" s="29" t="str">
        <f>'7'!B272</f>
        <v>Northumberland</v>
      </c>
      <c r="C272" s="158">
        <f>'7'!C272</f>
        <v>389</v>
      </c>
      <c r="D272" s="158">
        <f>'7'!D272</f>
        <v>286</v>
      </c>
      <c r="E272" s="158">
        <f>'7'!E272</f>
        <v>675</v>
      </c>
      <c r="F272" s="133" t="s">
        <v>890</v>
      </c>
      <c r="G272" s="133" t="s">
        <v>603</v>
      </c>
      <c r="H272" s="133">
        <v>2</v>
      </c>
      <c r="I272" s="139">
        <v>31</v>
      </c>
      <c r="J272" s="133">
        <v>39</v>
      </c>
      <c r="K272" s="133">
        <v>11</v>
      </c>
      <c r="L272" s="12">
        <f t="shared" si="24"/>
        <v>70</v>
      </c>
      <c r="M272" s="12">
        <f t="shared" si="20"/>
        <v>81</v>
      </c>
      <c r="N272" s="24">
        <f t="shared" si="21"/>
        <v>7.9691516709511565E-2</v>
      </c>
      <c r="O272" s="24">
        <f t="shared" si="22"/>
        <v>0.13636363636363635</v>
      </c>
      <c r="P272" s="24">
        <f t="shared" si="23"/>
        <v>0.1037037037037037</v>
      </c>
    </row>
    <row r="273" spans="1:16" x14ac:dyDescent="0.25">
      <c r="A273" s="9" t="str">
        <f>'7'!A273</f>
        <v>Mount Pleasant Area SD</v>
      </c>
      <c r="B273" s="29" t="str">
        <f>'7'!B273</f>
        <v>Westmoreland</v>
      </c>
      <c r="C273" s="158">
        <f>'7'!C273</f>
        <v>518</v>
      </c>
      <c r="D273" s="158">
        <f>'7'!D273</f>
        <v>336</v>
      </c>
      <c r="E273" s="158">
        <f>'7'!E273</f>
        <v>854</v>
      </c>
      <c r="F273" s="133" t="s">
        <v>888</v>
      </c>
      <c r="G273" s="133" t="s">
        <v>572</v>
      </c>
      <c r="H273" s="133">
        <v>2</v>
      </c>
      <c r="I273" s="139">
        <v>76</v>
      </c>
      <c r="J273" s="133">
        <v>57</v>
      </c>
      <c r="K273" s="133">
        <v>33</v>
      </c>
      <c r="L273" s="12">
        <f t="shared" si="24"/>
        <v>133</v>
      </c>
      <c r="M273" s="12">
        <f t="shared" si="20"/>
        <v>166</v>
      </c>
      <c r="N273" s="24">
        <f t="shared" si="21"/>
        <v>0.14671814671814673</v>
      </c>
      <c r="O273" s="24">
        <f t="shared" si="22"/>
        <v>0.16964285714285715</v>
      </c>
      <c r="P273" s="24">
        <f t="shared" si="23"/>
        <v>0.15573770491803279</v>
      </c>
    </row>
    <row r="274" spans="1:16" x14ac:dyDescent="0.25">
      <c r="A274" s="9" t="str">
        <f>'7'!A274</f>
        <v>Mount Union Area SD</v>
      </c>
      <c r="B274" s="29" t="str">
        <f>'7'!B274</f>
        <v>Huntingdon</v>
      </c>
      <c r="C274" s="158">
        <f>'7'!C274</f>
        <v>370</v>
      </c>
      <c r="D274" s="158">
        <f>'7'!D274</f>
        <v>249</v>
      </c>
      <c r="E274" s="158">
        <f>'7'!E274</f>
        <v>619</v>
      </c>
      <c r="F274" s="133" t="s">
        <v>899</v>
      </c>
      <c r="G274" s="133" t="s">
        <v>914</v>
      </c>
      <c r="H274" s="133">
        <v>2</v>
      </c>
      <c r="I274" s="139">
        <v>14</v>
      </c>
      <c r="J274" s="133">
        <v>37</v>
      </c>
      <c r="K274" s="133">
        <v>16</v>
      </c>
      <c r="L274" s="12">
        <f t="shared" si="24"/>
        <v>51</v>
      </c>
      <c r="M274" s="12">
        <f t="shared" si="20"/>
        <v>67</v>
      </c>
      <c r="N274" s="24">
        <f t="shared" si="21"/>
        <v>3.783783783783784E-2</v>
      </c>
      <c r="O274" s="24">
        <f t="shared" si="22"/>
        <v>0.14859437751004015</v>
      </c>
      <c r="P274" s="24">
        <f t="shared" si="23"/>
        <v>8.2390953150242321E-2</v>
      </c>
    </row>
    <row r="275" spans="1:16" x14ac:dyDescent="0.25">
      <c r="A275" s="9" t="str">
        <f>'7'!A275</f>
        <v>Mountain View SD</v>
      </c>
      <c r="B275" s="29" t="str">
        <f>'7'!B275</f>
        <v>Susquehanna</v>
      </c>
      <c r="C275" s="158">
        <f>'7'!C275</f>
        <v>258</v>
      </c>
      <c r="D275" s="158">
        <f>'7'!D275</f>
        <v>170</v>
      </c>
      <c r="E275" s="158">
        <f>'7'!E275</f>
        <v>428</v>
      </c>
      <c r="F275" s="133" t="s">
        <v>870</v>
      </c>
      <c r="G275" s="133" t="s">
        <v>871</v>
      </c>
      <c r="H275" s="133">
        <v>2</v>
      </c>
      <c r="I275" s="139">
        <v>12</v>
      </c>
      <c r="J275" s="133">
        <v>18</v>
      </c>
      <c r="K275" s="133">
        <v>3</v>
      </c>
      <c r="L275" s="12">
        <f t="shared" si="24"/>
        <v>30</v>
      </c>
      <c r="M275" s="12">
        <f t="shared" si="20"/>
        <v>33</v>
      </c>
      <c r="N275" s="24">
        <f t="shared" si="21"/>
        <v>4.6511627906976744E-2</v>
      </c>
      <c r="O275" s="24">
        <f t="shared" si="22"/>
        <v>0.10588235294117647</v>
      </c>
      <c r="P275" s="24">
        <f t="shared" si="23"/>
        <v>7.0093457943925228E-2</v>
      </c>
    </row>
    <row r="276" spans="1:16" x14ac:dyDescent="0.25">
      <c r="A276" s="9" t="str">
        <f>'7'!A276</f>
        <v>Mt. Lebanon SD</v>
      </c>
      <c r="B276" s="29" t="str">
        <f>'7'!B276</f>
        <v>Allegheny</v>
      </c>
      <c r="C276" s="158">
        <f>'7'!C276</f>
        <v>1050</v>
      </c>
      <c r="D276" s="158">
        <f>'7'!D276</f>
        <v>837</v>
      </c>
      <c r="E276" s="158">
        <f>'7'!E276</f>
        <v>1887</v>
      </c>
      <c r="F276" s="133" t="s">
        <v>875</v>
      </c>
      <c r="G276" s="133" t="s">
        <v>539</v>
      </c>
      <c r="H276" s="133">
        <v>2</v>
      </c>
      <c r="I276" s="139">
        <v>103</v>
      </c>
      <c r="J276" s="133">
        <v>69</v>
      </c>
      <c r="K276" s="133">
        <v>18</v>
      </c>
      <c r="L276" s="12">
        <f t="shared" si="24"/>
        <v>172</v>
      </c>
      <c r="M276" s="12">
        <f t="shared" si="20"/>
        <v>190</v>
      </c>
      <c r="N276" s="24">
        <f t="shared" si="21"/>
        <v>9.8095238095238096E-2</v>
      </c>
      <c r="O276" s="24">
        <f t="shared" si="22"/>
        <v>8.2437275985663083E-2</v>
      </c>
      <c r="P276" s="24">
        <f t="shared" si="23"/>
        <v>9.1149973502914677E-2</v>
      </c>
    </row>
    <row r="277" spans="1:16" x14ac:dyDescent="0.25">
      <c r="A277" s="9" t="str">
        <f>'7'!A277</f>
        <v>Muhlenberg SD</v>
      </c>
      <c r="B277" s="29" t="str">
        <f>'7'!B277</f>
        <v>Berks</v>
      </c>
      <c r="C277" s="158">
        <f>'7'!C277</f>
        <v>735</v>
      </c>
      <c r="D277" s="158">
        <f>'7'!D277</f>
        <v>466</v>
      </c>
      <c r="E277" s="158">
        <f>'7'!E277</f>
        <v>1201</v>
      </c>
      <c r="F277" s="133" t="s">
        <v>880</v>
      </c>
      <c r="G277" s="133" t="s">
        <v>552</v>
      </c>
      <c r="H277" s="133">
        <v>2</v>
      </c>
      <c r="I277" s="139">
        <v>95</v>
      </c>
      <c r="J277" s="133">
        <v>85</v>
      </c>
      <c r="K277" s="133">
        <v>30</v>
      </c>
      <c r="L277" s="12">
        <f t="shared" si="24"/>
        <v>180</v>
      </c>
      <c r="M277" s="12">
        <f t="shared" si="20"/>
        <v>210</v>
      </c>
      <c r="N277" s="24">
        <f t="shared" si="21"/>
        <v>0.12925170068027211</v>
      </c>
      <c r="O277" s="24">
        <f t="shared" si="22"/>
        <v>0.18240343347639484</v>
      </c>
      <c r="P277" s="24">
        <f t="shared" si="23"/>
        <v>0.1498751040799334</v>
      </c>
    </row>
    <row r="278" spans="1:16" x14ac:dyDescent="0.25">
      <c r="A278" s="9" t="str">
        <f>'7'!A278</f>
        <v>Muncy SD</v>
      </c>
      <c r="B278" s="29" t="str">
        <f>'7'!B278</f>
        <v>Lycoming</v>
      </c>
      <c r="C278" s="158">
        <f>'7'!C278</f>
        <v>230</v>
      </c>
      <c r="D278" s="158">
        <f>'7'!D278</f>
        <v>179</v>
      </c>
      <c r="E278" s="158">
        <f>'7'!E278</f>
        <v>409</v>
      </c>
      <c r="F278" s="133" t="s">
        <v>882</v>
      </c>
      <c r="G278" s="133" t="s">
        <v>907</v>
      </c>
      <c r="H278" s="133">
        <v>2</v>
      </c>
      <c r="I278" s="139">
        <v>24</v>
      </c>
      <c r="J278" s="133">
        <v>21</v>
      </c>
      <c r="K278" s="133">
        <v>13</v>
      </c>
      <c r="L278" s="12">
        <f t="shared" si="24"/>
        <v>45</v>
      </c>
      <c r="M278" s="12">
        <f t="shared" si="20"/>
        <v>58</v>
      </c>
      <c r="N278" s="24">
        <f t="shared" si="21"/>
        <v>0.10434782608695652</v>
      </c>
      <c r="O278" s="24">
        <f t="shared" si="22"/>
        <v>0.11731843575418995</v>
      </c>
      <c r="P278" s="24">
        <f t="shared" si="23"/>
        <v>0.1100244498777506</v>
      </c>
    </row>
    <row r="279" spans="1:16" x14ac:dyDescent="0.25">
      <c r="A279" s="9" t="str">
        <f>'7'!A279</f>
        <v>Nazareth Area SD</v>
      </c>
      <c r="B279" s="29" t="str">
        <f>'7'!B279</f>
        <v>Northampton</v>
      </c>
      <c r="C279" s="158">
        <f>'7'!C279</f>
        <v>775</v>
      </c>
      <c r="D279" s="158">
        <f>'7'!D279</f>
        <v>583</v>
      </c>
      <c r="E279" s="158">
        <f>'7'!E279</f>
        <v>1358</v>
      </c>
      <c r="F279" s="133" t="s">
        <v>886</v>
      </c>
      <c r="G279" s="133" t="s">
        <v>540</v>
      </c>
      <c r="H279" s="133">
        <v>2</v>
      </c>
      <c r="I279" s="139">
        <v>72</v>
      </c>
      <c r="J279" s="133">
        <v>69</v>
      </c>
      <c r="K279" s="133">
        <v>22</v>
      </c>
      <c r="L279" s="12">
        <f t="shared" si="24"/>
        <v>141</v>
      </c>
      <c r="M279" s="12">
        <f t="shared" si="20"/>
        <v>163</v>
      </c>
      <c r="N279" s="24">
        <f t="shared" si="21"/>
        <v>9.290322580645162E-2</v>
      </c>
      <c r="O279" s="24">
        <f t="shared" si="22"/>
        <v>0.1183533447684391</v>
      </c>
      <c r="P279" s="24">
        <f t="shared" si="23"/>
        <v>0.10382916053019146</v>
      </c>
    </row>
    <row r="280" spans="1:16" x14ac:dyDescent="0.25">
      <c r="A280" s="9" t="str">
        <f>'7'!A280</f>
        <v>Neshaminy SD</v>
      </c>
      <c r="B280" s="29" t="str">
        <f>'7'!B280</f>
        <v>Bucks</v>
      </c>
      <c r="C280" s="158">
        <f>'7'!C280</f>
        <v>2130</v>
      </c>
      <c r="D280" s="158">
        <f>'7'!D280</f>
        <v>1488</v>
      </c>
      <c r="E280" s="158">
        <f>'7'!E280</f>
        <v>3618</v>
      </c>
      <c r="F280" s="133" t="s">
        <v>889</v>
      </c>
      <c r="G280" s="133" t="s">
        <v>573</v>
      </c>
      <c r="H280" s="133">
        <v>2</v>
      </c>
      <c r="I280" s="139">
        <v>227</v>
      </c>
      <c r="J280" s="133">
        <v>228</v>
      </c>
      <c r="K280" s="133">
        <v>98</v>
      </c>
      <c r="L280" s="12">
        <f t="shared" si="24"/>
        <v>455</v>
      </c>
      <c r="M280" s="12">
        <f t="shared" si="20"/>
        <v>553</v>
      </c>
      <c r="N280" s="24">
        <f t="shared" si="21"/>
        <v>0.10657276995305165</v>
      </c>
      <c r="O280" s="24">
        <f t="shared" si="22"/>
        <v>0.15322580645161291</v>
      </c>
      <c r="P280" s="24">
        <f t="shared" si="23"/>
        <v>0.12576008844665562</v>
      </c>
    </row>
    <row r="281" spans="1:16" x14ac:dyDescent="0.25">
      <c r="A281" s="9" t="str">
        <f>'7'!A281</f>
        <v>Neshannock Township SD</v>
      </c>
      <c r="B281" s="29" t="str">
        <f>'7'!B281</f>
        <v>Lawrence</v>
      </c>
      <c r="C281" s="158">
        <f>'7'!C281</f>
        <v>229</v>
      </c>
      <c r="D281" s="158">
        <f>'7'!D281</f>
        <v>180</v>
      </c>
      <c r="E281" s="158">
        <f>'7'!E281</f>
        <v>409</v>
      </c>
      <c r="F281" s="133" t="s">
        <v>898</v>
      </c>
      <c r="G281" s="133" t="s">
        <v>549</v>
      </c>
      <c r="H281" s="133">
        <v>2</v>
      </c>
      <c r="I281" s="139">
        <v>21</v>
      </c>
      <c r="J281" s="133">
        <v>15</v>
      </c>
      <c r="K281" s="133">
        <v>6</v>
      </c>
      <c r="L281" s="12">
        <f t="shared" si="24"/>
        <v>36</v>
      </c>
      <c r="M281" s="12">
        <f t="shared" si="20"/>
        <v>42</v>
      </c>
      <c r="N281" s="24">
        <f t="shared" si="21"/>
        <v>9.1703056768558958E-2</v>
      </c>
      <c r="O281" s="24">
        <f t="shared" si="22"/>
        <v>8.3333333333333329E-2</v>
      </c>
      <c r="P281" s="24">
        <f t="shared" si="23"/>
        <v>8.8019559902200492E-2</v>
      </c>
    </row>
    <row r="282" spans="1:16" x14ac:dyDescent="0.25">
      <c r="A282" s="9" t="str">
        <f>'7'!A282</f>
        <v>New Brighton Area SD</v>
      </c>
      <c r="B282" s="29" t="str">
        <f>'7'!B282</f>
        <v>Beaver</v>
      </c>
      <c r="C282" s="158">
        <f>'7'!C282</f>
        <v>370</v>
      </c>
      <c r="D282" s="158">
        <f>'7'!D282</f>
        <v>239</v>
      </c>
      <c r="E282" s="158">
        <f>'7'!E282</f>
        <v>609</v>
      </c>
      <c r="F282" s="133" t="s">
        <v>874</v>
      </c>
      <c r="G282" s="133" t="s">
        <v>565</v>
      </c>
      <c r="H282" s="133">
        <v>2</v>
      </c>
      <c r="I282" s="139">
        <v>30</v>
      </c>
      <c r="J282" s="133">
        <v>50</v>
      </c>
      <c r="K282" s="133">
        <v>19</v>
      </c>
      <c r="L282" s="12">
        <f t="shared" si="24"/>
        <v>80</v>
      </c>
      <c r="M282" s="12">
        <f t="shared" si="20"/>
        <v>99</v>
      </c>
      <c r="N282" s="24">
        <f t="shared" si="21"/>
        <v>8.1081081081081086E-2</v>
      </c>
      <c r="O282" s="24">
        <f t="shared" si="22"/>
        <v>0.20920502092050208</v>
      </c>
      <c r="P282" s="24">
        <f t="shared" si="23"/>
        <v>0.13136288998357964</v>
      </c>
    </row>
    <row r="283" spans="1:16" x14ac:dyDescent="0.25">
      <c r="A283" s="9" t="str">
        <f>'7'!A283</f>
        <v>New Castle Area SD</v>
      </c>
      <c r="B283" s="29" t="str">
        <f>'7'!B283</f>
        <v>Lawrence</v>
      </c>
      <c r="C283" s="158">
        <f>'7'!C283</f>
        <v>980</v>
      </c>
      <c r="D283" s="158">
        <f>'7'!D283</f>
        <v>653</v>
      </c>
      <c r="E283" s="158">
        <f>'7'!E283</f>
        <v>1633</v>
      </c>
      <c r="F283" s="133" t="s">
        <v>898</v>
      </c>
      <c r="G283" s="133" t="s">
        <v>549</v>
      </c>
      <c r="H283" s="133">
        <v>2</v>
      </c>
      <c r="I283" s="139">
        <v>100</v>
      </c>
      <c r="J283" s="133">
        <v>87</v>
      </c>
      <c r="K283" s="133">
        <v>38</v>
      </c>
      <c r="L283" s="12">
        <f t="shared" si="24"/>
        <v>187</v>
      </c>
      <c r="M283" s="12">
        <f t="shared" si="20"/>
        <v>225</v>
      </c>
      <c r="N283" s="24">
        <f t="shared" si="21"/>
        <v>0.10204081632653061</v>
      </c>
      <c r="O283" s="24">
        <f t="shared" si="22"/>
        <v>0.1332312404287902</v>
      </c>
      <c r="P283" s="24">
        <f t="shared" si="23"/>
        <v>0.11451316595223515</v>
      </c>
    </row>
    <row r="284" spans="1:16" x14ac:dyDescent="0.25">
      <c r="A284" s="9" t="str">
        <f>'7'!A284</f>
        <v>New Hope-Solebury SD</v>
      </c>
      <c r="B284" s="29" t="str">
        <f>'7'!B284</f>
        <v>Bucks</v>
      </c>
      <c r="C284" s="158">
        <f>'7'!C284</f>
        <v>213</v>
      </c>
      <c r="D284" s="158">
        <f>'7'!D284</f>
        <v>187</v>
      </c>
      <c r="E284" s="158">
        <f>'7'!E284</f>
        <v>400</v>
      </c>
      <c r="F284" s="133" t="s">
        <v>889</v>
      </c>
      <c r="G284" s="133" t="s">
        <v>573</v>
      </c>
      <c r="H284" s="133">
        <v>2</v>
      </c>
      <c r="I284" s="139">
        <v>19</v>
      </c>
      <c r="J284" s="133">
        <v>29</v>
      </c>
      <c r="K284" s="133">
        <v>8</v>
      </c>
      <c r="L284" s="12">
        <f t="shared" si="24"/>
        <v>48</v>
      </c>
      <c r="M284" s="12">
        <f t="shared" si="20"/>
        <v>56</v>
      </c>
      <c r="N284" s="24">
        <f t="shared" si="21"/>
        <v>8.9201877934272297E-2</v>
      </c>
      <c r="O284" s="24">
        <f t="shared" si="22"/>
        <v>0.15508021390374332</v>
      </c>
      <c r="P284" s="24">
        <f t="shared" si="23"/>
        <v>0.12</v>
      </c>
    </row>
    <row r="285" spans="1:16" x14ac:dyDescent="0.25">
      <c r="A285" s="9" t="str">
        <f>'7'!A285</f>
        <v>New Kensington-Arnold SD</v>
      </c>
      <c r="B285" s="29" t="str">
        <f>'7'!B285</f>
        <v>Westmoreland</v>
      </c>
      <c r="C285" s="158">
        <f>'7'!C285</f>
        <v>687</v>
      </c>
      <c r="D285" s="158">
        <f>'7'!D285</f>
        <v>491</v>
      </c>
      <c r="E285" s="158">
        <f>'7'!E285</f>
        <v>1178</v>
      </c>
      <c r="F285" s="133" t="s">
        <v>888</v>
      </c>
      <c r="G285" s="133" t="s">
        <v>572</v>
      </c>
      <c r="H285" s="133">
        <v>2</v>
      </c>
      <c r="I285" s="139">
        <v>91</v>
      </c>
      <c r="J285" s="133">
        <v>86</v>
      </c>
      <c r="K285" s="133">
        <v>27</v>
      </c>
      <c r="L285" s="12">
        <f t="shared" si="24"/>
        <v>177</v>
      </c>
      <c r="M285" s="12">
        <f t="shared" si="20"/>
        <v>204</v>
      </c>
      <c r="N285" s="24">
        <f t="shared" si="21"/>
        <v>0.1324599708879185</v>
      </c>
      <c r="O285" s="24">
        <f t="shared" si="22"/>
        <v>0.17515274949083504</v>
      </c>
      <c r="P285" s="24">
        <f t="shared" si="23"/>
        <v>0.15025466893039049</v>
      </c>
    </row>
    <row r="286" spans="1:16" x14ac:dyDescent="0.25">
      <c r="A286" s="9" t="str">
        <f>'7'!A286</f>
        <v>Newport SD</v>
      </c>
      <c r="B286" s="29" t="str">
        <f>'7'!B286</f>
        <v>Perry</v>
      </c>
      <c r="C286" s="158">
        <f>'7'!C286</f>
        <v>279</v>
      </c>
      <c r="D286" s="158">
        <f>'7'!D286</f>
        <v>183</v>
      </c>
      <c r="E286" s="158">
        <f>'7'!E286</f>
        <v>462</v>
      </c>
      <c r="F286" s="133" t="s">
        <v>894</v>
      </c>
      <c r="G286" s="133" t="s">
        <v>895</v>
      </c>
      <c r="H286" s="133">
        <v>2</v>
      </c>
      <c r="I286" s="139">
        <v>22</v>
      </c>
      <c r="J286" s="133">
        <v>18</v>
      </c>
      <c r="K286" s="133">
        <v>10</v>
      </c>
      <c r="L286" s="12">
        <f t="shared" si="24"/>
        <v>40</v>
      </c>
      <c r="M286" s="12">
        <f t="shared" si="20"/>
        <v>50</v>
      </c>
      <c r="N286" s="24">
        <f t="shared" si="21"/>
        <v>7.8853046594982074E-2</v>
      </c>
      <c r="O286" s="24">
        <f t="shared" si="22"/>
        <v>9.8360655737704916E-2</v>
      </c>
      <c r="P286" s="24">
        <f t="shared" si="23"/>
        <v>8.6580086580086577E-2</v>
      </c>
    </row>
    <row r="287" spans="1:16" x14ac:dyDescent="0.25">
      <c r="A287" s="9" t="str">
        <f>'7'!A287</f>
        <v>Norristown Area SD</v>
      </c>
      <c r="B287" s="29" t="str">
        <f>'7'!B287</f>
        <v>Montgomery</v>
      </c>
      <c r="C287" s="158">
        <f>'7'!C287</f>
        <v>2891</v>
      </c>
      <c r="D287" s="158">
        <f>'7'!D287</f>
        <v>1774</v>
      </c>
      <c r="E287" s="158">
        <f>'7'!E287</f>
        <v>4665</v>
      </c>
      <c r="F287" s="133" t="s">
        <v>872</v>
      </c>
      <c r="G287" s="133" t="s">
        <v>550</v>
      </c>
      <c r="H287" s="133">
        <v>2</v>
      </c>
      <c r="I287" s="139">
        <v>245</v>
      </c>
      <c r="J287" s="133">
        <v>220</v>
      </c>
      <c r="K287" s="133">
        <v>78</v>
      </c>
      <c r="L287" s="12">
        <f t="shared" si="24"/>
        <v>465</v>
      </c>
      <c r="M287" s="12">
        <f t="shared" ref="M287:M350" si="25">I287+J287+K287</f>
        <v>543</v>
      </c>
      <c r="N287" s="24">
        <f t="shared" ref="N287:N350" si="26">I287/C287</f>
        <v>8.4745762711864403E-2</v>
      </c>
      <c r="O287" s="24">
        <f t="shared" ref="O287:O350" si="27">J287/D287</f>
        <v>0.12401352874859076</v>
      </c>
      <c r="P287" s="24">
        <f t="shared" ref="P287:P350" si="28">L287/E287</f>
        <v>9.9678456591639875E-2</v>
      </c>
    </row>
    <row r="288" spans="1:16" x14ac:dyDescent="0.25">
      <c r="A288" s="9" t="str">
        <f>'7'!A288</f>
        <v>North Allegheny SD</v>
      </c>
      <c r="B288" s="29" t="str">
        <f>'7'!B288</f>
        <v>Allegheny</v>
      </c>
      <c r="C288" s="158">
        <f>'7'!C288</f>
        <v>1553</v>
      </c>
      <c r="D288" s="158">
        <f>'7'!D288</f>
        <v>1250</v>
      </c>
      <c r="E288" s="158">
        <f>'7'!E288</f>
        <v>2803</v>
      </c>
      <c r="F288" s="133" t="s">
        <v>875</v>
      </c>
      <c r="G288" s="133" t="s">
        <v>539</v>
      </c>
      <c r="H288" s="133">
        <v>2</v>
      </c>
      <c r="I288" s="139">
        <v>164</v>
      </c>
      <c r="J288" s="133">
        <v>113</v>
      </c>
      <c r="K288" s="133">
        <v>45</v>
      </c>
      <c r="L288" s="12">
        <f t="shared" si="24"/>
        <v>277</v>
      </c>
      <c r="M288" s="12">
        <f t="shared" si="25"/>
        <v>322</v>
      </c>
      <c r="N288" s="24">
        <f t="shared" si="26"/>
        <v>0.1056020605280103</v>
      </c>
      <c r="O288" s="24">
        <f t="shared" si="27"/>
        <v>9.0399999999999994E-2</v>
      </c>
      <c r="P288" s="24">
        <f t="shared" si="28"/>
        <v>9.8822689975026759E-2</v>
      </c>
    </row>
    <row r="289" spans="1:16" x14ac:dyDescent="0.25">
      <c r="A289" s="9" t="str">
        <f>'7'!A289</f>
        <v>North Clarion County SD</v>
      </c>
      <c r="B289" s="29" t="str">
        <f>'7'!B289</f>
        <v>Clarion</v>
      </c>
      <c r="C289" s="158">
        <f>'7'!C289</f>
        <v>175</v>
      </c>
      <c r="D289" s="158">
        <f>'7'!D289</f>
        <v>116</v>
      </c>
      <c r="E289" s="158">
        <f>'7'!E289</f>
        <v>291</v>
      </c>
      <c r="F289" s="133" t="s">
        <v>876</v>
      </c>
      <c r="G289" s="133" t="s">
        <v>564</v>
      </c>
      <c r="H289" s="133">
        <v>2</v>
      </c>
      <c r="I289" s="139">
        <v>7</v>
      </c>
      <c r="J289" s="133">
        <v>14</v>
      </c>
      <c r="K289" s="133">
        <v>6</v>
      </c>
      <c r="L289" s="12">
        <f t="shared" si="24"/>
        <v>21</v>
      </c>
      <c r="M289" s="12">
        <f t="shared" si="25"/>
        <v>27</v>
      </c>
      <c r="N289" s="24">
        <f t="shared" si="26"/>
        <v>0.04</v>
      </c>
      <c r="O289" s="24">
        <f t="shared" si="27"/>
        <v>0.1206896551724138</v>
      </c>
      <c r="P289" s="24">
        <f t="shared" si="28"/>
        <v>7.2164948453608241E-2</v>
      </c>
    </row>
    <row r="290" spans="1:16" x14ac:dyDescent="0.25">
      <c r="A290" s="9" t="str">
        <f>'7'!A290</f>
        <v>North East SD</v>
      </c>
      <c r="B290" s="29" t="str">
        <f>'7'!B290</f>
        <v>Erie</v>
      </c>
      <c r="C290" s="158">
        <f>'7'!C290</f>
        <v>354</v>
      </c>
      <c r="D290" s="158">
        <f>'7'!D290</f>
        <v>262</v>
      </c>
      <c r="E290" s="158">
        <f>'7'!E290</f>
        <v>616</v>
      </c>
      <c r="F290" s="133" t="s">
        <v>903</v>
      </c>
      <c r="G290" s="133" t="s">
        <v>543</v>
      </c>
      <c r="H290" s="133">
        <v>2</v>
      </c>
      <c r="I290" s="139">
        <v>59</v>
      </c>
      <c r="J290" s="133">
        <v>43</v>
      </c>
      <c r="K290" s="133">
        <v>19</v>
      </c>
      <c r="L290" s="12">
        <f t="shared" si="24"/>
        <v>102</v>
      </c>
      <c r="M290" s="12">
        <f t="shared" si="25"/>
        <v>121</v>
      </c>
      <c r="N290" s="24">
        <f t="shared" si="26"/>
        <v>0.16666666666666666</v>
      </c>
      <c r="O290" s="24">
        <f t="shared" si="27"/>
        <v>0.16412213740458015</v>
      </c>
      <c r="P290" s="24">
        <f t="shared" si="28"/>
        <v>0.16558441558441558</v>
      </c>
    </row>
    <row r="291" spans="1:16" x14ac:dyDescent="0.25">
      <c r="A291" s="9" t="str">
        <f>'7'!A291</f>
        <v>North Hills SD</v>
      </c>
      <c r="B291" s="29" t="str">
        <f>'7'!B291</f>
        <v>Allegheny</v>
      </c>
      <c r="C291" s="158">
        <f>'7'!C291</f>
        <v>1217</v>
      </c>
      <c r="D291" s="158">
        <f>'7'!D291</f>
        <v>743</v>
      </c>
      <c r="E291" s="158">
        <f>'7'!E291</f>
        <v>1960</v>
      </c>
      <c r="F291" s="133" t="s">
        <v>875</v>
      </c>
      <c r="G291" s="133" t="s">
        <v>539</v>
      </c>
      <c r="H291" s="133">
        <v>2</v>
      </c>
      <c r="I291" s="139">
        <v>111</v>
      </c>
      <c r="J291" s="133">
        <v>106</v>
      </c>
      <c r="K291" s="133">
        <v>28</v>
      </c>
      <c r="L291" s="12">
        <f t="shared" si="24"/>
        <v>217</v>
      </c>
      <c r="M291" s="12">
        <f t="shared" si="25"/>
        <v>245</v>
      </c>
      <c r="N291" s="24">
        <f t="shared" si="26"/>
        <v>9.1207888249794575E-2</v>
      </c>
      <c r="O291" s="24">
        <f t="shared" si="27"/>
        <v>0.14266487213997309</v>
      </c>
      <c r="P291" s="24">
        <f t="shared" si="28"/>
        <v>0.11071428571428571</v>
      </c>
    </row>
    <row r="292" spans="1:16" x14ac:dyDescent="0.25">
      <c r="A292" s="9" t="str">
        <f>'7'!A292</f>
        <v>North Penn SD</v>
      </c>
      <c r="B292" s="29" t="str">
        <f>'7'!B292</f>
        <v>Montgomery</v>
      </c>
      <c r="C292" s="158">
        <f>'7'!C292</f>
        <v>3406</v>
      </c>
      <c r="D292" s="158">
        <f>'7'!D292</f>
        <v>2329</v>
      </c>
      <c r="E292" s="158">
        <f>'7'!E292</f>
        <v>5735</v>
      </c>
      <c r="F292" s="133" t="s">
        <v>872</v>
      </c>
      <c r="G292" s="133" t="s">
        <v>550</v>
      </c>
      <c r="H292" s="133">
        <v>2</v>
      </c>
      <c r="I292" s="139">
        <v>282</v>
      </c>
      <c r="J292" s="133">
        <v>236</v>
      </c>
      <c r="K292" s="133">
        <v>93</v>
      </c>
      <c r="L292" s="12">
        <f t="shared" si="24"/>
        <v>518</v>
      </c>
      <c r="M292" s="12">
        <f t="shared" si="25"/>
        <v>611</v>
      </c>
      <c r="N292" s="24">
        <f t="shared" si="26"/>
        <v>8.2795067527891952E-2</v>
      </c>
      <c r="O292" s="24">
        <f t="shared" si="27"/>
        <v>0.10133104336625161</v>
      </c>
      <c r="P292" s="24">
        <f t="shared" si="28"/>
        <v>9.0322580645161285E-2</v>
      </c>
    </row>
    <row r="293" spans="1:16" x14ac:dyDescent="0.25">
      <c r="A293" s="9" t="str">
        <f>'7'!A293</f>
        <v>North Pocono SD</v>
      </c>
      <c r="B293" s="29" t="str">
        <f>'7'!B293</f>
        <v>Lackawanna</v>
      </c>
      <c r="C293" s="158">
        <f>'7'!C293</f>
        <v>573</v>
      </c>
      <c r="D293" s="158">
        <f>'7'!D293</f>
        <v>413</v>
      </c>
      <c r="E293" s="158">
        <f>'7'!E293</f>
        <v>986</v>
      </c>
      <c r="F293" s="133" t="s">
        <v>870</v>
      </c>
      <c r="G293" s="133" t="s">
        <v>871</v>
      </c>
      <c r="H293" s="133">
        <v>2</v>
      </c>
      <c r="I293" s="139">
        <v>50</v>
      </c>
      <c r="J293" s="133">
        <v>57</v>
      </c>
      <c r="K293" s="133">
        <v>17</v>
      </c>
      <c r="L293" s="12">
        <f t="shared" si="24"/>
        <v>107</v>
      </c>
      <c r="M293" s="12">
        <f t="shared" si="25"/>
        <v>124</v>
      </c>
      <c r="N293" s="24">
        <f t="shared" si="26"/>
        <v>8.7260034904013961E-2</v>
      </c>
      <c r="O293" s="24">
        <f t="shared" si="27"/>
        <v>0.13801452784503632</v>
      </c>
      <c r="P293" s="24">
        <f t="shared" si="28"/>
        <v>0.10851926977687627</v>
      </c>
    </row>
    <row r="294" spans="1:16" x14ac:dyDescent="0.25">
      <c r="A294" s="9" t="str">
        <f>'7'!A294</f>
        <v>North Schuylkill SD</v>
      </c>
      <c r="B294" s="29" t="str">
        <f>'7'!B294</f>
        <v>Schuylkill</v>
      </c>
      <c r="C294" s="158">
        <f>'7'!C294</f>
        <v>428</v>
      </c>
      <c r="D294" s="158">
        <f>'7'!D294</f>
        <v>344</v>
      </c>
      <c r="E294" s="158">
        <f>'7'!E294</f>
        <v>772</v>
      </c>
      <c r="F294" s="133" t="s">
        <v>896</v>
      </c>
      <c r="G294" s="133" t="s">
        <v>579</v>
      </c>
      <c r="H294" s="133">
        <v>2</v>
      </c>
      <c r="I294" s="139">
        <v>19</v>
      </c>
      <c r="J294" s="133">
        <v>65</v>
      </c>
      <c r="K294" s="133">
        <v>31</v>
      </c>
      <c r="L294" s="12">
        <f t="shared" si="24"/>
        <v>84</v>
      </c>
      <c r="M294" s="12">
        <f t="shared" si="25"/>
        <v>115</v>
      </c>
      <c r="N294" s="24">
        <f t="shared" si="26"/>
        <v>4.4392523364485979E-2</v>
      </c>
      <c r="O294" s="24">
        <f t="shared" si="27"/>
        <v>0.18895348837209303</v>
      </c>
      <c r="P294" s="24">
        <f t="shared" si="28"/>
        <v>0.10880829015544041</v>
      </c>
    </row>
    <row r="295" spans="1:16" ht="22.5" x14ac:dyDescent="0.25">
      <c r="A295" s="9" t="str">
        <f>'7'!A295</f>
        <v>North Star SD</v>
      </c>
      <c r="B295" s="29" t="str">
        <f>'7'!B295</f>
        <v>Somerset</v>
      </c>
      <c r="C295" s="158">
        <f>'7'!C295</f>
        <v>308</v>
      </c>
      <c r="D295" s="158">
        <f>'7'!D295</f>
        <v>180</v>
      </c>
      <c r="E295" s="158">
        <f>'7'!E295</f>
        <v>488</v>
      </c>
      <c r="F295" s="133" t="s">
        <v>915</v>
      </c>
      <c r="G295" s="133" t="s">
        <v>575</v>
      </c>
      <c r="H295" s="133">
        <v>3</v>
      </c>
      <c r="I295" s="139">
        <v>26</v>
      </c>
      <c r="J295" s="133">
        <v>32</v>
      </c>
      <c r="K295" s="133">
        <v>10</v>
      </c>
      <c r="L295" s="12">
        <f t="shared" si="24"/>
        <v>58</v>
      </c>
      <c r="M295" s="12">
        <f t="shared" si="25"/>
        <v>68</v>
      </c>
      <c r="N295" s="24">
        <f t="shared" si="26"/>
        <v>8.4415584415584416E-2</v>
      </c>
      <c r="O295" s="24">
        <f t="shared" si="27"/>
        <v>0.17777777777777778</v>
      </c>
      <c r="P295" s="24">
        <f t="shared" si="28"/>
        <v>0.11885245901639344</v>
      </c>
    </row>
    <row r="296" spans="1:16" x14ac:dyDescent="0.25">
      <c r="A296" s="9" t="str">
        <f>'7'!A296</f>
        <v>Northampton Area SD</v>
      </c>
      <c r="B296" s="29" t="str">
        <f>'7'!B296</f>
        <v>Northampton</v>
      </c>
      <c r="C296" s="158">
        <f>'7'!C296</f>
        <v>1222</v>
      </c>
      <c r="D296" s="158">
        <f>'7'!D296</f>
        <v>904</v>
      </c>
      <c r="E296" s="158">
        <f>'7'!E296</f>
        <v>2126</v>
      </c>
      <c r="F296" s="133" t="s">
        <v>886</v>
      </c>
      <c r="G296" s="133" t="s">
        <v>540</v>
      </c>
      <c r="H296" s="133">
        <v>2</v>
      </c>
      <c r="I296" s="139">
        <v>125</v>
      </c>
      <c r="J296" s="133">
        <v>98</v>
      </c>
      <c r="K296" s="133">
        <v>27</v>
      </c>
      <c r="L296" s="12">
        <f t="shared" si="24"/>
        <v>223</v>
      </c>
      <c r="M296" s="12">
        <f t="shared" si="25"/>
        <v>250</v>
      </c>
      <c r="N296" s="24">
        <f t="shared" si="26"/>
        <v>0.10229132569558101</v>
      </c>
      <c r="O296" s="24">
        <f t="shared" si="27"/>
        <v>0.1084070796460177</v>
      </c>
      <c r="P296" s="24">
        <f t="shared" si="28"/>
        <v>0.10489181561618062</v>
      </c>
    </row>
    <row r="297" spans="1:16" x14ac:dyDescent="0.25">
      <c r="A297" s="9" t="str">
        <f>'7'!A297</f>
        <v>Northeast Bradford SD</v>
      </c>
      <c r="B297" s="29" t="str">
        <f>'7'!B297</f>
        <v>Bradford</v>
      </c>
      <c r="C297" s="158">
        <f>'7'!C297</f>
        <v>219</v>
      </c>
      <c r="D297" s="158">
        <f>'7'!D297</f>
        <v>148</v>
      </c>
      <c r="E297" s="158">
        <f>'7'!E297</f>
        <v>367</v>
      </c>
      <c r="F297" s="133" t="s">
        <v>882</v>
      </c>
      <c r="G297" s="133" t="s">
        <v>568</v>
      </c>
      <c r="H297" s="133">
        <v>2</v>
      </c>
      <c r="I297" s="139">
        <v>6</v>
      </c>
      <c r="J297" s="133">
        <v>11</v>
      </c>
      <c r="K297" s="133">
        <v>4</v>
      </c>
      <c r="L297" s="12">
        <f t="shared" si="24"/>
        <v>17</v>
      </c>
      <c r="M297" s="12">
        <f t="shared" si="25"/>
        <v>21</v>
      </c>
      <c r="N297" s="24">
        <f t="shared" si="26"/>
        <v>2.7397260273972601E-2</v>
      </c>
      <c r="O297" s="24">
        <f t="shared" si="27"/>
        <v>7.4324324324324328E-2</v>
      </c>
      <c r="P297" s="24">
        <f t="shared" si="28"/>
        <v>4.632152588555858E-2</v>
      </c>
    </row>
    <row r="298" spans="1:16" x14ac:dyDescent="0.25">
      <c r="A298" s="9" t="str">
        <f>'7'!A298</f>
        <v>Northeastern York SD</v>
      </c>
      <c r="B298" s="29" t="str">
        <f>'7'!B298</f>
        <v>York</v>
      </c>
      <c r="C298" s="158">
        <f>'7'!C298</f>
        <v>970</v>
      </c>
      <c r="D298" s="158">
        <f>'7'!D298</f>
        <v>681</v>
      </c>
      <c r="E298" s="158">
        <f>'7'!E298</f>
        <v>1651</v>
      </c>
      <c r="F298" s="133" t="s">
        <v>892</v>
      </c>
      <c r="G298" s="133" t="s">
        <v>893</v>
      </c>
      <c r="H298" s="133">
        <v>2</v>
      </c>
      <c r="I298" s="139">
        <v>86</v>
      </c>
      <c r="J298" s="133">
        <v>60</v>
      </c>
      <c r="K298" s="133">
        <v>19</v>
      </c>
      <c r="L298" s="12">
        <f t="shared" si="24"/>
        <v>146</v>
      </c>
      <c r="M298" s="12">
        <f t="shared" si="25"/>
        <v>165</v>
      </c>
      <c r="N298" s="24">
        <f t="shared" si="26"/>
        <v>8.8659793814432994E-2</v>
      </c>
      <c r="O298" s="24">
        <f t="shared" si="27"/>
        <v>8.8105726872246701E-2</v>
      </c>
      <c r="P298" s="24">
        <f t="shared" si="28"/>
        <v>8.8431253785584488E-2</v>
      </c>
    </row>
    <row r="299" spans="1:16" x14ac:dyDescent="0.25">
      <c r="A299" s="9" t="str">
        <f>'7'!A299</f>
        <v>Northern Bedford County SD</v>
      </c>
      <c r="B299" s="29" t="str">
        <f>'7'!B299</f>
        <v>Bedford</v>
      </c>
      <c r="C299" s="158">
        <f>'7'!C299</f>
        <v>269</v>
      </c>
      <c r="D299" s="158">
        <f>'7'!D299</f>
        <v>182</v>
      </c>
      <c r="E299" s="158">
        <f>'7'!E299</f>
        <v>451</v>
      </c>
      <c r="F299" s="133" t="s">
        <v>887</v>
      </c>
      <c r="G299" s="133" t="s">
        <v>571</v>
      </c>
      <c r="H299" s="133">
        <v>2</v>
      </c>
      <c r="I299" s="139">
        <v>9</v>
      </c>
      <c r="J299" s="133">
        <v>13</v>
      </c>
      <c r="K299" s="133">
        <v>6</v>
      </c>
      <c r="L299" s="12">
        <f t="shared" si="24"/>
        <v>22</v>
      </c>
      <c r="M299" s="12">
        <f t="shared" si="25"/>
        <v>28</v>
      </c>
      <c r="N299" s="24">
        <f t="shared" si="26"/>
        <v>3.3457249070631967E-2</v>
      </c>
      <c r="O299" s="24">
        <f t="shared" si="27"/>
        <v>7.1428571428571425E-2</v>
      </c>
      <c r="P299" s="24">
        <f t="shared" si="28"/>
        <v>4.878048780487805E-2</v>
      </c>
    </row>
    <row r="300" spans="1:16" x14ac:dyDescent="0.25">
      <c r="A300" s="9" t="str">
        <f>'7'!A300</f>
        <v>Northern Cambria SD</v>
      </c>
      <c r="B300" s="29" t="str">
        <f>'7'!B300</f>
        <v>Cambria</v>
      </c>
      <c r="C300" s="158">
        <f>'7'!C300</f>
        <v>247</v>
      </c>
      <c r="D300" s="158">
        <f>'7'!D300</f>
        <v>214</v>
      </c>
      <c r="E300" s="158">
        <f>'7'!E300</f>
        <v>461</v>
      </c>
      <c r="F300" s="133" t="s">
        <v>887</v>
      </c>
      <c r="G300" s="133" t="s">
        <v>546</v>
      </c>
      <c r="H300" s="133">
        <v>2</v>
      </c>
      <c r="I300" s="139">
        <v>22</v>
      </c>
      <c r="J300" s="133">
        <v>23</v>
      </c>
      <c r="K300" s="133">
        <v>7</v>
      </c>
      <c r="L300" s="12">
        <f t="shared" si="24"/>
        <v>45</v>
      </c>
      <c r="M300" s="12">
        <f t="shared" si="25"/>
        <v>52</v>
      </c>
      <c r="N300" s="24">
        <f t="shared" si="26"/>
        <v>8.9068825910931168E-2</v>
      </c>
      <c r="O300" s="24">
        <f t="shared" si="27"/>
        <v>0.10747663551401869</v>
      </c>
      <c r="P300" s="24">
        <f t="shared" si="28"/>
        <v>9.7613882863340565E-2</v>
      </c>
    </row>
    <row r="301" spans="1:16" x14ac:dyDescent="0.25">
      <c r="A301" s="9" t="str">
        <f>'7'!A301</f>
        <v>Northern Lebanon SD</v>
      </c>
      <c r="B301" s="29" t="str">
        <f>'7'!B301</f>
        <v>Lebanon</v>
      </c>
      <c r="C301" s="158">
        <f>'7'!C301</f>
        <v>699</v>
      </c>
      <c r="D301" s="158">
        <f>'7'!D301</f>
        <v>458</v>
      </c>
      <c r="E301" s="158">
        <f>'7'!E301</f>
        <v>1157</v>
      </c>
      <c r="F301" s="133" t="s">
        <v>879</v>
      </c>
      <c r="G301" s="133" t="s">
        <v>548</v>
      </c>
      <c r="H301" s="133">
        <v>2</v>
      </c>
      <c r="I301" s="139">
        <v>33</v>
      </c>
      <c r="J301" s="133">
        <v>59</v>
      </c>
      <c r="K301" s="133">
        <v>26</v>
      </c>
      <c r="L301" s="12">
        <f t="shared" si="24"/>
        <v>92</v>
      </c>
      <c r="M301" s="12">
        <f t="shared" si="25"/>
        <v>118</v>
      </c>
      <c r="N301" s="24">
        <f t="shared" si="26"/>
        <v>4.7210300429184553E-2</v>
      </c>
      <c r="O301" s="24">
        <f t="shared" si="27"/>
        <v>0.12882096069868995</v>
      </c>
      <c r="P301" s="24">
        <f t="shared" si="28"/>
        <v>7.9515989628349174E-2</v>
      </c>
    </row>
    <row r="302" spans="1:16" x14ac:dyDescent="0.25">
      <c r="A302" s="9" t="str">
        <f>'7'!A302</f>
        <v>Northern Lehigh SD</v>
      </c>
      <c r="B302" s="29" t="str">
        <f>'7'!B302</f>
        <v>Lehigh</v>
      </c>
      <c r="C302" s="158">
        <f>'7'!C302</f>
        <v>356</v>
      </c>
      <c r="D302" s="158">
        <f>'7'!D302</f>
        <v>260</v>
      </c>
      <c r="E302" s="158">
        <f>'7'!E302</f>
        <v>616</v>
      </c>
      <c r="F302" s="133" t="s">
        <v>877</v>
      </c>
      <c r="G302" s="133" t="s">
        <v>537</v>
      </c>
      <c r="H302" s="133">
        <v>2</v>
      </c>
      <c r="I302" s="139">
        <v>47</v>
      </c>
      <c r="J302" s="133">
        <v>32</v>
      </c>
      <c r="K302" s="133">
        <v>22</v>
      </c>
      <c r="L302" s="12">
        <f t="shared" si="24"/>
        <v>79</v>
      </c>
      <c r="M302" s="12">
        <f t="shared" si="25"/>
        <v>101</v>
      </c>
      <c r="N302" s="24">
        <f t="shared" si="26"/>
        <v>0.13202247191011235</v>
      </c>
      <c r="O302" s="24">
        <f t="shared" si="27"/>
        <v>0.12307692307692308</v>
      </c>
      <c r="P302" s="24">
        <f t="shared" si="28"/>
        <v>0.12824675324675325</v>
      </c>
    </row>
    <row r="303" spans="1:16" x14ac:dyDescent="0.25">
      <c r="A303" s="9" t="str">
        <f>'7'!A303</f>
        <v>Northern Potter SD</v>
      </c>
      <c r="B303" s="29" t="str">
        <f>'7'!B303</f>
        <v>Potter</v>
      </c>
      <c r="C303" s="158">
        <f>'7'!C303</f>
        <v>144</v>
      </c>
      <c r="D303" s="158">
        <f>'7'!D303</f>
        <v>89</v>
      </c>
      <c r="E303" s="158">
        <f>'7'!E303</f>
        <v>233</v>
      </c>
      <c r="F303" s="133" t="s">
        <v>883</v>
      </c>
      <c r="G303" s="133" t="s">
        <v>569</v>
      </c>
      <c r="H303" s="133">
        <v>2</v>
      </c>
      <c r="I303" s="139">
        <v>16</v>
      </c>
      <c r="J303" s="133">
        <v>14</v>
      </c>
      <c r="K303" s="133">
        <v>10</v>
      </c>
      <c r="L303" s="12">
        <f t="shared" si="24"/>
        <v>30</v>
      </c>
      <c r="M303" s="12">
        <f t="shared" si="25"/>
        <v>40</v>
      </c>
      <c r="N303" s="24">
        <f t="shared" si="26"/>
        <v>0.1111111111111111</v>
      </c>
      <c r="O303" s="24">
        <f t="shared" si="27"/>
        <v>0.15730337078651685</v>
      </c>
      <c r="P303" s="24">
        <f t="shared" si="28"/>
        <v>0.12875536480686695</v>
      </c>
    </row>
    <row r="304" spans="1:16" x14ac:dyDescent="0.25">
      <c r="A304" s="9" t="str">
        <f>'7'!A304</f>
        <v>Northern Tioga SD</v>
      </c>
      <c r="B304" s="29" t="str">
        <f>'7'!B304</f>
        <v>Tioga</v>
      </c>
      <c r="C304" s="158">
        <f>'7'!C304</f>
        <v>501</v>
      </c>
      <c r="D304" s="158">
        <f>'7'!D304</f>
        <v>323</v>
      </c>
      <c r="E304" s="158">
        <f>'7'!E304</f>
        <v>824</v>
      </c>
      <c r="F304" s="133" t="s">
        <v>882</v>
      </c>
      <c r="G304" s="133" t="s">
        <v>606</v>
      </c>
      <c r="H304" s="133">
        <v>2</v>
      </c>
      <c r="I304" s="139">
        <v>30</v>
      </c>
      <c r="J304" s="133">
        <v>55</v>
      </c>
      <c r="K304" s="133">
        <v>15</v>
      </c>
      <c r="L304" s="12">
        <f t="shared" si="24"/>
        <v>85</v>
      </c>
      <c r="M304" s="12">
        <f t="shared" si="25"/>
        <v>100</v>
      </c>
      <c r="N304" s="24">
        <f t="shared" si="26"/>
        <v>5.9880239520958084E-2</v>
      </c>
      <c r="O304" s="24">
        <f t="shared" si="27"/>
        <v>0.17027863777089783</v>
      </c>
      <c r="P304" s="24">
        <f t="shared" si="28"/>
        <v>0.10315533980582524</v>
      </c>
    </row>
    <row r="305" spans="1:16" x14ac:dyDescent="0.25">
      <c r="A305" s="9" t="str">
        <f>'7'!A305</f>
        <v>Northern York County SD</v>
      </c>
      <c r="B305" s="29" t="str">
        <f>'7'!B305</f>
        <v>York</v>
      </c>
      <c r="C305" s="158">
        <f>'7'!C305</f>
        <v>692</v>
      </c>
      <c r="D305" s="158">
        <f>'7'!D305</f>
        <v>521</v>
      </c>
      <c r="E305" s="158">
        <f>'7'!E305</f>
        <v>1213</v>
      </c>
      <c r="F305" s="133" t="s">
        <v>894</v>
      </c>
      <c r="G305" s="133" t="s">
        <v>893</v>
      </c>
      <c r="H305" s="133">
        <v>2</v>
      </c>
      <c r="I305" s="139">
        <v>33</v>
      </c>
      <c r="J305" s="133">
        <v>49</v>
      </c>
      <c r="K305" s="133">
        <v>22</v>
      </c>
      <c r="L305" s="12">
        <f t="shared" si="24"/>
        <v>82</v>
      </c>
      <c r="M305" s="12">
        <f t="shared" si="25"/>
        <v>104</v>
      </c>
      <c r="N305" s="24">
        <f t="shared" si="26"/>
        <v>4.7687861271676298E-2</v>
      </c>
      <c r="O305" s="24">
        <f t="shared" si="27"/>
        <v>9.4049904030710174E-2</v>
      </c>
      <c r="P305" s="24">
        <f t="shared" si="28"/>
        <v>6.7600989282769988E-2</v>
      </c>
    </row>
    <row r="306" spans="1:16" x14ac:dyDescent="0.25">
      <c r="A306" s="9" t="str">
        <f>'7'!A306</f>
        <v>Northgate SD</v>
      </c>
      <c r="B306" s="29" t="str">
        <f>'7'!B306</f>
        <v>Allegheny</v>
      </c>
      <c r="C306" s="158">
        <f>'7'!C306</f>
        <v>446</v>
      </c>
      <c r="D306" s="158">
        <f>'7'!D306</f>
        <v>246</v>
      </c>
      <c r="E306" s="158">
        <f>'7'!E306</f>
        <v>692</v>
      </c>
      <c r="F306" s="133" t="s">
        <v>875</v>
      </c>
      <c r="G306" s="133" t="s">
        <v>539</v>
      </c>
      <c r="H306" s="133">
        <v>2</v>
      </c>
      <c r="I306" s="139">
        <v>45</v>
      </c>
      <c r="J306" s="133">
        <v>40</v>
      </c>
      <c r="K306" s="133">
        <v>14</v>
      </c>
      <c r="L306" s="12">
        <f t="shared" si="24"/>
        <v>85</v>
      </c>
      <c r="M306" s="12">
        <f t="shared" si="25"/>
        <v>99</v>
      </c>
      <c r="N306" s="24">
        <f t="shared" si="26"/>
        <v>0.10089686098654709</v>
      </c>
      <c r="O306" s="24">
        <f t="shared" si="27"/>
        <v>0.16260162601626016</v>
      </c>
      <c r="P306" s="24">
        <f t="shared" si="28"/>
        <v>0.12283236994219653</v>
      </c>
    </row>
    <row r="307" spans="1:16" x14ac:dyDescent="0.25">
      <c r="A307" s="9" t="str">
        <f>'7'!A307</f>
        <v>Northwest Area SD</v>
      </c>
      <c r="B307" s="29" t="str">
        <f>'7'!B307</f>
        <v>Luzerne</v>
      </c>
      <c r="C307" s="158">
        <f>'7'!C307</f>
        <v>248</v>
      </c>
      <c r="D307" s="158">
        <f>'7'!D307</f>
        <v>186</v>
      </c>
      <c r="E307" s="158">
        <f>'7'!E307</f>
        <v>434</v>
      </c>
      <c r="F307" s="133" t="s">
        <v>904</v>
      </c>
      <c r="G307" s="133" t="s">
        <v>905</v>
      </c>
      <c r="H307" s="133">
        <v>2</v>
      </c>
      <c r="I307" s="139">
        <v>12</v>
      </c>
      <c r="J307" s="133">
        <v>16</v>
      </c>
      <c r="K307" s="133">
        <v>6</v>
      </c>
      <c r="L307" s="12">
        <f t="shared" si="24"/>
        <v>28</v>
      </c>
      <c r="M307" s="12">
        <f t="shared" si="25"/>
        <v>34</v>
      </c>
      <c r="N307" s="24">
        <f t="shared" si="26"/>
        <v>4.8387096774193547E-2</v>
      </c>
      <c r="O307" s="24">
        <f t="shared" si="27"/>
        <v>8.6021505376344093E-2</v>
      </c>
      <c r="P307" s="24">
        <f t="shared" si="28"/>
        <v>6.4516129032258063E-2</v>
      </c>
    </row>
    <row r="308" spans="1:16" x14ac:dyDescent="0.25">
      <c r="A308" s="9" t="str">
        <f>'7'!A308</f>
        <v>Northwestern Lehigh SD</v>
      </c>
      <c r="B308" s="29" t="str">
        <f>'7'!B308</f>
        <v>Lehigh</v>
      </c>
      <c r="C308" s="158">
        <f>'7'!C308</f>
        <v>418</v>
      </c>
      <c r="D308" s="158">
        <f>'7'!D308</f>
        <v>327</v>
      </c>
      <c r="E308" s="158">
        <f>'7'!E308</f>
        <v>745</v>
      </c>
      <c r="F308" s="133" t="s">
        <v>877</v>
      </c>
      <c r="G308" s="133" t="s">
        <v>537</v>
      </c>
      <c r="H308" s="133">
        <v>2</v>
      </c>
      <c r="I308" s="139">
        <v>50</v>
      </c>
      <c r="J308" s="133">
        <v>46</v>
      </c>
      <c r="K308" s="133">
        <v>15</v>
      </c>
      <c r="L308" s="12">
        <f t="shared" si="24"/>
        <v>96</v>
      </c>
      <c r="M308" s="12">
        <f t="shared" si="25"/>
        <v>111</v>
      </c>
      <c r="N308" s="24">
        <f t="shared" si="26"/>
        <v>0.11961722488038277</v>
      </c>
      <c r="O308" s="24">
        <f t="shared" si="27"/>
        <v>0.14067278287461774</v>
      </c>
      <c r="P308" s="24">
        <f t="shared" si="28"/>
        <v>0.12885906040268458</v>
      </c>
    </row>
    <row r="309" spans="1:16" x14ac:dyDescent="0.25">
      <c r="A309" s="9" t="str">
        <f>'7'!A309</f>
        <v>Northwestern SD</v>
      </c>
      <c r="B309" s="29" t="str">
        <f>'7'!B309</f>
        <v>Erie</v>
      </c>
      <c r="C309" s="158">
        <f>'7'!C309</f>
        <v>322</v>
      </c>
      <c r="D309" s="158">
        <f>'7'!D309</f>
        <v>241</v>
      </c>
      <c r="E309" s="158">
        <f>'7'!E309</f>
        <v>563</v>
      </c>
      <c r="F309" s="133" t="s">
        <v>903</v>
      </c>
      <c r="G309" s="133" t="s">
        <v>543</v>
      </c>
      <c r="H309" s="133">
        <v>2</v>
      </c>
      <c r="I309" s="139">
        <v>45</v>
      </c>
      <c r="J309" s="133">
        <v>30</v>
      </c>
      <c r="K309" s="133">
        <v>12</v>
      </c>
      <c r="L309" s="12">
        <f t="shared" si="24"/>
        <v>75</v>
      </c>
      <c r="M309" s="12">
        <f t="shared" si="25"/>
        <v>87</v>
      </c>
      <c r="N309" s="24">
        <f t="shared" si="26"/>
        <v>0.13975155279503104</v>
      </c>
      <c r="O309" s="24">
        <f t="shared" si="27"/>
        <v>0.12448132780082988</v>
      </c>
      <c r="P309" s="24">
        <f t="shared" si="28"/>
        <v>0.13321492007104796</v>
      </c>
    </row>
    <row r="310" spans="1:16" x14ac:dyDescent="0.25">
      <c r="A310" s="9" t="str">
        <f>'7'!A310</f>
        <v>Norwin SD</v>
      </c>
      <c r="B310" s="29" t="str">
        <f>'7'!B310</f>
        <v>Westmoreland</v>
      </c>
      <c r="C310" s="158">
        <f>'7'!C310</f>
        <v>1026</v>
      </c>
      <c r="D310" s="158">
        <f>'7'!D310</f>
        <v>765</v>
      </c>
      <c r="E310" s="158">
        <f>'7'!E310</f>
        <v>1791</v>
      </c>
      <c r="F310" s="133" t="s">
        <v>888</v>
      </c>
      <c r="G310" s="133" t="s">
        <v>572</v>
      </c>
      <c r="H310" s="133">
        <v>2</v>
      </c>
      <c r="I310" s="139">
        <v>123</v>
      </c>
      <c r="J310" s="133">
        <v>57</v>
      </c>
      <c r="K310" s="133">
        <v>39</v>
      </c>
      <c r="L310" s="12">
        <f t="shared" si="24"/>
        <v>180</v>
      </c>
      <c r="M310" s="12">
        <f t="shared" si="25"/>
        <v>219</v>
      </c>
      <c r="N310" s="24">
        <f t="shared" si="26"/>
        <v>0.11988304093567251</v>
      </c>
      <c r="O310" s="24">
        <f t="shared" si="27"/>
        <v>7.4509803921568626E-2</v>
      </c>
      <c r="P310" s="24">
        <f t="shared" si="28"/>
        <v>0.10050251256281408</v>
      </c>
    </row>
    <row r="311" spans="1:16" x14ac:dyDescent="0.25">
      <c r="A311" s="9" t="str">
        <f>'7'!A311</f>
        <v>Octorara Area SD</v>
      </c>
      <c r="B311" s="29" t="str">
        <f>'7'!B311</f>
        <v>Chester</v>
      </c>
      <c r="C311" s="158">
        <f>'7'!C311</f>
        <v>811</v>
      </c>
      <c r="D311" s="158">
        <f>'7'!D311</f>
        <v>611</v>
      </c>
      <c r="E311" s="158">
        <f>'7'!E311</f>
        <v>1422</v>
      </c>
      <c r="F311" s="133" t="s">
        <v>884</v>
      </c>
      <c r="G311" s="133" t="s">
        <v>541</v>
      </c>
      <c r="H311" s="133">
        <v>2</v>
      </c>
      <c r="I311" s="139">
        <v>35</v>
      </c>
      <c r="J311" s="133">
        <v>60</v>
      </c>
      <c r="K311" s="133">
        <v>46</v>
      </c>
      <c r="L311" s="12">
        <f t="shared" si="24"/>
        <v>95</v>
      </c>
      <c r="M311" s="12">
        <f t="shared" si="25"/>
        <v>141</v>
      </c>
      <c r="N311" s="24">
        <f t="shared" si="26"/>
        <v>4.3156596794081382E-2</v>
      </c>
      <c r="O311" s="24">
        <f t="shared" si="27"/>
        <v>9.8199672667757767E-2</v>
      </c>
      <c r="P311" s="24">
        <f t="shared" si="28"/>
        <v>6.6807313642756674E-2</v>
      </c>
    </row>
    <row r="312" spans="1:16" x14ac:dyDescent="0.25">
      <c r="A312" s="9" t="str">
        <f>'7'!A312</f>
        <v>Oil City Area SD</v>
      </c>
      <c r="B312" s="29" t="str">
        <f>'7'!B312</f>
        <v>Venango</v>
      </c>
      <c r="C312" s="158">
        <f>'7'!C312</f>
        <v>527</v>
      </c>
      <c r="D312" s="158">
        <f>'7'!D312</f>
        <v>385</v>
      </c>
      <c r="E312" s="158">
        <f>'7'!E312</f>
        <v>912</v>
      </c>
      <c r="F312" s="133" t="s">
        <v>876</v>
      </c>
      <c r="G312" s="133" t="s">
        <v>591</v>
      </c>
      <c r="H312" s="133">
        <v>2</v>
      </c>
      <c r="I312" s="139">
        <v>55</v>
      </c>
      <c r="J312" s="133">
        <v>103</v>
      </c>
      <c r="K312" s="133">
        <v>36</v>
      </c>
      <c r="L312" s="12">
        <f t="shared" si="24"/>
        <v>158</v>
      </c>
      <c r="M312" s="12">
        <f t="shared" si="25"/>
        <v>194</v>
      </c>
      <c r="N312" s="24">
        <f t="shared" si="26"/>
        <v>0.10436432637571158</v>
      </c>
      <c r="O312" s="24">
        <f t="shared" si="27"/>
        <v>0.26753246753246751</v>
      </c>
      <c r="P312" s="24">
        <f t="shared" si="28"/>
        <v>0.17324561403508773</v>
      </c>
    </row>
    <row r="313" spans="1:16" x14ac:dyDescent="0.25">
      <c r="A313" s="9" t="str">
        <f>'7'!A313</f>
        <v>Old Forge SD</v>
      </c>
      <c r="B313" s="29" t="str">
        <f>'7'!B313</f>
        <v>Lackawanna</v>
      </c>
      <c r="C313" s="158">
        <f>'7'!C313</f>
        <v>235</v>
      </c>
      <c r="D313" s="158">
        <f>'7'!D313</f>
        <v>165</v>
      </c>
      <c r="E313" s="158">
        <f>'7'!E313</f>
        <v>400</v>
      </c>
      <c r="F313" s="133" t="s">
        <v>870</v>
      </c>
      <c r="G313" s="133" t="s">
        <v>871</v>
      </c>
      <c r="H313" s="133">
        <v>2</v>
      </c>
      <c r="I313" s="139">
        <v>19</v>
      </c>
      <c r="J313" s="133">
        <v>18</v>
      </c>
      <c r="K313" s="133">
        <v>7</v>
      </c>
      <c r="L313" s="12">
        <f t="shared" si="24"/>
        <v>37</v>
      </c>
      <c r="M313" s="12">
        <f t="shared" si="25"/>
        <v>44</v>
      </c>
      <c r="N313" s="24">
        <f t="shared" si="26"/>
        <v>8.085106382978724E-2</v>
      </c>
      <c r="O313" s="24">
        <f t="shared" si="27"/>
        <v>0.10909090909090909</v>
      </c>
      <c r="P313" s="24">
        <f t="shared" si="28"/>
        <v>9.2499999999999999E-2</v>
      </c>
    </row>
    <row r="314" spans="1:16" x14ac:dyDescent="0.25">
      <c r="A314" s="9" t="str">
        <f>'7'!A314</f>
        <v>Oley Valley SD</v>
      </c>
      <c r="B314" s="29" t="str">
        <f>'7'!B314</f>
        <v>Berks</v>
      </c>
      <c r="C314" s="158">
        <f>'7'!C314</f>
        <v>324</v>
      </c>
      <c r="D314" s="158">
        <f>'7'!D314</f>
        <v>240</v>
      </c>
      <c r="E314" s="158">
        <f>'7'!E314</f>
        <v>564</v>
      </c>
      <c r="F314" s="133" t="s">
        <v>880</v>
      </c>
      <c r="G314" s="133" t="s">
        <v>552</v>
      </c>
      <c r="H314" s="133">
        <v>2</v>
      </c>
      <c r="I314" s="139">
        <v>24</v>
      </c>
      <c r="J314" s="133">
        <v>35</v>
      </c>
      <c r="K314" s="133">
        <v>14</v>
      </c>
      <c r="L314" s="12">
        <f t="shared" si="24"/>
        <v>59</v>
      </c>
      <c r="M314" s="12">
        <f t="shared" si="25"/>
        <v>73</v>
      </c>
      <c r="N314" s="24">
        <f t="shared" si="26"/>
        <v>7.407407407407407E-2</v>
      </c>
      <c r="O314" s="24">
        <f t="shared" si="27"/>
        <v>0.14583333333333334</v>
      </c>
      <c r="P314" s="24">
        <f t="shared" si="28"/>
        <v>0.10460992907801418</v>
      </c>
    </row>
    <row r="315" spans="1:16" x14ac:dyDescent="0.25">
      <c r="A315" s="9" t="str">
        <f>'7'!A315</f>
        <v>Oswayo Valley SD</v>
      </c>
      <c r="B315" s="29" t="str">
        <f>'7'!B315</f>
        <v>Potter</v>
      </c>
      <c r="C315" s="158">
        <f>'7'!C315</f>
        <v>103</v>
      </c>
      <c r="D315" s="158">
        <f>'7'!D315</f>
        <v>85</v>
      </c>
      <c r="E315" s="158">
        <f>'7'!E315</f>
        <v>188</v>
      </c>
      <c r="F315" s="133" t="s">
        <v>883</v>
      </c>
      <c r="G315" s="133" t="s">
        <v>569</v>
      </c>
      <c r="H315" s="133">
        <v>2</v>
      </c>
      <c r="I315" s="139">
        <v>6</v>
      </c>
      <c r="J315" s="133">
        <v>9</v>
      </c>
      <c r="K315" s="133">
        <v>3</v>
      </c>
      <c r="L315" s="12">
        <f t="shared" si="24"/>
        <v>15</v>
      </c>
      <c r="M315" s="12">
        <f t="shared" si="25"/>
        <v>18</v>
      </c>
      <c r="N315" s="24">
        <f t="shared" si="26"/>
        <v>5.8252427184466021E-2</v>
      </c>
      <c r="O315" s="24">
        <f t="shared" si="27"/>
        <v>0.10588235294117647</v>
      </c>
      <c r="P315" s="24">
        <f t="shared" si="28"/>
        <v>7.9787234042553196E-2</v>
      </c>
    </row>
    <row r="316" spans="1:16" x14ac:dyDescent="0.25">
      <c r="A316" s="9" t="str">
        <f>'7'!A316</f>
        <v>Otto-Eldred SD</v>
      </c>
      <c r="B316" s="29" t="str">
        <f>'7'!B316</f>
        <v>McKean</v>
      </c>
      <c r="C316" s="158">
        <f>'7'!C316</f>
        <v>127</v>
      </c>
      <c r="D316" s="158">
        <f>'7'!D316</f>
        <v>101</v>
      </c>
      <c r="E316" s="158">
        <f>'7'!E316</f>
        <v>228</v>
      </c>
      <c r="F316" s="133" t="s">
        <v>883</v>
      </c>
      <c r="G316" s="133" t="s">
        <v>581</v>
      </c>
      <c r="H316" s="133">
        <v>2</v>
      </c>
      <c r="I316" s="139">
        <v>16</v>
      </c>
      <c r="J316" s="133">
        <v>15</v>
      </c>
      <c r="K316" s="133">
        <v>8</v>
      </c>
      <c r="L316" s="12">
        <f t="shared" si="24"/>
        <v>31</v>
      </c>
      <c r="M316" s="12">
        <f t="shared" si="25"/>
        <v>39</v>
      </c>
      <c r="N316" s="24">
        <f t="shared" si="26"/>
        <v>0.12598425196850394</v>
      </c>
      <c r="O316" s="24">
        <f t="shared" si="27"/>
        <v>0.14851485148514851</v>
      </c>
      <c r="P316" s="24">
        <f t="shared" si="28"/>
        <v>0.13596491228070176</v>
      </c>
    </row>
    <row r="317" spans="1:16" x14ac:dyDescent="0.25">
      <c r="A317" s="9" t="str">
        <f>'7'!A317</f>
        <v>Owen J. Roberts SD</v>
      </c>
      <c r="B317" s="29" t="str">
        <f>'7'!B317</f>
        <v>Chester</v>
      </c>
      <c r="C317" s="158">
        <f>'7'!C317</f>
        <v>1143</v>
      </c>
      <c r="D317" s="158">
        <f>'7'!D317</f>
        <v>848</v>
      </c>
      <c r="E317" s="158">
        <f>'7'!E317</f>
        <v>1991</v>
      </c>
      <c r="F317" s="133" t="s">
        <v>884</v>
      </c>
      <c r="G317" s="133" t="s">
        <v>541</v>
      </c>
      <c r="H317" s="133">
        <v>2</v>
      </c>
      <c r="I317" s="139">
        <v>75</v>
      </c>
      <c r="J317" s="133">
        <v>143</v>
      </c>
      <c r="K317" s="133">
        <v>63</v>
      </c>
      <c r="L317" s="12">
        <f t="shared" si="24"/>
        <v>218</v>
      </c>
      <c r="M317" s="12">
        <f t="shared" si="25"/>
        <v>281</v>
      </c>
      <c r="N317" s="24">
        <f t="shared" si="26"/>
        <v>6.5616797900262466E-2</v>
      </c>
      <c r="O317" s="24">
        <f t="shared" si="27"/>
        <v>0.16863207547169812</v>
      </c>
      <c r="P317" s="24">
        <f t="shared" si="28"/>
        <v>0.10949271722752386</v>
      </c>
    </row>
    <row r="318" spans="1:16" x14ac:dyDescent="0.25">
      <c r="A318" s="9" t="str">
        <f>'7'!A318</f>
        <v>Oxford Area SD</v>
      </c>
      <c r="B318" s="29" t="str">
        <f>'7'!B318</f>
        <v>Chester</v>
      </c>
      <c r="C318" s="158">
        <f>'7'!C318</f>
        <v>1067</v>
      </c>
      <c r="D318" s="158">
        <f>'7'!D318</f>
        <v>782</v>
      </c>
      <c r="E318" s="158">
        <f>'7'!E318</f>
        <v>1849</v>
      </c>
      <c r="F318" s="133" t="s">
        <v>884</v>
      </c>
      <c r="G318" s="133" t="s">
        <v>541</v>
      </c>
      <c r="H318" s="133">
        <v>2</v>
      </c>
      <c r="I318" s="139">
        <v>61</v>
      </c>
      <c r="J318" s="133">
        <v>98</v>
      </c>
      <c r="K318" s="133">
        <v>47</v>
      </c>
      <c r="L318" s="12">
        <f t="shared" si="24"/>
        <v>159</v>
      </c>
      <c r="M318" s="12">
        <f t="shared" si="25"/>
        <v>206</v>
      </c>
      <c r="N318" s="24">
        <f t="shared" si="26"/>
        <v>5.7169634489222118E-2</v>
      </c>
      <c r="O318" s="24">
        <f t="shared" si="27"/>
        <v>0.12531969309462915</v>
      </c>
      <c r="P318" s="24">
        <f t="shared" si="28"/>
        <v>8.5992428339643046E-2</v>
      </c>
    </row>
    <row r="319" spans="1:16" x14ac:dyDescent="0.25">
      <c r="A319" s="9" t="str">
        <f>'7'!A319</f>
        <v>Palisades SD</v>
      </c>
      <c r="B319" s="29" t="str">
        <f>'7'!B319</f>
        <v>Bucks</v>
      </c>
      <c r="C319" s="158">
        <f>'7'!C319</f>
        <v>333</v>
      </c>
      <c r="D319" s="158">
        <f>'7'!D319</f>
        <v>233</v>
      </c>
      <c r="E319" s="158">
        <f>'7'!E319</f>
        <v>566</v>
      </c>
      <c r="F319" s="133" t="s">
        <v>889</v>
      </c>
      <c r="G319" s="133" t="s">
        <v>573</v>
      </c>
      <c r="H319" s="133">
        <v>2</v>
      </c>
      <c r="I319" s="139">
        <v>29</v>
      </c>
      <c r="J319" s="133">
        <v>27</v>
      </c>
      <c r="K319" s="133">
        <v>15</v>
      </c>
      <c r="L319" s="12">
        <f t="shared" si="24"/>
        <v>56</v>
      </c>
      <c r="M319" s="12">
        <f t="shared" si="25"/>
        <v>71</v>
      </c>
      <c r="N319" s="24">
        <f t="shared" si="26"/>
        <v>8.7087087087087081E-2</v>
      </c>
      <c r="O319" s="24">
        <f t="shared" si="27"/>
        <v>0.11587982832618025</v>
      </c>
      <c r="P319" s="24">
        <f t="shared" si="28"/>
        <v>9.8939929328621903E-2</v>
      </c>
    </row>
    <row r="320" spans="1:16" x14ac:dyDescent="0.25">
      <c r="A320" s="9" t="str">
        <f>'7'!A320</f>
        <v>Palmerton Area SD</v>
      </c>
      <c r="B320" s="29" t="str">
        <f>'7'!B320</f>
        <v>Carbon</v>
      </c>
      <c r="C320" s="158">
        <f>'7'!C320</f>
        <v>470</v>
      </c>
      <c r="D320" s="158">
        <f>'7'!D320</f>
        <v>304</v>
      </c>
      <c r="E320" s="158">
        <f>'7'!E320</f>
        <v>774</v>
      </c>
      <c r="F320" s="133" t="s">
        <v>877</v>
      </c>
      <c r="G320" s="133" t="s">
        <v>598</v>
      </c>
      <c r="H320" s="133">
        <v>2</v>
      </c>
      <c r="I320" s="139">
        <v>20</v>
      </c>
      <c r="J320" s="133">
        <v>36</v>
      </c>
      <c r="K320" s="133">
        <v>11</v>
      </c>
      <c r="L320" s="12">
        <f t="shared" si="24"/>
        <v>56</v>
      </c>
      <c r="M320" s="12">
        <f t="shared" si="25"/>
        <v>67</v>
      </c>
      <c r="N320" s="24">
        <f t="shared" si="26"/>
        <v>4.2553191489361701E-2</v>
      </c>
      <c r="O320" s="24">
        <f t="shared" si="27"/>
        <v>0.11842105263157894</v>
      </c>
      <c r="P320" s="24">
        <f t="shared" si="28"/>
        <v>7.2351421188630485E-2</v>
      </c>
    </row>
    <row r="321" spans="1:16" x14ac:dyDescent="0.25">
      <c r="A321" s="9" t="str">
        <f>'7'!A321</f>
        <v>Palmyra Area SD</v>
      </c>
      <c r="B321" s="29" t="str">
        <f>'7'!B321</f>
        <v>Lebanon</v>
      </c>
      <c r="C321" s="158">
        <f>'7'!C321</f>
        <v>693</v>
      </c>
      <c r="D321" s="158">
        <f>'7'!D321</f>
        <v>524</v>
      </c>
      <c r="E321" s="158">
        <f>'7'!E321</f>
        <v>1217</v>
      </c>
      <c r="F321" s="133" t="s">
        <v>879</v>
      </c>
      <c r="G321" s="133" t="s">
        <v>548</v>
      </c>
      <c r="H321" s="133">
        <v>2</v>
      </c>
      <c r="I321" s="139">
        <v>52</v>
      </c>
      <c r="J321" s="133">
        <v>60</v>
      </c>
      <c r="K321" s="133">
        <v>18</v>
      </c>
      <c r="L321" s="12">
        <f t="shared" si="24"/>
        <v>112</v>
      </c>
      <c r="M321" s="12">
        <f t="shared" si="25"/>
        <v>130</v>
      </c>
      <c r="N321" s="24">
        <f t="shared" si="26"/>
        <v>7.5036075036075039E-2</v>
      </c>
      <c r="O321" s="24">
        <f t="shared" si="27"/>
        <v>0.11450381679389313</v>
      </c>
      <c r="P321" s="24">
        <f t="shared" si="28"/>
        <v>9.2029580936729666E-2</v>
      </c>
    </row>
    <row r="322" spans="1:16" x14ac:dyDescent="0.25">
      <c r="A322" s="9" t="str">
        <f>'7'!A322</f>
        <v>Panther Valley SD</v>
      </c>
      <c r="B322" s="29" t="str">
        <f>'7'!B322</f>
        <v>Carbon</v>
      </c>
      <c r="C322" s="158">
        <f>'7'!C322</f>
        <v>435</v>
      </c>
      <c r="D322" s="158">
        <f>'7'!D322</f>
        <v>324</v>
      </c>
      <c r="E322" s="158">
        <f>'7'!E322</f>
        <v>759</v>
      </c>
      <c r="F322" s="133" t="s">
        <v>877</v>
      </c>
      <c r="G322" s="133" t="s">
        <v>598</v>
      </c>
      <c r="H322" s="133">
        <v>2</v>
      </c>
      <c r="I322" s="139">
        <v>31</v>
      </c>
      <c r="J322" s="133">
        <v>45</v>
      </c>
      <c r="K322" s="133">
        <v>18</v>
      </c>
      <c r="L322" s="12">
        <f t="shared" si="24"/>
        <v>76</v>
      </c>
      <c r="M322" s="12">
        <f t="shared" si="25"/>
        <v>94</v>
      </c>
      <c r="N322" s="24">
        <f t="shared" si="26"/>
        <v>7.1264367816091953E-2</v>
      </c>
      <c r="O322" s="24">
        <f t="shared" si="27"/>
        <v>0.1388888888888889</v>
      </c>
      <c r="P322" s="24">
        <f t="shared" si="28"/>
        <v>0.10013175230566534</v>
      </c>
    </row>
    <row r="323" spans="1:16" x14ac:dyDescent="0.25">
      <c r="A323" s="9" t="str">
        <f>'7'!A323</f>
        <v>Parkland SD</v>
      </c>
      <c r="B323" s="29" t="str">
        <f>'7'!B323</f>
        <v>Lehigh</v>
      </c>
      <c r="C323" s="158">
        <f>'7'!C323</f>
        <v>1541</v>
      </c>
      <c r="D323" s="158">
        <f>'7'!D323</f>
        <v>1142</v>
      </c>
      <c r="E323" s="158">
        <f>'7'!E323</f>
        <v>2683</v>
      </c>
      <c r="F323" s="133" t="s">
        <v>877</v>
      </c>
      <c r="G323" s="133" t="s">
        <v>537</v>
      </c>
      <c r="H323" s="133">
        <v>2</v>
      </c>
      <c r="I323" s="139">
        <v>242</v>
      </c>
      <c r="J323" s="133">
        <v>195</v>
      </c>
      <c r="K323" s="133">
        <v>65</v>
      </c>
      <c r="L323" s="12">
        <f t="shared" si="24"/>
        <v>437</v>
      </c>
      <c r="M323" s="12">
        <f t="shared" si="25"/>
        <v>502</v>
      </c>
      <c r="N323" s="24">
        <f t="shared" si="26"/>
        <v>0.15704088254380272</v>
      </c>
      <c r="O323" s="24">
        <f t="shared" si="27"/>
        <v>0.17075306479859895</v>
      </c>
      <c r="P323" s="24">
        <f t="shared" si="28"/>
        <v>0.16287737607156169</v>
      </c>
    </row>
    <row r="324" spans="1:16" x14ac:dyDescent="0.25">
      <c r="A324" s="9" t="str">
        <f>'7'!A324</f>
        <v>Pen Argyl Area SD</v>
      </c>
      <c r="B324" s="29" t="str">
        <f>'7'!B324</f>
        <v>Northampton</v>
      </c>
      <c r="C324" s="158">
        <f>'7'!C324</f>
        <v>352</v>
      </c>
      <c r="D324" s="158">
        <f>'7'!D324</f>
        <v>287</v>
      </c>
      <c r="E324" s="158">
        <f>'7'!E324</f>
        <v>639</v>
      </c>
      <c r="F324" s="133" t="s">
        <v>886</v>
      </c>
      <c r="G324" s="133" t="s">
        <v>540</v>
      </c>
      <c r="H324" s="133">
        <v>2</v>
      </c>
      <c r="I324" s="139">
        <v>26</v>
      </c>
      <c r="J324" s="133">
        <v>25</v>
      </c>
      <c r="K324" s="133">
        <v>11</v>
      </c>
      <c r="L324" s="12">
        <f t="shared" si="24"/>
        <v>51</v>
      </c>
      <c r="M324" s="12">
        <f t="shared" si="25"/>
        <v>62</v>
      </c>
      <c r="N324" s="24">
        <f t="shared" si="26"/>
        <v>7.3863636363636367E-2</v>
      </c>
      <c r="O324" s="24">
        <f t="shared" si="27"/>
        <v>8.7108013937282236E-2</v>
      </c>
      <c r="P324" s="24">
        <f t="shared" si="28"/>
        <v>7.9812206572769953E-2</v>
      </c>
    </row>
    <row r="325" spans="1:16" x14ac:dyDescent="0.25">
      <c r="A325" s="9" t="str">
        <f>'7'!A325</f>
        <v>Penn Cambria SD</v>
      </c>
      <c r="B325" s="29" t="str">
        <f>'7'!B325</f>
        <v>Cambria</v>
      </c>
      <c r="C325" s="158">
        <f>'7'!C325</f>
        <v>483</v>
      </c>
      <c r="D325" s="158">
        <f>'7'!D325</f>
        <v>319</v>
      </c>
      <c r="E325" s="158">
        <f>'7'!E325</f>
        <v>802</v>
      </c>
      <c r="F325" s="133" t="s">
        <v>887</v>
      </c>
      <c r="G325" s="133" t="s">
        <v>546</v>
      </c>
      <c r="H325" s="133">
        <v>2</v>
      </c>
      <c r="I325" s="139">
        <v>40</v>
      </c>
      <c r="J325" s="133">
        <v>34</v>
      </c>
      <c r="K325" s="133">
        <v>9</v>
      </c>
      <c r="L325" s="12">
        <f t="shared" ref="L325:L388" si="29">I325+J325</f>
        <v>74</v>
      </c>
      <c r="M325" s="12">
        <f t="shared" si="25"/>
        <v>83</v>
      </c>
      <c r="N325" s="24">
        <f t="shared" si="26"/>
        <v>8.2815734989648032E-2</v>
      </c>
      <c r="O325" s="24">
        <f t="shared" si="27"/>
        <v>0.10658307210031348</v>
      </c>
      <c r="P325" s="24">
        <f t="shared" si="28"/>
        <v>9.2269326683291769E-2</v>
      </c>
    </row>
    <row r="326" spans="1:16" x14ac:dyDescent="0.25">
      <c r="A326" s="9" t="str">
        <f>'7'!A326</f>
        <v>Penn Hills SD</v>
      </c>
      <c r="B326" s="29" t="str">
        <f>'7'!B326</f>
        <v>Allegheny</v>
      </c>
      <c r="C326" s="158">
        <f>'7'!C326</f>
        <v>1278</v>
      </c>
      <c r="D326" s="158">
        <f>'7'!D326</f>
        <v>848</v>
      </c>
      <c r="E326" s="158">
        <f>'7'!E326</f>
        <v>2126</v>
      </c>
      <c r="F326" s="133" t="s">
        <v>875</v>
      </c>
      <c r="G326" s="133" t="s">
        <v>539</v>
      </c>
      <c r="H326" s="133">
        <v>2</v>
      </c>
      <c r="I326" s="139">
        <v>114</v>
      </c>
      <c r="J326" s="133">
        <v>117</v>
      </c>
      <c r="K326" s="133">
        <v>29</v>
      </c>
      <c r="L326" s="12">
        <f t="shared" si="29"/>
        <v>231</v>
      </c>
      <c r="M326" s="12">
        <f t="shared" si="25"/>
        <v>260</v>
      </c>
      <c r="N326" s="24">
        <f t="shared" si="26"/>
        <v>8.9201877934272297E-2</v>
      </c>
      <c r="O326" s="24">
        <f t="shared" si="27"/>
        <v>0.13797169811320756</v>
      </c>
      <c r="P326" s="24">
        <f t="shared" si="28"/>
        <v>0.10865475070555033</v>
      </c>
    </row>
    <row r="327" spans="1:16" x14ac:dyDescent="0.25">
      <c r="A327" s="9" t="str">
        <f>'7'!A327</f>
        <v>Penn Manor SD</v>
      </c>
      <c r="B327" s="29" t="str">
        <f>'7'!B327</f>
        <v>Lancaster</v>
      </c>
      <c r="C327" s="158">
        <f>'7'!C327</f>
        <v>1264</v>
      </c>
      <c r="D327" s="158">
        <f>'7'!D327</f>
        <v>828</v>
      </c>
      <c r="E327" s="158">
        <f>'7'!E327</f>
        <v>2092</v>
      </c>
      <c r="F327" s="133" t="s">
        <v>879</v>
      </c>
      <c r="G327" s="133" t="s">
        <v>547</v>
      </c>
      <c r="H327" s="133">
        <v>2</v>
      </c>
      <c r="I327" s="139">
        <v>99</v>
      </c>
      <c r="J327" s="133">
        <v>117</v>
      </c>
      <c r="K327" s="133">
        <v>39</v>
      </c>
      <c r="L327" s="12">
        <f t="shared" si="29"/>
        <v>216</v>
      </c>
      <c r="M327" s="12">
        <f t="shared" si="25"/>
        <v>255</v>
      </c>
      <c r="N327" s="24">
        <f t="shared" si="26"/>
        <v>7.8322784810126583E-2</v>
      </c>
      <c r="O327" s="24">
        <f t="shared" si="27"/>
        <v>0.14130434782608695</v>
      </c>
      <c r="P327" s="24">
        <f t="shared" si="28"/>
        <v>0.10325047801147227</v>
      </c>
    </row>
    <row r="328" spans="1:16" x14ac:dyDescent="0.25">
      <c r="A328" s="9" t="str">
        <f>'7'!A328</f>
        <v>Penncrest SD</v>
      </c>
      <c r="B328" s="29" t="str">
        <f>'7'!B328</f>
        <v>Crawford</v>
      </c>
      <c r="C328" s="158">
        <f>'7'!C328</f>
        <v>730</v>
      </c>
      <c r="D328" s="158">
        <f>'7'!D328</f>
        <v>538</v>
      </c>
      <c r="E328" s="158">
        <f>'7'!E328</f>
        <v>1268</v>
      </c>
      <c r="F328" s="133" t="s">
        <v>903</v>
      </c>
      <c r="G328" s="133" t="s">
        <v>590</v>
      </c>
      <c r="H328" s="133">
        <v>2</v>
      </c>
      <c r="I328" s="139">
        <v>37</v>
      </c>
      <c r="J328" s="133">
        <v>40</v>
      </c>
      <c r="K328" s="133">
        <v>16</v>
      </c>
      <c r="L328" s="12">
        <f t="shared" si="29"/>
        <v>77</v>
      </c>
      <c r="M328" s="12">
        <f t="shared" si="25"/>
        <v>93</v>
      </c>
      <c r="N328" s="24">
        <f t="shared" si="26"/>
        <v>5.0684931506849315E-2</v>
      </c>
      <c r="O328" s="24">
        <f t="shared" si="27"/>
        <v>7.434944237918216E-2</v>
      </c>
      <c r="P328" s="24">
        <f t="shared" si="28"/>
        <v>6.0725552050473183E-2</v>
      </c>
    </row>
    <row r="329" spans="1:16" x14ac:dyDescent="0.25">
      <c r="A329" s="9" t="str">
        <f>'7'!A329</f>
        <v>Penn-Delco SD</v>
      </c>
      <c r="B329" s="29" t="str">
        <f>'7'!B329</f>
        <v>Delaware</v>
      </c>
      <c r="C329" s="158">
        <f>'7'!C329</f>
        <v>873</v>
      </c>
      <c r="D329" s="158">
        <f>'7'!D329</f>
        <v>603</v>
      </c>
      <c r="E329" s="158">
        <f>'7'!E329</f>
        <v>1476</v>
      </c>
      <c r="F329" s="133" t="s">
        <v>902</v>
      </c>
      <c r="G329" s="133" t="s">
        <v>542</v>
      </c>
      <c r="H329" s="133">
        <v>2</v>
      </c>
      <c r="I329" s="139">
        <v>67</v>
      </c>
      <c r="J329" s="133">
        <v>78</v>
      </c>
      <c r="K329" s="133">
        <v>41</v>
      </c>
      <c r="L329" s="12">
        <f t="shared" si="29"/>
        <v>145</v>
      </c>
      <c r="M329" s="12">
        <f t="shared" si="25"/>
        <v>186</v>
      </c>
      <c r="N329" s="24">
        <f t="shared" si="26"/>
        <v>7.6746849942726236E-2</v>
      </c>
      <c r="O329" s="24">
        <f t="shared" si="27"/>
        <v>0.12935323383084577</v>
      </c>
      <c r="P329" s="24">
        <f t="shared" si="28"/>
        <v>9.8238482384823841E-2</v>
      </c>
    </row>
    <row r="330" spans="1:16" x14ac:dyDescent="0.25">
      <c r="A330" s="9" t="str">
        <f>'7'!A330</f>
        <v>Pennridge SD</v>
      </c>
      <c r="B330" s="29" t="str">
        <f>'7'!B330</f>
        <v>Bucks</v>
      </c>
      <c r="C330" s="158">
        <f>'7'!C330</f>
        <v>1745</v>
      </c>
      <c r="D330" s="158">
        <f>'7'!D330</f>
        <v>1277</v>
      </c>
      <c r="E330" s="158">
        <f>'7'!E330</f>
        <v>3022</v>
      </c>
      <c r="F330" s="133" t="s">
        <v>889</v>
      </c>
      <c r="G330" s="133" t="s">
        <v>573</v>
      </c>
      <c r="H330" s="133">
        <v>2</v>
      </c>
      <c r="I330" s="139">
        <v>160</v>
      </c>
      <c r="J330" s="133">
        <v>164</v>
      </c>
      <c r="K330" s="133">
        <v>85</v>
      </c>
      <c r="L330" s="12">
        <f t="shared" si="29"/>
        <v>324</v>
      </c>
      <c r="M330" s="12">
        <f t="shared" si="25"/>
        <v>409</v>
      </c>
      <c r="N330" s="24">
        <f t="shared" si="26"/>
        <v>9.1690544412607447E-2</v>
      </c>
      <c r="O330" s="24">
        <f t="shared" si="27"/>
        <v>0.12842599843382929</v>
      </c>
      <c r="P330" s="24">
        <f t="shared" si="28"/>
        <v>0.10721376571806751</v>
      </c>
    </row>
    <row r="331" spans="1:16" x14ac:dyDescent="0.25">
      <c r="A331" s="9" t="str">
        <f>'7'!A331</f>
        <v>Penns Manor Area SD</v>
      </c>
      <c r="B331" s="29" t="str">
        <f>'7'!B331</f>
        <v>Indiana</v>
      </c>
      <c r="C331" s="158">
        <f>'7'!C331</f>
        <v>192</v>
      </c>
      <c r="D331" s="158">
        <f>'7'!D331</f>
        <v>158</v>
      </c>
      <c r="E331" s="158">
        <f>'7'!E331</f>
        <v>350</v>
      </c>
      <c r="F331" s="133" t="s">
        <v>881</v>
      </c>
      <c r="G331" s="133" t="s">
        <v>578</v>
      </c>
      <c r="H331" s="133">
        <v>2</v>
      </c>
      <c r="I331" s="139">
        <v>14</v>
      </c>
      <c r="J331" s="133">
        <v>24</v>
      </c>
      <c r="K331" s="133">
        <v>13</v>
      </c>
      <c r="L331" s="12">
        <f t="shared" si="29"/>
        <v>38</v>
      </c>
      <c r="M331" s="12">
        <f t="shared" si="25"/>
        <v>51</v>
      </c>
      <c r="N331" s="24">
        <f t="shared" si="26"/>
        <v>7.2916666666666671E-2</v>
      </c>
      <c r="O331" s="24">
        <f t="shared" si="27"/>
        <v>0.15189873417721519</v>
      </c>
      <c r="P331" s="24">
        <f t="shared" si="28"/>
        <v>0.10857142857142857</v>
      </c>
    </row>
    <row r="332" spans="1:16" x14ac:dyDescent="0.25">
      <c r="A332" s="9" t="str">
        <f>'7'!A332</f>
        <v>Penns Valley Area SD</v>
      </c>
      <c r="B332" s="29" t="str">
        <f>'7'!B332</f>
        <v>Centre</v>
      </c>
      <c r="C332" s="158">
        <f>'7'!C332</f>
        <v>548</v>
      </c>
      <c r="D332" s="158">
        <f>'7'!D332</f>
        <v>366</v>
      </c>
      <c r="E332" s="158">
        <f>'7'!E332</f>
        <v>914</v>
      </c>
      <c r="F332" s="133" t="s">
        <v>885</v>
      </c>
      <c r="G332" s="133" t="s">
        <v>554</v>
      </c>
      <c r="H332" s="133">
        <v>2</v>
      </c>
      <c r="I332" s="139">
        <v>51</v>
      </c>
      <c r="J332" s="133">
        <v>49</v>
      </c>
      <c r="K332" s="133">
        <v>25</v>
      </c>
      <c r="L332" s="12">
        <f t="shared" si="29"/>
        <v>100</v>
      </c>
      <c r="M332" s="12">
        <f t="shared" si="25"/>
        <v>125</v>
      </c>
      <c r="N332" s="24">
        <f t="shared" si="26"/>
        <v>9.3065693430656932E-2</v>
      </c>
      <c r="O332" s="24">
        <f t="shared" si="27"/>
        <v>0.13387978142076504</v>
      </c>
      <c r="P332" s="24">
        <f t="shared" si="28"/>
        <v>0.10940919037199125</v>
      </c>
    </row>
    <row r="333" spans="1:16" x14ac:dyDescent="0.25">
      <c r="A333" s="9" t="str">
        <f>'7'!A333</f>
        <v>Pennsbury SD</v>
      </c>
      <c r="B333" s="29" t="str">
        <f>'7'!B333</f>
        <v>Bucks</v>
      </c>
      <c r="C333" s="158">
        <f>'7'!C333</f>
        <v>2238</v>
      </c>
      <c r="D333" s="158">
        <f>'7'!D333</f>
        <v>1634</v>
      </c>
      <c r="E333" s="158">
        <f>'7'!E333</f>
        <v>3872</v>
      </c>
      <c r="F333" s="133" t="s">
        <v>889</v>
      </c>
      <c r="G333" s="133" t="s">
        <v>573</v>
      </c>
      <c r="H333" s="133">
        <v>2</v>
      </c>
      <c r="I333" s="139">
        <v>205</v>
      </c>
      <c r="J333" s="133">
        <v>207</v>
      </c>
      <c r="K333" s="133">
        <v>95</v>
      </c>
      <c r="L333" s="12">
        <f t="shared" si="29"/>
        <v>412</v>
      </c>
      <c r="M333" s="12">
        <f t="shared" si="25"/>
        <v>507</v>
      </c>
      <c r="N333" s="24">
        <f t="shared" si="26"/>
        <v>9.1599642537980336E-2</v>
      </c>
      <c r="O333" s="24">
        <f t="shared" si="27"/>
        <v>0.12668298653610771</v>
      </c>
      <c r="P333" s="24">
        <f t="shared" si="28"/>
        <v>0.10640495867768596</v>
      </c>
    </row>
    <row r="334" spans="1:16" x14ac:dyDescent="0.25">
      <c r="A334" s="9" t="str">
        <f>'7'!A334</f>
        <v>Penn-Trafford SD</v>
      </c>
      <c r="B334" s="29" t="str">
        <f>'7'!B334</f>
        <v>Westmoreland</v>
      </c>
      <c r="C334" s="158">
        <f>'7'!C334</f>
        <v>673</v>
      </c>
      <c r="D334" s="158">
        <f>'7'!D334</f>
        <v>561</v>
      </c>
      <c r="E334" s="158">
        <f>'7'!E334</f>
        <v>1234</v>
      </c>
      <c r="F334" s="133" t="s">
        <v>888</v>
      </c>
      <c r="G334" s="133" t="s">
        <v>572</v>
      </c>
      <c r="H334" s="133">
        <v>2</v>
      </c>
      <c r="I334" s="139">
        <v>70</v>
      </c>
      <c r="J334" s="133">
        <v>52</v>
      </c>
      <c r="K334" s="133">
        <v>22</v>
      </c>
      <c r="L334" s="12">
        <f t="shared" si="29"/>
        <v>122</v>
      </c>
      <c r="M334" s="12">
        <f t="shared" si="25"/>
        <v>144</v>
      </c>
      <c r="N334" s="24">
        <f t="shared" si="26"/>
        <v>0.10401188707280833</v>
      </c>
      <c r="O334" s="24">
        <f t="shared" si="27"/>
        <v>9.2691622103386814E-2</v>
      </c>
      <c r="P334" s="24">
        <f t="shared" si="28"/>
        <v>9.8865478119935166E-2</v>
      </c>
    </row>
    <row r="335" spans="1:16" x14ac:dyDescent="0.25">
      <c r="A335" s="9" t="str">
        <f>'7'!A335</f>
        <v>Pequea Valley SD</v>
      </c>
      <c r="B335" s="29" t="str">
        <f>'7'!B335</f>
        <v>Lancaster</v>
      </c>
      <c r="C335" s="158">
        <f>'7'!C335</f>
        <v>1281</v>
      </c>
      <c r="D335" s="158">
        <f>'7'!D335</f>
        <v>843</v>
      </c>
      <c r="E335" s="158">
        <f>'7'!E335</f>
        <v>2124</v>
      </c>
      <c r="F335" s="133" t="s">
        <v>879</v>
      </c>
      <c r="G335" s="133" t="s">
        <v>547</v>
      </c>
      <c r="H335" s="133">
        <v>2</v>
      </c>
      <c r="I335" s="139">
        <v>44</v>
      </c>
      <c r="J335" s="133">
        <v>34</v>
      </c>
      <c r="K335" s="133">
        <v>14</v>
      </c>
      <c r="L335" s="12">
        <f t="shared" si="29"/>
        <v>78</v>
      </c>
      <c r="M335" s="12">
        <f t="shared" si="25"/>
        <v>92</v>
      </c>
      <c r="N335" s="24">
        <f t="shared" si="26"/>
        <v>3.4348165495706483E-2</v>
      </c>
      <c r="O335" s="24">
        <f t="shared" si="27"/>
        <v>4.0332147093712932E-2</v>
      </c>
      <c r="P335" s="24">
        <f t="shared" si="28"/>
        <v>3.6723163841807911E-2</v>
      </c>
    </row>
    <row r="336" spans="1:16" x14ac:dyDescent="0.25">
      <c r="A336" s="9" t="str">
        <f>'7'!A336</f>
        <v>Perkiomen Valley SD</v>
      </c>
      <c r="B336" s="29" t="str">
        <f>'7'!B336</f>
        <v>Montgomery</v>
      </c>
      <c r="C336" s="158">
        <f>'7'!C336</f>
        <v>1409</v>
      </c>
      <c r="D336" s="158">
        <f>'7'!D336</f>
        <v>979</v>
      </c>
      <c r="E336" s="158">
        <f>'7'!E336</f>
        <v>2388</v>
      </c>
      <c r="F336" s="133" t="s">
        <v>872</v>
      </c>
      <c r="G336" s="133" t="s">
        <v>550</v>
      </c>
      <c r="H336" s="133">
        <v>2</v>
      </c>
      <c r="I336" s="139">
        <v>126</v>
      </c>
      <c r="J336" s="133">
        <v>106</v>
      </c>
      <c r="K336" s="133">
        <v>45</v>
      </c>
      <c r="L336" s="12">
        <f t="shared" si="29"/>
        <v>232</v>
      </c>
      <c r="M336" s="12">
        <f t="shared" si="25"/>
        <v>277</v>
      </c>
      <c r="N336" s="24">
        <f t="shared" si="26"/>
        <v>8.9425124201561387E-2</v>
      </c>
      <c r="O336" s="24">
        <f t="shared" si="27"/>
        <v>0.10827374872318693</v>
      </c>
      <c r="P336" s="24">
        <f t="shared" si="28"/>
        <v>9.7152428810720268E-2</v>
      </c>
    </row>
    <row r="337" spans="1:16" x14ac:dyDescent="0.25">
      <c r="A337" s="9" t="str">
        <f>'7'!A337</f>
        <v>Peters Township SD</v>
      </c>
      <c r="B337" s="29" t="str">
        <f>'7'!B337</f>
        <v>Washington</v>
      </c>
      <c r="C337" s="158">
        <f>'7'!C337</f>
        <v>675</v>
      </c>
      <c r="D337" s="158">
        <f>'7'!D337</f>
        <v>549</v>
      </c>
      <c r="E337" s="158">
        <f>'7'!E337</f>
        <v>1224</v>
      </c>
      <c r="F337" s="133" t="s">
        <v>873</v>
      </c>
      <c r="G337" s="133" t="s">
        <v>570</v>
      </c>
      <c r="H337" s="133">
        <v>2</v>
      </c>
      <c r="I337" s="139">
        <v>56</v>
      </c>
      <c r="J337" s="133">
        <v>43</v>
      </c>
      <c r="K337" s="133">
        <v>20</v>
      </c>
      <c r="L337" s="12">
        <f t="shared" si="29"/>
        <v>99</v>
      </c>
      <c r="M337" s="12">
        <f t="shared" si="25"/>
        <v>119</v>
      </c>
      <c r="N337" s="24">
        <f t="shared" si="26"/>
        <v>8.2962962962962961E-2</v>
      </c>
      <c r="O337" s="24">
        <f t="shared" si="27"/>
        <v>7.8324225865209471E-2</v>
      </c>
      <c r="P337" s="24">
        <f t="shared" si="28"/>
        <v>8.0882352941176475E-2</v>
      </c>
    </row>
    <row r="338" spans="1:16" x14ac:dyDescent="0.25">
      <c r="A338" s="9" t="str">
        <f>'7'!A338</f>
        <v>Philadelphia City SD</v>
      </c>
      <c r="B338" s="29" t="str">
        <f>'7'!B338</f>
        <v>Philadelphia</v>
      </c>
      <c r="C338" s="158">
        <f>'7'!C338</f>
        <v>62059</v>
      </c>
      <c r="D338" s="158">
        <f>'7'!D338</f>
        <v>38994</v>
      </c>
      <c r="E338" s="158">
        <f>'7'!E338</f>
        <v>101053</v>
      </c>
      <c r="F338" s="133" t="s">
        <v>889</v>
      </c>
      <c r="G338" s="133" t="s">
        <v>551</v>
      </c>
      <c r="H338" s="133">
        <v>2</v>
      </c>
      <c r="I338" s="139">
        <v>6256</v>
      </c>
      <c r="J338" s="133">
        <v>5756</v>
      </c>
      <c r="K338" s="133">
        <v>1960</v>
      </c>
      <c r="L338" s="12">
        <f t="shared" si="29"/>
        <v>12012</v>
      </c>
      <c r="M338" s="12">
        <f t="shared" si="25"/>
        <v>13972</v>
      </c>
      <c r="N338" s="24">
        <f t="shared" si="26"/>
        <v>0.10080729628256982</v>
      </c>
      <c r="O338" s="24">
        <f t="shared" si="27"/>
        <v>0.14761245319792787</v>
      </c>
      <c r="P338" s="24">
        <f t="shared" si="28"/>
        <v>0.11886831662592896</v>
      </c>
    </row>
    <row r="339" spans="1:16" x14ac:dyDescent="0.25">
      <c r="A339" s="9" t="str">
        <f>'7'!A339</f>
        <v>Philipsburg-Osceola Area SD</v>
      </c>
      <c r="B339" s="29" t="str">
        <f>'7'!B339</f>
        <v>Clearfield</v>
      </c>
      <c r="C339" s="158">
        <f>'7'!C339</f>
        <v>461</v>
      </c>
      <c r="D339" s="158">
        <f>'7'!D339</f>
        <v>322</v>
      </c>
      <c r="E339" s="158">
        <f>'7'!E339</f>
        <v>783</v>
      </c>
      <c r="F339" s="133" t="s">
        <v>885</v>
      </c>
      <c r="G339" s="133" t="s">
        <v>897</v>
      </c>
      <c r="H339" s="133">
        <v>2</v>
      </c>
      <c r="I339" s="139">
        <v>33</v>
      </c>
      <c r="J339" s="133">
        <v>65</v>
      </c>
      <c r="K339" s="133">
        <v>31</v>
      </c>
      <c r="L339" s="12">
        <f t="shared" si="29"/>
        <v>98</v>
      </c>
      <c r="M339" s="12">
        <f t="shared" si="25"/>
        <v>129</v>
      </c>
      <c r="N339" s="24">
        <f t="shared" si="26"/>
        <v>7.1583514099783085E-2</v>
      </c>
      <c r="O339" s="24">
        <f t="shared" si="27"/>
        <v>0.20186335403726707</v>
      </c>
      <c r="P339" s="24">
        <f t="shared" si="28"/>
        <v>0.1251596424010217</v>
      </c>
    </row>
    <row r="340" spans="1:16" x14ac:dyDescent="0.25">
      <c r="A340" s="9" t="str">
        <f>'7'!A340</f>
        <v>Phoenixville Area SD</v>
      </c>
      <c r="B340" s="29" t="str">
        <f>'7'!B340</f>
        <v>Chester</v>
      </c>
      <c r="C340" s="158">
        <f>'7'!C340</f>
        <v>1274</v>
      </c>
      <c r="D340" s="158">
        <f>'7'!D340</f>
        <v>868</v>
      </c>
      <c r="E340" s="158">
        <f>'7'!E340</f>
        <v>2142</v>
      </c>
      <c r="F340" s="133" t="s">
        <v>884</v>
      </c>
      <c r="G340" s="133" t="s">
        <v>541</v>
      </c>
      <c r="H340" s="133">
        <v>2</v>
      </c>
      <c r="I340" s="139">
        <v>92</v>
      </c>
      <c r="J340" s="133">
        <v>137</v>
      </c>
      <c r="K340" s="133">
        <v>47</v>
      </c>
      <c r="L340" s="12">
        <f t="shared" si="29"/>
        <v>229</v>
      </c>
      <c r="M340" s="12">
        <f t="shared" si="25"/>
        <v>276</v>
      </c>
      <c r="N340" s="24">
        <f t="shared" si="26"/>
        <v>7.2213500784929358E-2</v>
      </c>
      <c r="O340" s="24">
        <f t="shared" si="27"/>
        <v>0.15783410138248849</v>
      </c>
      <c r="P340" s="24">
        <f t="shared" si="28"/>
        <v>0.1069094304388422</v>
      </c>
    </row>
    <row r="341" spans="1:16" x14ac:dyDescent="0.25">
      <c r="A341" s="9" t="str">
        <f>'7'!A341</f>
        <v>Pine Grove Area SD</v>
      </c>
      <c r="B341" s="29" t="str">
        <f>'7'!B341</f>
        <v>Schuylkill</v>
      </c>
      <c r="C341" s="158">
        <f>'7'!C341</f>
        <v>426</v>
      </c>
      <c r="D341" s="158">
        <f>'7'!D341</f>
        <v>271</v>
      </c>
      <c r="E341" s="158">
        <f>'7'!E341</f>
        <v>697</v>
      </c>
      <c r="F341" s="133" t="s">
        <v>896</v>
      </c>
      <c r="G341" s="133" t="s">
        <v>579</v>
      </c>
      <c r="H341" s="133">
        <v>2</v>
      </c>
      <c r="I341" s="139">
        <v>16</v>
      </c>
      <c r="J341" s="133">
        <v>40</v>
      </c>
      <c r="K341" s="133">
        <v>18</v>
      </c>
      <c r="L341" s="12">
        <f t="shared" si="29"/>
        <v>56</v>
      </c>
      <c r="M341" s="12">
        <f t="shared" si="25"/>
        <v>74</v>
      </c>
      <c r="N341" s="24">
        <f t="shared" si="26"/>
        <v>3.7558685446009391E-2</v>
      </c>
      <c r="O341" s="24">
        <f t="shared" si="27"/>
        <v>0.14760147601476015</v>
      </c>
      <c r="P341" s="24">
        <f t="shared" si="28"/>
        <v>8.0344332855093251E-2</v>
      </c>
    </row>
    <row r="342" spans="1:16" x14ac:dyDescent="0.25">
      <c r="A342" s="9" t="str">
        <f>'7'!A342</f>
        <v>Pine-Richland SD</v>
      </c>
      <c r="B342" s="29" t="str">
        <f>'7'!B342</f>
        <v>Allegheny</v>
      </c>
      <c r="C342" s="158">
        <f>'7'!C342</f>
        <v>763</v>
      </c>
      <c r="D342" s="158">
        <f>'7'!D342</f>
        <v>589</v>
      </c>
      <c r="E342" s="158">
        <f>'7'!E342</f>
        <v>1352</v>
      </c>
      <c r="F342" s="133" t="s">
        <v>875</v>
      </c>
      <c r="G342" s="133" t="s">
        <v>539</v>
      </c>
      <c r="H342" s="133">
        <v>2</v>
      </c>
      <c r="I342" s="139">
        <v>90</v>
      </c>
      <c r="J342" s="133">
        <v>68</v>
      </c>
      <c r="K342" s="133">
        <v>18</v>
      </c>
      <c r="L342" s="12">
        <f t="shared" si="29"/>
        <v>158</v>
      </c>
      <c r="M342" s="12">
        <f t="shared" si="25"/>
        <v>176</v>
      </c>
      <c r="N342" s="24">
        <f t="shared" si="26"/>
        <v>0.11795543905635648</v>
      </c>
      <c r="O342" s="24">
        <f t="shared" si="27"/>
        <v>0.11544991511035653</v>
      </c>
      <c r="P342" s="24">
        <f t="shared" si="28"/>
        <v>0.11686390532544379</v>
      </c>
    </row>
    <row r="343" spans="1:16" x14ac:dyDescent="0.25">
      <c r="A343" s="9" t="str">
        <f>'7'!A343</f>
        <v>Pittsburgh SD</v>
      </c>
      <c r="B343" s="29" t="str">
        <f>'7'!B343</f>
        <v>Allegheny</v>
      </c>
      <c r="C343" s="158">
        <f>'7'!C343</f>
        <v>9637</v>
      </c>
      <c r="D343" s="158">
        <f>'7'!D343</f>
        <v>5695</v>
      </c>
      <c r="E343" s="158">
        <f>'7'!E343</f>
        <v>15332</v>
      </c>
      <c r="F343" s="133" t="s">
        <v>368</v>
      </c>
      <c r="G343" s="133" t="s">
        <v>539</v>
      </c>
      <c r="H343" s="133">
        <v>2</v>
      </c>
      <c r="I343" s="139">
        <v>999</v>
      </c>
      <c r="J343" s="133">
        <v>1204</v>
      </c>
      <c r="K343" s="133">
        <v>395</v>
      </c>
      <c r="L343" s="12">
        <f t="shared" si="29"/>
        <v>2203</v>
      </c>
      <c r="M343" s="12">
        <f t="shared" si="25"/>
        <v>2598</v>
      </c>
      <c r="N343" s="24">
        <f t="shared" si="26"/>
        <v>0.10366296565321158</v>
      </c>
      <c r="O343" s="24">
        <f t="shared" si="27"/>
        <v>0.21141352063213345</v>
      </c>
      <c r="P343" s="24">
        <f t="shared" si="28"/>
        <v>0.14368640751369685</v>
      </c>
    </row>
    <row r="344" spans="1:16" x14ac:dyDescent="0.25">
      <c r="A344" s="9" t="str">
        <f>'7'!A344</f>
        <v>Pittston Area SD</v>
      </c>
      <c r="B344" s="29" t="str">
        <f>'7'!B344</f>
        <v>Luzerne</v>
      </c>
      <c r="C344" s="158">
        <f>'7'!C344</f>
        <v>810</v>
      </c>
      <c r="D344" s="158">
        <f>'7'!D344</f>
        <v>532</v>
      </c>
      <c r="E344" s="158">
        <f>'7'!E344</f>
        <v>1342</v>
      </c>
      <c r="F344" s="133" t="s">
        <v>904</v>
      </c>
      <c r="G344" s="133" t="s">
        <v>905</v>
      </c>
      <c r="H344" s="133">
        <v>2</v>
      </c>
      <c r="I344" s="139">
        <v>48</v>
      </c>
      <c r="J344" s="133">
        <v>70</v>
      </c>
      <c r="K344" s="133">
        <v>37</v>
      </c>
      <c r="L344" s="12">
        <f t="shared" si="29"/>
        <v>118</v>
      </c>
      <c r="M344" s="12">
        <f t="shared" si="25"/>
        <v>155</v>
      </c>
      <c r="N344" s="24">
        <f t="shared" si="26"/>
        <v>5.9259259259259262E-2</v>
      </c>
      <c r="O344" s="24">
        <f t="shared" si="27"/>
        <v>0.13157894736842105</v>
      </c>
      <c r="P344" s="24">
        <f t="shared" si="28"/>
        <v>8.792846497764531E-2</v>
      </c>
    </row>
    <row r="345" spans="1:16" x14ac:dyDescent="0.25">
      <c r="A345" s="9" t="str">
        <f>'7'!A345</f>
        <v>Pleasant Valley SD</v>
      </c>
      <c r="B345" s="29" t="str">
        <f>'7'!B345</f>
        <v>Monroe</v>
      </c>
      <c r="C345" s="158">
        <f>'7'!C345</f>
        <v>909</v>
      </c>
      <c r="D345" s="158">
        <f>'7'!D345</f>
        <v>688</v>
      </c>
      <c r="E345" s="158">
        <f>'7'!E345</f>
        <v>1597</v>
      </c>
      <c r="F345" s="133" t="s">
        <v>886</v>
      </c>
      <c r="G345" s="133" t="s">
        <v>594</v>
      </c>
      <c r="H345" s="133">
        <v>2</v>
      </c>
      <c r="I345" s="139">
        <v>43</v>
      </c>
      <c r="J345" s="133">
        <v>55</v>
      </c>
      <c r="K345" s="133">
        <v>28</v>
      </c>
      <c r="L345" s="12">
        <f t="shared" si="29"/>
        <v>98</v>
      </c>
      <c r="M345" s="12">
        <f t="shared" si="25"/>
        <v>126</v>
      </c>
      <c r="N345" s="24">
        <f t="shared" si="26"/>
        <v>4.7304730473047306E-2</v>
      </c>
      <c r="O345" s="24">
        <f t="shared" si="27"/>
        <v>7.9941860465116282E-2</v>
      </c>
      <c r="P345" s="24">
        <f t="shared" si="28"/>
        <v>6.1365059486537255E-2</v>
      </c>
    </row>
    <row r="346" spans="1:16" ht="22.5" x14ac:dyDescent="0.25">
      <c r="A346" s="9" t="str">
        <f>'7'!A346</f>
        <v>Plum Borough SD</v>
      </c>
      <c r="B346" s="29" t="str">
        <f>'7'!B346</f>
        <v>Allegheny</v>
      </c>
      <c r="C346" s="158">
        <f>'7'!C346</f>
        <v>873</v>
      </c>
      <c r="D346" s="158">
        <f>'7'!D346</f>
        <v>573</v>
      </c>
      <c r="E346" s="158">
        <f>'7'!E346</f>
        <v>1446</v>
      </c>
      <c r="F346" s="133" t="s">
        <v>916</v>
      </c>
      <c r="G346" s="133" t="s">
        <v>539</v>
      </c>
      <c r="H346" s="133">
        <v>3</v>
      </c>
      <c r="I346" s="139">
        <v>75</v>
      </c>
      <c r="J346" s="133">
        <v>42</v>
      </c>
      <c r="K346" s="133">
        <v>20</v>
      </c>
      <c r="L346" s="12">
        <f t="shared" si="29"/>
        <v>117</v>
      </c>
      <c r="M346" s="12">
        <f t="shared" si="25"/>
        <v>137</v>
      </c>
      <c r="N346" s="24">
        <f t="shared" si="26"/>
        <v>8.5910652920962199E-2</v>
      </c>
      <c r="O346" s="24">
        <f t="shared" si="27"/>
        <v>7.3298429319371722E-2</v>
      </c>
      <c r="P346" s="24">
        <f t="shared" si="28"/>
        <v>8.0912863070539423E-2</v>
      </c>
    </row>
    <row r="347" spans="1:16" x14ac:dyDescent="0.25">
      <c r="A347" s="9" t="str">
        <f>'7'!A347</f>
        <v>Pocono Mountain SD</v>
      </c>
      <c r="B347" s="29" t="str">
        <f>'7'!B347</f>
        <v>Monroe</v>
      </c>
      <c r="C347" s="158">
        <f>'7'!C347</f>
        <v>1957</v>
      </c>
      <c r="D347" s="158">
        <f>'7'!D347</f>
        <v>1420</v>
      </c>
      <c r="E347" s="158">
        <f>'7'!E347</f>
        <v>3377</v>
      </c>
      <c r="F347" s="133" t="s">
        <v>886</v>
      </c>
      <c r="G347" s="133" t="s">
        <v>594</v>
      </c>
      <c r="H347" s="133">
        <v>2</v>
      </c>
      <c r="I347" s="139">
        <v>82</v>
      </c>
      <c r="J347" s="133">
        <v>104</v>
      </c>
      <c r="K347" s="133">
        <v>40</v>
      </c>
      <c r="L347" s="12">
        <f t="shared" si="29"/>
        <v>186</v>
      </c>
      <c r="M347" s="12">
        <f t="shared" si="25"/>
        <v>226</v>
      </c>
      <c r="N347" s="24">
        <f t="shared" si="26"/>
        <v>4.190086867654573E-2</v>
      </c>
      <c r="O347" s="24">
        <f t="shared" si="27"/>
        <v>7.3239436619718309E-2</v>
      </c>
      <c r="P347" s="24">
        <f t="shared" si="28"/>
        <v>5.5078472016582766E-2</v>
      </c>
    </row>
    <row r="348" spans="1:16" x14ac:dyDescent="0.25">
      <c r="A348" s="9" t="str">
        <f>'7'!A348</f>
        <v>Port Allegany SD</v>
      </c>
      <c r="B348" s="29" t="str">
        <f>'7'!B348</f>
        <v>McKean</v>
      </c>
      <c r="C348" s="158">
        <f>'7'!C348</f>
        <v>212</v>
      </c>
      <c r="D348" s="158">
        <f>'7'!D348</f>
        <v>133</v>
      </c>
      <c r="E348" s="158">
        <f>'7'!E348</f>
        <v>345</v>
      </c>
      <c r="F348" s="133" t="s">
        <v>883</v>
      </c>
      <c r="G348" s="133" t="s">
        <v>581</v>
      </c>
      <c r="H348" s="133">
        <v>2</v>
      </c>
      <c r="I348" s="139">
        <v>52</v>
      </c>
      <c r="J348" s="133">
        <v>40</v>
      </c>
      <c r="K348" s="133">
        <v>10</v>
      </c>
      <c r="L348" s="12">
        <f t="shared" si="29"/>
        <v>92</v>
      </c>
      <c r="M348" s="12">
        <f t="shared" si="25"/>
        <v>102</v>
      </c>
      <c r="N348" s="24">
        <f t="shared" si="26"/>
        <v>0.24528301886792453</v>
      </c>
      <c r="O348" s="24">
        <f t="shared" si="27"/>
        <v>0.3007518796992481</v>
      </c>
      <c r="P348" s="24">
        <f t="shared" si="28"/>
        <v>0.26666666666666666</v>
      </c>
    </row>
    <row r="349" spans="1:16" x14ac:dyDescent="0.25">
      <c r="A349" s="9" t="str">
        <f>'7'!A349</f>
        <v>Portage Area SD</v>
      </c>
      <c r="B349" s="29" t="str">
        <f>'7'!B349</f>
        <v>Cambria</v>
      </c>
      <c r="C349" s="158">
        <f>'7'!C349</f>
        <v>189</v>
      </c>
      <c r="D349" s="158">
        <f>'7'!D349</f>
        <v>136</v>
      </c>
      <c r="E349" s="158">
        <f>'7'!E349</f>
        <v>325</v>
      </c>
      <c r="F349" s="133" t="s">
        <v>887</v>
      </c>
      <c r="G349" s="133" t="s">
        <v>546</v>
      </c>
      <c r="H349" s="133">
        <v>2</v>
      </c>
      <c r="I349" s="139">
        <v>8</v>
      </c>
      <c r="J349" s="133">
        <v>19</v>
      </c>
      <c r="K349" s="133">
        <v>6</v>
      </c>
      <c r="L349" s="12">
        <f t="shared" si="29"/>
        <v>27</v>
      </c>
      <c r="M349" s="12">
        <f t="shared" si="25"/>
        <v>33</v>
      </c>
      <c r="N349" s="24">
        <f t="shared" si="26"/>
        <v>4.2328042328042326E-2</v>
      </c>
      <c r="O349" s="24">
        <f t="shared" si="27"/>
        <v>0.13970588235294118</v>
      </c>
      <c r="P349" s="24">
        <f t="shared" si="28"/>
        <v>8.3076923076923076E-2</v>
      </c>
    </row>
    <row r="350" spans="1:16" x14ac:dyDescent="0.25">
      <c r="A350" s="9" t="str">
        <f>'7'!A350</f>
        <v>Pottsgrove SD</v>
      </c>
      <c r="B350" s="29" t="str">
        <f>'7'!B350</f>
        <v>Montgomery</v>
      </c>
      <c r="C350" s="158">
        <f>'7'!C350</f>
        <v>922</v>
      </c>
      <c r="D350" s="158">
        <f>'7'!D350</f>
        <v>603</v>
      </c>
      <c r="E350" s="158">
        <f>'7'!E350</f>
        <v>1525</v>
      </c>
      <c r="F350" s="133" t="s">
        <v>872</v>
      </c>
      <c r="G350" s="133" t="s">
        <v>550</v>
      </c>
      <c r="H350" s="133">
        <v>2</v>
      </c>
      <c r="I350" s="139">
        <v>69</v>
      </c>
      <c r="J350" s="133">
        <v>73</v>
      </c>
      <c r="K350" s="133">
        <v>21</v>
      </c>
      <c r="L350" s="12">
        <f t="shared" si="29"/>
        <v>142</v>
      </c>
      <c r="M350" s="12">
        <f t="shared" si="25"/>
        <v>163</v>
      </c>
      <c r="N350" s="24">
        <f t="shared" si="26"/>
        <v>7.4837310195227769E-2</v>
      </c>
      <c r="O350" s="24">
        <f t="shared" si="27"/>
        <v>0.12106135986733002</v>
      </c>
      <c r="P350" s="24">
        <f t="shared" si="28"/>
        <v>9.3114754098360661E-2</v>
      </c>
    </row>
    <row r="351" spans="1:16" x14ac:dyDescent="0.25">
      <c r="A351" s="9" t="str">
        <f>'7'!A351</f>
        <v>Pottstown SD</v>
      </c>
      <c r="B351" s="29" t="str">
        <f>'7'!B351</f>
        <v>Montgomery</v>
      </c>
      <c r="C351" s="158">
        <f>'7'!C351</f>
        <v>1078</v>
      </c>
      <c r="D351" s="158">
        <f>'7'!D351</f>
        <v>638</v>
      </c>
      <c r="E351" s="158">
        <f>'7'!E351</f>
        <v>1716</v>
      </c>
      <c r="F351" s="133" t="s">
        <v>872</v>
      </c>
      <c r="G351" s="133" t="s">
        <v>550</v>
      </c>
      <c r="H351" s="133">
        <v>2</v>
      </c>
      <c r="I351" s="139">
        <v>100</v>
      </c>
      <c r="J351" s="133">
        <v>108</v>
      </c>
      <c r="K351" s="133">
        <v>28</v>
      </c>
      <c r="L351" s="12">
        <f t="shared" si="29"/>
        <v>208</v>
      </c>
      <c r="M351" s="12">
        <f t="shared" ref="M351:M414" si="30">I351+J351+K351</f>
        <v>236</v>
      </c>
      <c r="N351" s="24">
        <f t="shared" ref="N351:N414" si="31">I351/C351</f>
        <v>9.2764378478664186E-2</v>
      </c>
      <c r="O351" s="24">
        <f t="shared" ref="O351:O414" si="32">J351/D351</f>
        <v>0.16927899686520376</v>
      </c>
      <c r="P351" s="24">
        <f t="shared" ref="P351:P414" si="33">L351/E351</f>
        <v>0.12121212121212122</v>
      </c>
    </row>
    <row r="352" spans="1:16" x14ac:dyDescent="0.25">
      <c r="A352" s="9" t="str">
        <f>'7'!A352</f>
        <v>Pottsville Area SD</v>
      </c>
      <c r="B352" s="29" t="str">
        <f>'7'!B352</f>
        <v>Schuylkill</v>
      </c>
      <c r="C352" s="158">
        <f>'7'!C352</f>
        <v>656</v>
      </c>
      <c r="D352" s="158">
        <f>'7'!D352</f>
        <v>438</v>
      </c>
      <c r="E352" s="158">
        <f>'7'!E352</f>
        <v>1094</v>
      </c>
      <c r="F352" s="133" t="s">
        <v>896</v>
      </c>
      <c r="G352" s="133" t="s">
        <v>579</v>
      </c>
      <c r="H352" s="133">
        <v>2</v>
      </c>
      <c r="I352" s="139">
        <v>57</v>
      </c>
      <c r="J352" s="133">
        <v>84</v>
      </c>
      <c r="K352" s="133">
        <v>26</v>
      </c>
      <c r="L352" s="12">
        <f t="shared" si="29"/>
        <v>141</v>
      </c>
      <c r="M352" s="12">
        <f t="shared" si="30"/>
        <v>167</v>
      </c>
      <c r="N352" s="24">
        <f t="shared" si="31"/>
        <v>8.6890243902439018E-2</v>
      </c>
      <c r="O352" s="24">
        <f t="shared" si="32"/>
        <v>0.19178082191780821</v>
      </c>
      <c r="P352" s="24">
        <f t="shared" si="33"/>
        <v>0.12888482632541134</v>
      </c>
    </row>
    <row r="353" spans="1:16" x14ac:dyDescent="0.25">
      <c r="A353" s="9" t="str">
        <f>'7'!A353</f>
        <v>Punxsutawney Area SD</v>
      </c>
      <c r="B353" s="29" t="str">
        <f>'7'!B353</f>
        <v>Jefferson</v>
      </c>
      <c r="C353" s="158">
        <f>'7'!C353</f>
        <v>771</v>
      </c>
      <c r="D353" s="158">
        <f>'7'!D353</f>
        <v>502</v>
      </c>
      <c r="E353" s="158">
        <f>'7'!E353</f>
        <v>1273</v>
      </c>
      <c r="F353" s="133" t="s">
        <v>876</v>
      </c>
      <c r="G353" s="133" t="s">
        <v>897</v>
      </c>
      <c r="H353" s="133">
        <v>2</v>
      </c>
      <c r="I353" s="139">
        <v>41</v>
      </c>
      <c r="J353" s="133">
        <v>70</v>
      </c>
      <c r="K353" s="133">
        <v>39</v>
      </c>
      <c r="L353" s="12">
        <f t="shared" si="29"/>
        <v>111</v>
      </c>
      <c r="M353" s="12">
        <f t="shared" si="30"/>
        <v>150</v>
      </c>
      <c r="N353" s="24">
        <f t="shared" si="31"/>
        <v>5.3177691309987028E-2</v>
      </c>
      <c r="O353" s="24">
        <f t="shared" si="32"/>
        <v>0.1394422310756972</v>
      </c>
      <c r="P353" s="24">
        <f t="shared" si="33"/>
        <v>8.7195600942655146E-2</v>
      </c>
    </row>
    <row r="354" spans="1:16" x14ac:dyDescent="0.25">
      <c r="A354" s="9" t="str">
        <f>'7'!A354</f>
        <v>Purchase Line SD</v>
      </c>
      <c r="B354" s="29" t="str">
        <f>'7'!B354</f>
        <v>Indiana</v>
      </c>
      <c r="C354" s="158">
        <f>'7'!C354</f>
        <v>229</v>
      </c>
      <c r="D354" s="158">
        <f>'7'!D354</f>
        <v>148</v>
      </c>
      <c r="E354" s="158">
        <f>'7'!E354</f>
        <v>377</v>
      </c>
      <c r="F354" s="133" t="s">
        <v>881</v>
      </c>
      <c r="G354" s="133" t="s">
        <v>578</v>
      </c>
      <c r="H354" s="133">
        <v>2</v>
      </c>
      <c r="I354" s="139">
        <v>13</v>
      </c>
      <c r="J354" s="133">
        <v>23</v>
      </c>
      <c r="K354" s="133">
        <v>16</v>
      </c>
      <c r="L354" s="12">
        <f t="shared" si="29"/>
        <v>36</v>
      </c>
      <c r="M354" s="12">
        <f t="shared" si="30"/>
        <v>52</v>
      </c>
      <c r="N354" s="24">
        <f t="shared" si="31"/>
        <v>5.6768558951965066E-2</v>
      </c>
      <c r="O354" s="24">
        <f t="shared" si="32"/>
        <v>0.1554054054054054</v>
      </c>
      <c r="P354" s="24">
        <f t="shared" si="33"/>
        <v>9.5490716180371346E-2</v>
      </c>
    </row>
    <row r="355" spans="1:16" x14ac:dyDescent="0.25">
      <c r="A355" s="9" t="str">
        <f>'7'!A355</f>
        <v>Quaker Valley SD</v>
      </c>
      <c r="B355" s="29" t="str">
        <f>'7'!B355</f>
        <v>Allegheny</v>
      </c>
      <c r="C355" s="158">
        <f>'7'!C355</f>
        <v>360</v>
      </c>
      <c r="D355" s="158">
        <f>'7'!D355</f>
        <v>275</v>
      </c>
      <c r="E355" s="158">
        <f>'7'!E355</f>
        <v>635</v>
      </c>
      <c r="F355" s="133" t="s">
        <v>875</v>
      </c>
      <c r="G355" s="133" t="s">
        <v>539</v>
      </c>
      <c r="H355" s="133">
        <v>2</v>
      </c>
      <c r="I355" s="139">
        <v>26</v>
      </c>
      <c r="J355" s="133">
        <v>21</v>
      </c>
      <c r="K355" s="133">
        <v>8</v>
      </c>
      <c r="L355" s="12">
        <f t="shared" si="29"/>
        <v>47</v>
      </c>
      <c r="M355" s="12">
        <f t="shared" si="30"/>
        <v>55</v>
      </c>
      <c r="N355" s="24">
        <f t="shared" si="31"/>
        <v>7.2222222222222215E-2</v>
      </c>
      <c r="O355" s="24">
        <f t="shared" si="32"/>
        <v>7.636363636363637E-2</v>
      </c>
      <c r="P355" s="24">
        <f t="shared" si="33"/>
        <v>7.4015748031496062E-2</v>
      </c>
    </row>
    <row r="356" spans="1:16" x14ac:dyDescent="0.25">
      <c r="A356" s="9" t="str">
        <f>'7'!A356</f>
        <v>Quakertown Community SD</v>
      </c>
      <c r="B356" s="29" t="str">
        <f>'7'!B356</f>
        <v>Bucks</v>
      </c>
      <c r="C356" s="158">
        <f>'7'!C356</f>
        <v>1388</v>
      </c>
      <c r="D356" s="158">
        <f>'7'!D356</f>
        <v>1009</v>
      </c>
      <c r="E356" s="158">
        <f>'7'!E356</f>
        <v>2397</v>
      </c>
      <c r="F356" s="133" t="s">
        <v>889</v>
      </c>
      <c r="G356" s="133" t="s">
        <v>573</v>
      </c>
      <c r="H356" s="133">
        <v>2</v>
      </c>
      <c r="I356" s="139">
        <v>126</v>
      </c>
      <c r="J356" s="133">
        <v>138</v>
      </c>
      <c r="K356" s="133">
        <v>73</v>
      </c>
      <c r="L356" s="12">
        <f t="shared" si="29"/>
        <v>264</v>
      </c>
      <c r="M356" s="12">
        <f t="shared" si="30"/>
        <v>337</v>
      </c>
      <c r="N356" s="24">
        <f t="shared" si="31"/>
        <v>9.077809798270893E-2</v>
      </c>
      <c r="O356" s="24">
        <f t="shared" si="32"/>
        <v>0.13676907829534193</v>
      </c>
      <c r="P356" s="24">
        <f t="shared" si="33"/>
        <v>0.11013767209011265</v>
      </c>
    </row>
    <row r="357" spans="1:16" x14ac:dyDescent="0.25">
      <c r="A357" s="9" t="str">
        <f>'7'!A357</f>
        <v>Radnor Township SD</v>
      </c>
      <c r="B357" s="29" t="str">
        <f>'7'!B357</f>
        <v>Delaware</v>
      </c>
      <c r="C357" s="158">
        <f>'7'!C357</f>
        <v>691</v>
      </c>
      <c r="D357" s="158">
        <f>'7'!D357</f>
        <v>585</v>
      </c>
      <c r="E357" s="158">
        <f>'7'!E357</f>
        <v>1276</v>
      </c>
      <c r="F357" s="133" t="s">
        <v>902</v>
      </c>
      <c r="G357" s="133" t="s">
        <v>542</v>
      </c>
      <c r="H357" s="133">
        <v>2</v>
      </c>
      <c r="I357" s="139">
        <v>58</v>
      </c>
      <c r="J357" s="133">
        <v>62</v>
      </c>
      <c r="K357" s="133">
        <v>26</v>
      </c>
      <c r="L357" s="12">
        <f t="shared" si="29"/>
        <v>120</v>
      </c>
      <c r="M357" s="12">
        <f t="shared" si="30"/>
        <v>146</v>
      </c>
      <c r="N357" s="24">
        <f t="shared" si="31"/>
        <v>8.3936324167872653E-2</v>
      </c>
      <c r="O357" s="24">
        <f t="shared" si="32"/>
        <v>0.10598290598290598</v>
      </c>
      <c r="P357" s="24">
        <f t="shared" si="33"/>
        <v>9.4043887147335428E-2</v>
      </c>
    </row>
    <row r="358" spans="1:16" x14ac:dyDescent="0.25">
      <c r="A358" s="9" t="str">
        <f>'7'!A358</f>
        <v>Reading SD</v>
      </c>
      <c r="B358" s="29" t="str">
        <f>'7'!B358</f>
        <v>Berks</v>
      </c>
      <c r="C358" s="158">
        <f>'7'!C358</f>
        <v>5005</v>
      </c>
      <c r="D358" s="158">
        <f>'7'!D358</f>
        <v>3370</v>
      </c>
      <c r="E358" s="158">
        <f>'7'!E358</f>
        <v>8375</v>
      </c>
      <c r="F358" s="133" t="s">
        <v>880</v>
      </c>
      <c r="G358" s="133" t="s">
        <v>552</v>
      </c>
      <c r="H358" s="133">
        <v>2</v>
      </c>
      <c r="I358" s="139">
        <v>717</v>
      </c>
      <c r="J358" s="133">
        <v>676</v>
      </c>
      <c r="K358" s="133">
        <v>179</v>
      </c>
      <c r="L358" s="12">
        <f t="shared" si="29"/>
        <v>1393</v>
      </c>
      <c r="M358" s="12">
        <f t="shared" si="30"/>
        <v>1572</v>
      </c>
      <c r="N358" s="24">
        <f t="shared" si="31"/>
        <v>0.14325674325674326</v>
      </c>
      <c r="O358" s="24">
        <f t="shared" si="32"/>
        <v>0.20059347181008902</v>
      </c>
      <c r="P358" s="24">
        <f t="shared" si="33"/>
        <v>0.16632835820895522</v>
      </c>
    </row>
    <row r="359" spans="1:16" x14ac:dyDescent="0.25">
      <c r="A359" s="9" t="str">
        <f>'7'!A359</f>
        <v>Red Lion Area SD</v>
      </c>
      <c r="B359" s="29" t="str">
        <f>'7'!B359</f>
        <v>York</v>
      </c>
      <c r="C359" s="158">
        <f>'7'!C359</f>
        <v>1417</v>
      </c>
      <c r="D359" s="158">
        <f>'7'!D359</f>
        <v>941</v>
      </c>
      <c r="E359" s="158">
        <f>'7'!E359</f>
        <v>2358</v>
      </c>
      <c r="F359" s="133" t="s">
        <v>892</v>
      </c>
      <c r="G359" s="133" t="s">
        <v>893</v>
      </c>
      <c r="H359" s="133">
        <v>2</v>
      </c>
      <c r="I359" s="139">
        <v>82</v>
      </c>
      <c r="J359" s="133">
        <v>74</v>
      </c>
      <c r="K359" s="133">
        <v>33</v>
      </c>
      <c r="L359" s="12">
        <f t="shared" si="29"/>
        <v>156</v>
      </c>
      <c r="M359" s="12">
        <f t="shared" si="30"/>
        <v>189</v>
      </c>
      <c r="N359" s="24">
        <f t="shared" si="31"/>
        <v>5.786873676781934E-2</v>
      </c>
      <c r="O359" s="24">
        <f t="shared" si="32"/>
        <v>7.8639744952178528E-2</v>
      </c>
      <c r="P359" s="24">
        <f t="shared" si="33"/>
        <v>6.6157760814249358E-2</v>
      </c>
    </row>
    <row r="360" spans="1:16" x14ac:dyDescent="0.25">
      <c r="A360" s="9" t="str">
        <f>'7'!A360</f>
        <v>Redbank Valley SD</v>
      </c>
      <c r="B360" s="29" t="str">
        <f>'7'!B360</f>
        <v>Clarion</v>
      </c>
      <c r="C360" s="158">
        <f>'7'!C360</f>
        <v>277</v>
      </c>
      <c r="D360" s="158">
        <f>'7'!D360</f>
        <v>180</v>
      </c>
      <c r="E360" s="158">
        <f>'7'!E360</f>
        <v>457</v>
      </c>
      <c r="F360" s="133" t="s">
        <v>876</v>
      </c>
      <c r="G360" s="133" t="s">
        <v>564</v>
      </c>
      <c r="H360" s="133">
        <v>2</v>
      </c>
      <c r="I360" s="139">
        <v>31</v>
      </c>
      <c r="J360" s="133">
        <v>31</v>
      </c>
      <c r="K360" s="133">
        <v>11</v>
      </c>
      <c r="L360" s="12">
        <f t="shared" si="29"/>
        <v>62</v>
      </c>
      <c r="M360" s="12">
        <f t="shared" si="30"/>
        <v>73</v>
      </c>
      <c r="N360" s="24">
        <f t="shared" si="31"/>
        <v>0.11191335740072202</v>
      </c>
      <c r="O360" s="24">
        <f t="shared" si="32"/>
        <v>0.17222222222222222</v>
      </c>
      <c r="P360" s="24">
        <f t="shared" si="33"/>
        <v>0.13566739606126915</v>
      </c>
    </row>
    <row r="361" spans="1:16" x14ac:dyDescent="0.25">
      <c r="A361" s="9" t="str">
        <f>'7'!A361</f>
        <v>Reynolds SD</v>
      </c>
      <c r="B361" s="29" t="str">
        <f>'7'!B361</f>
        <v>Mercer</v>
      </c>
      <c r="C361" s="158">
        <f>'7'!C361</f>
        <v>268</v>
      </c>
      <c r="D361" s="158">
        <f>'7'!D361</f>
        <v>194</v>
      </c>
      <c r="E361" s="158">
        <f>'7'!E361</f>
        <v>462</v>
      </c>
      <c r="F361" s="133" t="s">
        <v>898</v>
      </c>
      <c r="G361" s="133" t="s">
        <v>589</v>
      </c>
      <c r="H361" s="133">
        <v>2</v>
      </c>
      <c r="I361" s="139">
        <v>15</v>
      </c>
      <c r="J361" s="133">
        <v>26</v>
      </c>
      <c r="K361" s="133">
        <v>9</v>
      </c>
      <c r="L361" s="12">
        <f t="shared" si="29"/>
        <v>41</v>
      </c>
      <c r="M361" s="12">
        <f t="shared" si="30"/>
        <v>50</v>
      </c>
      <c r="N361" s="24">
        <f t="shared" si="31"/>
        <v>5.5970149253731345E-2</v>
      </c>
      <c r="O361" s="24">
        <f t="shared" si="32"/>
        <v>0.13402061855670103</v>
      </c>
      <c r="P361" s="24">
        <f t="shared" si="33"/>
        <v>8.8744588744588751E-2</v>
      </c>
    </row>
    <row r="362" spans="1:16" x14ac:dyDescent="0.25">
      <c r="A362" s="9" t="str">
        <f>'7'!A362</f>
        <v>Richland SD</v>
      </c>
      <c r="B362" s="29" t="str">
        <f>'7'!B362</f>
        <v>Cambria</v>
      </c>
      <c r="C362" s="158">
        <f>'7'!C362</f>
        <v>334</v>
      </c>
      <c r="D362" s="158">
        <f>'7'!D362</f>
        <v>249</v>
      </c>
      <c r="E362" s="158">
        <f>'7'!E362</f>
        <v>583</v>
      </c>
      <c r="F362" s="133" t="s">
        <v>887</v>
      </c>
      <c r="G362" s="133" t="s">
        <v>546</v>
      </c>
      <c r="H362" s="133">
        <v>2</v>
      </c>
      <c r="I362" s="139">
        <v>25</v>
      </c>
      <c r="J362" s="133">
        <v>26</v>
      </c>
      <c r="K362" s="133">
        <v>5</v>
      </c>
      <c r="L362" s="12">
        <f t="shared" si="29"/>
        <v>51</v>
      </c>
      <c r="M362" s="12">
        <f t="shared" si="30"/>
        <v>56</v>
      </c>
      <c r="N362" s="24">
        <f t="shared" si="31"/>
        <v>7.4850299401197598E-2</v>
      </c>
      <c r="O362" s="24">
        <f t="shared" si="32"/>
        <v>0.10441767068273092</v>
      </c>
      <c r="P362" s="24">
        <f t="shared" si="33"/>
        <v>8.7478559176672382E-2</v>
      </c>
    </row>
    <row r="363" spans="1:16" x14ac:dyDescent="0.25">
      <c r="A363" s="9" t="str">
        <f>'7'!A363</f>
        <v>Ridgway Area SD</v>
      </c>
      <c r="B363" s="29" t="str">
        <f>'7'!B363</f>
        <v>Elk</v>
      </c>
      <c r="C363" s="158">
        <f>'7'!C363</f>
        <v>219</v>
      </c>
      <c r="D363" s="158">
        <f>'7'!D363</f>
        <v>154</v>
      </c>
      <c r="E363" s="158">
        <f>'7'!E363</f>
        <v>373</v>
      </c>
      <c r="F363" s="133" t="s">
        <v>883</v>
      </c>
      <c r="G363" s="133" t="s">
        <v>563</v>
      </c>
      <c r="H363" s="133">
        <v>2</v>
      </c>
      <c r="I363" s="139">
        <v>16</v>
      </c>
      <c r="J363" s="133">
        <v>25</v>
      </c>
      <c r="K363" s="133">
        <v>10</v>
      </c>
      <c r="L363" s="12">
        <f t="shared" si="29"/>
        <v>41</v>
      </c>
      <c r="M363" s="12">
        <f t="shared" si="30"/>
        <v>51</v>
      </c>
      <c r="N363" s="24">
        <f t="shared" si="31"/>
        <v>7.3059360730593603E-2</v>
      </c>
      <c r="O363" s="24">
        <f t="shared" si="32"/>
        <v>0.16233766233766234</v>
      </c>
      <c r="P363" s="24">
        <f t="shared" si="33"/>
        <v>0.10991957104557641</v>
      </c>
    </row>
    <row r="364" spans="1:16" x14ac:dyDescent="0.25">
      <c r="A364" s="9" t="str">
        <f>'7'!A364</f>
        <v>Ridley SD</v>
      </c>
      <c r="B364" s="29" t="str">
        <f>'7'!B364</f>
        <v>Delaware</v>
      </c>
      <c r="C364" s="158">
        <f>'7'!C364</f>
        <v>1317</v>
      </c>
      <c r="D364" s="158">
        <f>'7'!D364</f>
        <v>895</v>
      </c>
      <c r="E364" s="158">
        <f>'7'!E364</f>
        <v>2212</v>
      </c>
      <c r="F364" s="133" t="s">
        <v>902</v>
      </c>
      <c r="G364" s="133" t="s">
        <v>542</v>
      </c>
      <c r="H364" s="133">
        <v>2</v>
      </c>
      <c r="I364" s="139">
        <v>73</v>
      </c>
      <c r="J364" s="133">
        <v>122</v>
      </c>
      <c r="K364" s="133">
        <v>30</v>
      </c>
      <c r="L364" s="12">
        <f t="shared" si="29"/>
        <v>195</v>
      </c>
      <c r="M364" s="12">
        <f t="shared" si="30"/>
        <v>225</v>
      </c>
      <c r="N364" s="24">
        <f t="shared" si="31"/>
        <v>5.5429005315110101E-2</v>
      </c>
      <c r="O364" s="24">
        <f t="shared" si="32"/>
        <v>0.13631284916201117</v>
      </c>
      <c r="P364" s="24">
        <f t="shared" si="33"/>
        <v>8.8155515370705248E-2</v>
      </c>
    </row>
    <row r="365" spans="1:16" x14ac:dyDescent="0.25">
      <c r="A365" s="9" t="str">
        <f>'7'!A365</f>
        <v>Ringgold SD</v>
      </c>
      <c r="B365" s="29" t="str">
        <f>'7'!B365</f>
        <v>Washington</v>
      </c>
      <c r="C365" s="158">
        <f>'7'!C365</f>
        <v>748</v>
      </c>
      <c r="D365" s="158">
        <f>'7'!D365</f>
        <v>511</v>
      </c>
      <c r="E365" s="158">
        <f>'7'!E365</f>
        <v>1259</v>
      </c>
      <c r="F365" s="133" t="s">
        <v>873</v>
      </c>
      <c r="G365" s="133" t="s">
        <v>570</v>
      </c>
      <c r="H365" s="133">
        <v>2</v>
      </c>
      <c r="I365" s="139">
        <v>73</v>
      </c>
      <c r="J365" s="133">
        <v>67</v>
      </c>
      <c r="K365" s="133">
        <v>26</v>
      </c>
      <c r="L365" s="12">
        <f t="shared" si="29"/>
        <v>140</v>
      </c>
      <c r="M365" s="12">
        <f t="shared" si="30"/>
        <v>166</v>
      </c>
      <c r="N365" s="24">
        <f t="shared" si="31"/>
        <v>9.7593582887700536E-2</v>
      </c>
      <c r="O365" s="24">
        <f t="shared" si="32"/>
        <v>0.13111545988258316</v>
      </c>
      <c r="P365" s="24">
        <f t="shared" si="33"/>
        <v>0.11119936457505956</v>
      </c>
    </row>
    <row r="366" spans="1:16" x14ac:dyDescent="0.25">
      <c r="A366" s="9" t="str">
        <f>'7'!A366</f>
        <v>Riverside Beaver County SD</v>
      </c>
      <c r="B366" s="29" t="str">
        <f>'7'!B366</f>
        <v>Beaver</v>
      </c>
      <c r="C366" s="158">
        <f>'7'!C366</f>
        <v>276</v>
      </c>
      <c r="D366" s="158">
        <f>'7'!D366</f>
        <v>222</v>
      </c>
      <c r="E366" s="158">
        <f>'7'!E366</f>
        <v>498</v>
      </c>
      <c r="F366" s="133" t="s">
        <v>874</v>
      </c>
      <c r="G366" s="133" t="s">
        <v>565</v>
      </c>
      <c r="H366" s="133">
        <v>2</v>
      </c>
      <c r="I366" s="139">
        <v>27</v>
      </c>
      <c r="J366" s="133">
        <v>20</v>
      </c>
      <c r="K366" s="133">
        <v>11</v>
      </c>
      <c r="L366" s="12">
        <f t="shared" si="29"/>
        <v>47</v>
      </c>
      <c r="M366" s="12">
        <f t="shared" si="30"/>
        <v>58</v>
      </c>
      <c r="N366" s="24">
        <f t="shared" si="31"/>
        <v>9.7826086956521743E-2</v>
      </c>
      <c r="O366" s="24">
        <f t="shared" si="32"/>
        <v>9.0090090090090086E-2</v>
      </c>
      <c r="P366" s="24">
        <f t="shared" si="33"/>
        <v>9.4377510040160636E-2</v>
      </c>
    </row>
    <row r="367" spans="1:16" x14ac:dyDescent="0.25">
      <c r="A367" s="9" t="str">
        <f>'7'!A367</f>
        <v>Riverside SD</v>
      </c>
      <c r="B367" s="29" t="str">
        <f>'7'!B367</f>
        <v>Lackawanna</v>
      </c>
      <c r="C367" s="158">
        <f>'7'!C367</f>
        <v>335</v>
      </c>
      <c r="D367" s="158">
        <f>'7'!D367</f>
        <v>283</v>
      </c>
      <c r="E367" s="158">
        <f>'7'!E367</f>
        <v>618</v>
      </c>
      <c r="F367" s="133" t="s">
        <v>870</v>
      </c>
      <c r="G367" s="133" t="s">
        <v>871</v>
      </c>
      <c r="H367" s="133">
        <v>2</v>
      </c>
      <c r="I367" s="139">
        <v>31</v>
      </c>
      <c r="J367" s="133">
        <v>39</v>
      </c>
      <c r="K367" s="133">
        <v>14</v>
      </c>
      <c r="L367" s="12">
        <f t="shared" si="29"/>
        <v>70</v>
      </c>
      <c r="M367" s="12">
        <f t="shared" si="30"/>
        <v>84</v>
      </c>
      <c r="N367" s="24">
        <f t="shared" si="31"/>
        <v>9.2537313432835819E-2</v>
      </c>
      <c r="O367" s="24">
        <f t="shared" si="32"/>
        <v>0.13780918727915195</v>
      </c>
      <c r="P367" s="24">
        <f t="shared" si="33"/>
        <v>0.11326860841423948</v>
      </c>
    </row>
    <row r="368" spans="1:16" x14ac:dyDescent="0.25">
      <c r="A368" s="9" t="str">
        <f>'7'!A368</f>
        <v>Riverview SD</v>
      </c>
      <c r="B368" s="29" t="str">
        <f>'7'!B368</f>
        <v>Allegheny</v>
      </c>
      <c r="C368" s="158">
        <f>'7'!C368</f>
        <v>254</v>
      </c>
      <c r="D368" s="158">
        <f>'7'!D368</f>
        <v>173</v>
      </c>
      <c r="E368" s="158">
        <f>'7'!E368</f>
        <v>427</v>
      </c>
      <c r="F368" s="133" t="s">
        <v>875</v>
      </c>
      <c r="G368" s="133" t="s">
        <v>539</v>
      </c>
      <c r="H368" s="133">
        <v>2</v>
      </c>
      <c r="I368" s="139">
        <v>25</v>
      </c>
      <c r="J368" s="133">
        <v>23</v>
      </c>
      <c r="K368" s="133">
        <v>5</v>
      </c>
      <c r="L368" s="12">
        <f t="shared" si="29"/>
        <v>48</v>
      </c>
      <c r="M368" s="12">
        <f t="shared" si="30"/>
        <v>53</v>
      </c>
      <c r="N368" s="24">
        <f t="shared" si="31"/>
        <v>9.8425196850393706E-2</v>
      </c>
      <c r="O368" s="24">
        <f t="shared" si="32"/>
        <v>0.13294797687861271</v>
      </c>
      <c r="P368" s="24">
        <f t="shared" si="33"/>
        <v>0.11241217798594848</v>
      </c>
    </row>
    <row r="369" spans="1:16" x14ac:dyDescent="0.25">
      <c r="A369" s="9" t="str">
        <f>'7'!A369</f>
        <v>Rochester Area SD</v>
      </c>
      <c r="B369" s="29" t="str">
        <f>'7'!B369</f>
        <v>Beaver</v>
      </c>
      <c r="C369" s="158">
        <f>'7'!C369</f>
        <v>237</v>
      </c>
      <c r="D369" s="158">
        <f>'7'!D369</f>
        <v>154</v>
      </c>
      <c r="E369" s="158">
        <f>'7'!E369</f>
        <v>391</v>
      </c>
      <c r="F369" s="133" t="s">
        <v>874</v>
      </c>
      <c r="G369" s="133" t="s">
        <v>565</v>
      </c>
      <c r="H369" s="133">
        <v>2</v>
      </c>
      <c r="I369" s="139">
        <v>27</v>
      </c>
      <c r="J369" s="133">
        <v>25</v>
      </c>
      <c r="K369" s="133">
        <v>11</v>
      </c>
      <c r="L369" s="12">
        <f t="shared" si="29"/>
        <v>52</v>
      </c>
      <c r="M369" s="12">
        <f t="shared" si="30"/>
        <v>63</v>
      </c>
      <c r="N369" s="24">
        <f t="shared" si="31"/>
        <v>0.11392405063291139</v>
      </c>
      <c r="O369" s="24">
        <f t="shared" si="32"/>
        <v>0.16233766233766234</v>
      </c>
      <c r="P369" s="24">
        <f t="shared" si="33"/>
        <v>0.13299232736572891</v>
      </c>
    </row>
    <row r="370" spans="1:16" x14ac:dyDescent="0.25">
      <c r="A370" s="9" t="str">
        <f>'7'!A370</f>
        <v>Rockwood Area SD</v>
      </c>
      <c r="B370" s="29" t="str">
        <f>'7'!B370</f>
        <v>Somerset</v>
      </c>
      <c r="C370" s="158">
        <f>'7'!C370</f>
        <v>133</v>
      </c>
      <c r="D370" s="158">
        <f>'7'!D370</f>
        <v>146</v>
      </c>
      <c r="E370" s="158">
        <f>'7'!E370</f>
        <v>279</v>
      </c>
      <c r="F370" s="133" t="s">
        <v>887</v>
      </c>
      <c r="G370" s="133" t="s">
        <v>575</v>
      </c>
      <c r="H370" s="133">
        <v>2</v>
      </c>
      <c r="I370" s="139">
        <v>9</v>
      </c>
      <c r="J370" s="133">
        <v>8</v>
      </c>
      <c r="K370" s="133">
        <v>4</v>
      </c>
      <c r="L370" s="12">
        <f t="shared" si="29"/>
        <v>17</v>
      </c>
      <c r="M370" s="12">
        <f t="shared" si="30"/>
        <v>21</v>
      </c>
      <c r="N370" s="24">
        <f t="shared" si="31"/>
        <v>6.7669172932330823E-2</v>
      </c>
      <c r="O370" s="24">
        <f t="shared" si="32"/>
        <v>5.4794520547945202E-2</v>
      </c>
      <c r="P370" s="24">
        <f t="shared" si="33"/>
        <v>6.093189964157706E-2</v>
      </c>
    </row>
    <row r="371" spans="1:16" x14ac:dyDescent="0.25">
      <c r="A371" s="9" t="str">
        <f>'7'!A371</f>
        <v>Rose Tree Media SD</v>
      </c>
      <c r="B371" s="29" t="str">
        <f>'7'!B371</f>
        <v>Delaware</v>
      </c>
      <c r="C371" s="158">
        <f>'7'!C371</f>
        <v>877</v>
      </c>
      <c r="D371" s="158">
        <f>'7'!D371</f>
        <v>646</v>
      </c>
      <c r="E371" s="158">
        <f>'7'!E371</f>
        <v>1523</v>
      </c>
      <c r="F371" s="133" t="s">
        <v>902</v>
      </c>
      <c r="G371" s="133" t="s">
        <v>542</v>
      </c>
      <c r="H371" s="133">
        <v>2</v>
      </c>
      <c r="I371" s="139">
        <v>74</v>
      </c>
      <c r="J371" s="133">
        <v>80</v>
      </c>
      <c r="K371" s="133">
        <v>35</v>
      </c>
      <c r="L371" s="12">
        <f t="shared" si="29"/>
        <v>154</v>
      </c>
      <c r="M371" s="12">
        <f t="shared" si="30"/>
        <v>189</v>
      </c>
      <c r="N371" s="24">
        <f t="shared" si="31"/>
        <v>8.4378563283922459E-2</v>
      </c>
      <c r="O371" s="24">
        <f t="shared" si="32"/>
        <v>0.1238390092879257</v>
      </c>
      <c r="P371" s="24">
        <f t="shared" si="33"/>
        <v>0.10111621799080761</v>
      </c>
    </row>
    <row r="372" spans="1:16" x14ac:dyDescent="0.25">
      <c r="A372" s="9" t="str">
        <f>'7'!A372</f>
        <v>Saint Clair Area SD</v>
      </c>
      <c r="B372" s="29" t="str">
        <f>'7'!B372</f>
        <v>Schuylkill</v>
      </c>
      <c r="C372" s="158">
        <f>'7'!C372</f>
        <v>191</v>
      </c>
      <c r="D372" s="158">
        <f>'7'!D372</f>
        <v>146</v>
      </c>
      <c r="E372" s="158">
        <f>'7'!E372</f>
        <v>337</v>
      </c>
      <c r="F372" s="133" t="s">
        <v>896</v>
      </c>
      <c r="G372" s="133" t="s">
        <v>579</v>
      </c>
      <c r="H372" s="133">
        <v>2</v>
      </c>
      <c r="I372" s="139">
        <v>19</v>
      </c>
      <c r="J372" s="133">
        <v>34</v>
      </c>
      <c r="K372" s="133">
        <v>11</v>
      </c>
      <c r="L372" s="12">
        <f t="shared" si="29"/>
        <v>53</v>
      </c>
      <c r="M372" s="12">
        <f t="shared" si="30"/>
        <v>64</v>
      </c>
      <c r="N372" s="24">
        <f t="shared" si="31"/>
        <v>9.947643979057591E-2</v>
      </c>
      <c r="O372" s="24">
        <f t="shared" si="32"/>
        <v>0.23287671232876711</v>
      </c>
      <c r="P372" s="24">
        <f t="shared" si="33"/>
        <v>0.15727002967359049</v>
      </c>
    </row>
    <row r="373" spans="1:16" x14ac:dyDescent="0.25">
      <c r="A373" s="9" t="str">
        <f>'7'!A373</f>
        <v>Salisbury Township SD</v>
      </c>
      <c r="B373" s="29" t="str">
        <f>'7'!B373</f>
        <v>Lehigh</v>
      </c>
      <c r="C373" s="158">
        <f>'7'!C373</f>
        <v>305</v>
      </c>
      <c r="D373" s="158">
        <f>'7'!D373</f>
        <v>247</v>
      </c>
      <c r="E373" s="158">
        <f>'7'!E373</f>
        <v>552</v>
      </c>
      <c r="F373" s="133" t="s">
        <v>877</v>
      </c>
      <c r="G373" s="133" t="s">
        <v>537</v>
      </c>
      <c r="H373" s="133">
        <v>2</v>
      </c>
      <c r="I373" s="139">
        <v>40</v>
      </c>
      <c r="J373" s="133">
        <v>38</v>
      </c>
      <c r="K373" s="133">
        <v>11</v>
      </c>
      <c r="L373" s="12">
        <f t="shared" si="29"/>
        <v>78</v>
      </c>
      <c r="M373" s="12">
        <f t="shared" si="30"/>
        <v>89</v>
      </c>
      <c r="N373" s="24">
        <f t="shared" si="31"/>
        <v>0.13114754098360656</v>
      </c>
      <c r="O373" s="24">
        <f t="shared" si="32"/>
        <v>0.15384615384615385</v>
      </c>
      <c r="P373" s="24">
        <f t="shared" si="33"/>
        <v>0.14130434782608695</v>
      </c>
    </row>
    <row r="374" spans="1:16" x14ac:dyDescent="0.25">
      <c r="A374" s="9" t="str">
        <f>'7'!A374</f>
        <v>Salisbury-Elk Lick SD</v>
      </c>
      <c r="B374" s="29" t="str">
        <f>'7'!B374</f>
        <v>Somerset</v>
      </c>
      <c r="C374" s="158">
        <f>'7'!C374</f>
        <v>143</v>
      </c>
      <c r="D374" s="158">
        <f>'7'!D374</f>
        <v>84</v>
      </c>
      <c r="E374" s="158">
        <f>'7'!E374</f>
        <v>227</v>
      </c>
      <c r="F374" s="133" t="s">
        <v>887</v>
      </c>
      <c r="G374" s="133" t="s">
        <v>575</v>
      </c>
      <c r="H374" s="133">
        <v>2</v>
      </c>
      <c r="I374" s="139">
        <v>3</v>
      </c>
      <c r="J374" s="133">
        <v>5</v>
      </c>
      <c r="K374" s="133">
        <v>0</v>
      </c>
      <c r="L374" s="12">
        <f t="shared" si="29"/>
        <v>8</v>
      </c>
      <c r="M374" s="12">
        <f t="shared" si="30"/>
        <v>8</v>
      </c>
      <c r="N374" s="24">
        <f t="shared" si="31"/>
        <v>2.097902097902098E-2</v>
      </c>
      <c r="O374" s="24">
        <f t="shared" si="32"/>
        <v>5.9523809523809521E-2</v>
      </c>
      <c r="P374" s="24">
        <f t="shared" si="33"/>
        <v>3.5242290748898682E-2</v>
      </c>
    </row>
    <row r="375" spans="1:16" x14ac:dyDescent="0.25">
      <c r="A375" s="9" t="str">
        <f>'7'!A375</f>
        <v>Saucon Valley SD</v>
      </c>
      <c r="B375" s="29" t="str">
        <f>'7'!B375</f>
        <v>Northampton</v>
      </c>
      <c r="C375" s="158">
        <f>'7'!C375</f>
        <v>468</v>
      </c>
      <c r="D375" s="158">
        <f>'7'!D375</f>
        <v>321</v>
      </c>
      <c r="E375" s="158">
        <f>'7'!E375</f>
        <v>789</v>
      </c>
      <c r="F375" s="133" t="s">
        <v>886</v>
      </c>
      <c r="G375" s="133" t="s">
        <v>540</v>
      </c>
      <c r="H375" s="133">
        <v>2</v>
      </c>
      <c r="I375" s="139">
        <v>44</v>
      </c>
      <c r="J375" s="133">
        <v>45</v>
      </c>
      <c r="K375" s="133">
        <v>9</v>
      </c>
      <c r="L375" s="12">
        <f t="shared" si="29"/>
        <v>89</v>
      </c>
      <c r="M375" s="12">
        <f t="shared" si="30"/>
        <v>98</v>
      </c>
      <c r="N375" s="24">
        <f t="shared" si="31"/>
        <v>9.4017094017094016E-2</v>
      </c>
      <c r="O375" s="24">
        <f t="shared" si="32"/>
        <v>0.14018691588785046</v>
      </c>
      <c r="P375" s="24">
        <f t="shared" si="33"/>
        <v>0.11280101394169835</v>
      </c>
    </row>
    <row r="376" spans="1:16" x14ac:dyDescent="0.25">
      <c r="A376" s="9" t="str">
        <f>'7'!A376</f>
        <v>Sayre Area SD</v>
      </c>
      <c r="B376" s="29" t="str">
        <f>'7'!B376</f>
        <v>Bradford</v>
      </c>
      <c r="C376" s="158">
        <f>'7'!C376</f>
        <v>277</v>
      </c>
      <c r="D376" s="158">
        <f>'7'!D376</f>
        <v>185</v>
      </c>
      <c r="E376" s="158">
        <f>'7'!E376</f>
        <v>462</v>
      </c>
      <c r="F376" s="133" t="s">
        <v>882</v>
      </c>
      <c r="G376" s="133" t="s">
        <v>568</v>
      </c>
      <c r="H376" s="133">
        <v>2</v>
      </c>
      <c r="I376" s="139">
        <v>19</v>
      </c>
      <c r="J376" s="133">
        <v>27</v>
      </c>
      <c r="K376" s="133">
        <v>6</v>
      </c>
      <c r="L376" s="12">
        <f t="shared" si="29"/>
        <v>46</v>
      </c>
      <c r="M376" s="12">
        <f t="shared" si="30"/>
        <v>52</v>
      </c>
      <c r="N376" s="24">
        <f t="shared" si="31"/>
        <v>6.8592057761732855E-2</v>
      </c>
      <c r="O376" s="24">
        <f t="shared" si="32"/>
        <v>0.14594594594594595</v>
      </c>
      <c r="P376" s="24">
        <f t="shared" si="33"/>
        <v>9.9567099567099568E-2</v>
      </c>
    </row>
    <row r="377" spans="1:16" x14ac:dyDescent="0.25">
      <c r="A377" s="9" t="str">
        <f>'7'!A377</f>
        <v>Schuylkill Haven Area SD</v>
      </c>
      <c r="B377" s="29" t="str">
        <f>'7'!B377</f>
        <v>Schuylkill</v>
      </c>
      <c r="C377" s="158">
        <f>'7'!C377</f>
        <v>258</v>
      </c>
      <c r="D377" s="158">
        <f>'7'!D377</f>
        <v>186</v>
      </c>
      <c r="E377" s="158">
        <f>'7'!E377</f>
        <v>444</v>
      </c>
      <c r="F377" s="133" t="s">
        <v>896</v>
      </c>
      <c r="G377" s="133" t="s">
        <v>579</v>
      </c>
      <c r="H377" s="133">
        <v>2</v>
      </c>
      <c r="I377" s="139">
        <v>18</v>
      </c>
      <c r="J377" s="133">
        <v>18</v>
      </c>
      <c r="K377" s="133">
        <v>14</v>
      </c>
      <c r="L377" s="12">
        <f t="shared" si="29"/>
        <v>36</v>
      </c>
      <c r="M377" s="12">
        <f t="shared" si="30"/>
        <v>50</v>
      </c>
      <c r="N377" s="24">
        <f t="shared" si="31"/>
        <v>6.9767441860465115E-2</v>
      </c>
      <c r="O377" s="24">
        <f t="shared" si="32"/>
        <v>9.6774193548387094E-2</v>
      </c>
      <c r="P377" s="24">
        <f t="shared" si="33"/>
        <v>8.1081081081081086E-2</v>
      </c>
    </row>
    <row r="378" spans="1:16" x14ac:dyDescent="0.25">
      <c r="A378" s="9" t="str">
        <f>'7'!A378</f>
        <v>Schuylkill Valley SD</v>
      </c>
      <c r="B378" s="29" t="str">
        <f>'7'!B378</f>
        <v>Berks</v>
      </c>
      <c r="C378" s="158">
        <f>'7'!C378</f>
        <v>396</v>
      </c>
      <c r="D378" s="158">
        <f>'7'!D378</f>
        <v>313</v>
      </c>
      <c r="E378" s="158">
        <f>'7'!E378</f>
        <v>709</v>
      </c>
      <c r="F378" s="133" t="s">
        <v>880</v>
      </c>
      <c r="G378" s="133" t="s">
        <v>552</v>
      </c>
      <c r="H378" s="133">
        <v>2</v>
      </c>
      <c r="I378" s="139">
        <v>33</v>
      </c>
      <c r="J378" s="133">
        <v>32</v>
      </c>
      <c r="K378" s="133">
        <v>17</v>
      </c>
      <c r="L378" s="12">
        <f t="shared" si="29"/>
        <v>65</v>
      </c>
      <c r="M378" s="12">
        <f t="shared" si="30"/>
        <v>82</v>
      </c>
      <c r="N378" s="24">
        <f t="shared" si="31"/>
        <v>8.3333333333333329E-2</v>
      </c>
      <c r="O378" s="24">
        <f t="shared" si="32"/>
        <v>0.10223642172523961</v>
      </c>
      <c r="P378" s="24">
        <f t="shared" si="33"/>
        <v>9.1678420310296188E-2</v>
      </c>
    </row>
    <row r="379" spans="1:16" x14ac:dyDescent="0.25">
      <c r="A379" s="9" t="str">
        <f>'7'!A379</f>
        <v>Scranton SD</v>
      </c>
      <c r="B379" s="29" t="str">
        <f>'7'!B379</f>
        <v>Lackawanna</v>
      </c>
      <c r="C379" s="158">
        <f>'7'!C379</f>
        <v>2795</v>
      </c>
      <c r="D379" s="158">
        <f>'7'!D379</f>
        <v>1818</v>
      </c>
      <c r="E379" s="158">
        <f>'7'!E379</f>
        <v>4613</v>
      </c>
      <c r="F379" s="133" t="s">
        <v>870</v>
      </c>
      <c r="G379" s="133" t="s">
        <v>871</v>
      </c>
      <c r="H379" s="133">
        <v>2</v>
      </c>
      <c r="I379" s="139">
        <v>235</v>
      </c>
      <c r="J379" s="133">
        <v>278</v>
      </c>
      <c r="K379" s="133">
        <v>108</v>
      </c>
      <c r="L379" s="12">
        <f t="shared" si="29"/>
        <v>513</v>
      </c>
      <c r="M379" s="12">
        <f t="shared" si="30"/>
        <v>621</v>
      </c>
      <c r="N379" s="24">
        <f t="shared" si="31"/>
        <v>8.4078711985688726E-2</v>
      </c>
      <c r="O379" s="24">
        <f t="shared" si="32"/>
        <v>0.15291529152915292</v>
      </c>
      <c r="P379" s="24">
        <f t="shared" si="33"/>
        <v>0.11120745718621287</v>
      </c>
    </row>
    <row r="380" spans="1:16" x14ac:dyDescent="0.25">
      <c r="A380" s="9" t="str">
        <f>'7'!A380</f>
        <v>Selinsgrove Area SD</v>
      </c>
      <c r="B380" s="29" t="str">
        <f>'7'!B380</f>
        <v>Snyder</v>
      </c>
      <c r="C380" s="158">
        <f>'7'!C380</f>
        <v>672</v>
      </c>
      <c r="D380" s="158">
        <f>'7'!D380</f>
        <v>533</v>
      </c>
      <c r="E380" s="158">
        <f>'7'!E380</f>
        <v>1205</v>
      </c>
      <c r="F380" s="133" t="s">
        <v>890</v>
      </c>
      <c r="G380" s="133" t="s">
        <v>891</v>
      </c>
      <c r="H380" s="133">
        <v>2</v>
      </c>
      <c r="I380" s="139">
        <v>40</v>
      </c>
      <c r="J380" s="133">
        <v>35</v>
      </c>
      <c r="K380" s="133">
        <v>24</v>
      </c>
      <c r="L380" s="12">
        <f t="shared" si="29"/>
        <v>75</v>
      </c>
      <c r="M380" s="12">
        <f t="shared" si="30"/>
        <v>99</v>
      </c>
      <c r="N380" s="24">
        <f t="shared" si="31"/>
        <v>5.9523809523809521E-2</v>
      </c>
      <c r="O380" s="24">
        <f t="shared" si="32"/>
        <v>6.5666041275797379E-2</v>
      </c>
      <c r="P380" s="24">
        <f t="shared" si="33"/>
        <v>6.2240663900414939E-2</v>
      </c>
    </row>
    <row r="381" spans="1:16" x14ac:dyDescent="0.25">
      <c r="A381" s="9" t="str">
        <f>'7'!A381</f>
        <v>Seneca Valley SD</v>
      </c>
      <c r="B381" s="29" t="str">
        <f>'7'!B381</f>
        <v>Butler</v>
      </c>
      <c r="C381" s="158">
        <f>'7'!C381</f>
        <v>1713</v>
      </c>
      <c r="D381" s="158">
        <f>'7'!D381</f>
        <v>1293</v>
      </c>
      <c r="E381" s="158">
        <f>'7'!E381</f>
        <v>3006</v>
      </c>
      <c r="F381" s="133" t="s">
        <v>898</v>
      </c>
      <c r="G381" s="133" t="s">
        <v>583</v>
      </c>
      <c r="H381" s="133">
        <v>2</v>
      </c>
      <c r="I381" s="139">
        <v>184</v>
      </c>
      <c r="J381" s="133">
        <v>93</v>
      </c>
      <c r="K381" s="133">
        <v>38</v>
      </c>
      <c r="L381" s="12">
        <f t="shared" si="29"/>
        <v>277</v>
      </c>
      <c r="M381" s="12">
        <f t="shared" si="30"/>
        <v>315</v>
      </c>
      <c r="N381" s="24">
        <f t="shared" si="31"/>
        <v>0.10741389375364857</v>
      </c>
      <c r="O381" s="24">
        <f t="shared" si="32"/>
        <v>7.1925754060324823E-2</v>
      </c>
      <c r="P381" s="24">
        <f t="shared" si="33"/>
        <v>9.2149035262807724E-2</v>
      </c>
    </row>
    <row r="382" spans="1:16" x14ac:dyDescent="0.25">
      <c r="A382" s="9" t="str">
        <f>'7'!A382</f>
        <v>Shade-Central City SD</v>
      </c>
      <c r="B382" s="29" t="str">
        <f>'7'!B382</f>
        <v>Somerset</v>
      </c>
      <c r="C382" s="158">
        <f>'7'!C382</f>
        <v>87</v>
      </c>
      <c r="D382" s="158">
        <f>'7'!D382</f>
        <v>71</v>
      </c>
      <c r="E382" s="158">
        <f>'7'!E382</f>
        <v>158</v>
      </c>
      <c r="F382" s="133" t="s">
        <v>887</v>
      </c>
      <c r="G382" s="133" t="s">
        <v>575</v>
      </c>
      <c r="H382" s="133">
        <v>2</v>
      </c>
      <c r="I382" s="139">
        <v>9</v>
      </c>
      <c r="J382" s="133">
        <v>8</v>
      </c>
      <c r="K382" s="133">
        <v>3</v>
      </c>
      <c r="L382" s="12">
        <f t="shared" si="29"/>
        <v>17</v>
      </c>
      <c r="M382" s="12">
        <f t="shared" si="30"/>
        <v>20</v>
      </c>
      <c r="N382" s="24">
        <f t="shared" si="31"/>
        <v>0.10344827586206896</v>
      </c>
      <c r="O382" s="24">
        <f t="shared" si="32"/>
        <v>0.11267605633802817</v>
      </c>
      <c r="P382" s="24">
        <f t="shared" si="33"/>
        <v>0.10759493670886076</v>
      </c>
    </row>
    <row r="383" spans="1:16" x14ac:dyDescent="0.25">
      <c r="A383" s="9" t="str">
        <f>'7'!A383</f>
        <v>Shaler Area SD</v>
      </c>
      <c r="B383" s="29" t="str">
        <f>'7'!B383</f>
        <v>Allegheny</v>
      </c>
      <c r="C383" s="158">
        <f>'7'!C383</f>
        <v>1224</v>
      </c>
      <c r="D383" s="158">
        <f>'7'!D383</f>
        <v>754</v>
      </c>
      <c r="E383" s="158">
        <f>'7'!E383</f>
        <v>1978</v>
      </c>
      <c r="F383" s="133" t="s">
        <v>875</v>
      </c>
      <c r="G383" s="133" t="s">
        <v>539</v>
      </c>
      <c r="H383" s="133">
        <v>2</v>
      </c>
      <c r="I383" s="139">
        <v>147</v>
      </c>
      <c r="J383" s="133">
        <v>120</v>
      </c>
      <c r="K383" s="133">
        <v>35</v>
      </c>
      <c r="L383" s="12">
        <f t="shared" si="29"/>
        <v>267</v>
      </c>
      <c r="M383" s="12">
        <f t="shared" si="30"/>
        <v>302</v>
      </c>
      <c r="N383" s="24">
        <f t="shared" si="31"/>
        <v>0.12009803921568628</v>
      </c>
      <c r="O383" s="24">
        <f t="shared" si="32"/>
        <v>0.15915119363395225</v>
      </c>
      <c r="P383" s="24">
        <f t="shared" si="33"/>
        <v>0.13498483316481294</v>
      </c>
    </row>
    <row r="384" spans="1:16" x14ac:dyDescent="0.25">
      <c r="A384" s="9" t="str">
        <f>'7'!A384</f>
        <v>Shamokin Area SD</v>
      </c>
      <c r="B384" s="29" t="str">
        <f>'7'!B384</f>
        <v>Northumberland</v>
      </c>
      <c r="C384" s="158">
        <f>'7'!C384</f>
        <v>613</v>
      </c>
      <c r="D384" s="158">
        <f>'7'!D384</f>
        <v>426</v>
      </c>
      <c r="E384" s="158">
        <f>'7'!E384</f>
        <v>1039</v>
      </c>
      <c r="F384" s="133" t="s">
        <v>890</v>
      </c>
      <c r="G384" s="133" t="s">
        <v>603</v>
      </c>
      <c r="H384" s="133">
        <v>2</v>
      </c>
      <c r="I384" s="139">
        <v>72</v>
      </c>
      <c r="J384" s="133">
        <v>46</v>
      </c>
      <c r="K384" s="133">
        <v>19</v>
      </c>
      <c r="L384" s="12">
        <f t="shared" si="29"/>
        <v>118</v>
      </c>
      <c r="M384" s="12">
        <f t="shared" si="30"/>
        <v>137</v>
      </c>
      <c r="N384" s="24">
        <f t="shared" si="31"/>
        <v>0.11745513866231648</v>
      </c>
      <c r="O384" s="24">
        <f t="shared" si="32"/>
        <v>0.107981220657277</v>
      </c>
      <c r="P384" s="24">
        <f t="shared" si="33"/>
        <v>0.11357074109720885</v>
      </c>
    </row>
    <row r="385" spans="1:16" x14ac:dyDescent="0.25">
      <c r="A385" s="9" t="str">
        <f>'7'!A385</f>
        <v>Shanksville-Stonycreek SD</v>
      </c>
      <c r="B385" s="29" t="str">
        <f>'7'!B385</f>
        <v>Somerset</v>
      </c>
      <c r="C385" s="158">
        <f>'7'!C385</f>
        <v>77</v>
      </c>
      <c r="D385" s="158">
        <f>'7'!D385</f>
        <v>52</v>
      </c>
      <c r="E385" s="158">
        <f>'7'!E385</f>
        <v>129</v>
      </c>
      <c r="F385" s="133" t="s">
        <v>887</v>
      </c>
      <c r="G385" s="133" t="s">
        <v>575</v>
      </c>
      <c r="H385" s="133">
        <v>2</v>
      </c>
      <c r="I385" s="139">
        <v>3</v>
      </c>
      <c r="J385" s="133">
        <v>2</v>
      </c>
      <c r="K385" s="133">
        <v>1</v>
      </c>
      <c r="L385" s="12">
        <f t="shared" si="29"/>
        <v>5</v>
      </c>
      <c r="M385" s="12">
        <f t="shared" si="30"/>
        <v>6</v>
      </c>
      <c r="N385" s="24">
        <f t="shared" si="31"/>
        <v>3.896103896103896E-2</v>
      </c>
      <c r="O385" s="24">
        <f t="shared" si="32"/>
        <v>3.8461538461538464E-2</v>
      </c>
      <c r="P385" s="24">
        <f t="shared" si="33"/>
        <v>3.875968992248062E-2</v>
      </c>
    </row>
    <row r="386" spans="1:16" x14ac:dyDescent="0.25">
      <c r="A386" s="9" t="str">
        <f>'7'!A386</f>
        <v>Sharon City SD</v>
      </c>
      <c r="B386" s="29" t="str">
        <f>'7'!B386</f>
        <v>Mercer</v>
      </c>
      <c r="C386" s="158">
        <f>'7'!C386</f>
        <v>580</v>
      </c>
      <c r="D386" s="158">
        <f>'7'!D386</f>
        <v>386</v>
      </c>
      <c r="E386" s="158">
        <f>'7'!E386</f>
        <v>966</v>
      </c>
      <c r="F386" s="133" t="s">
        <v>898</v>
      </c>
      <c r="G386" s="133" t="s">
        <v>589</v>
      </c>
      <c r="H386" s="133">
        <v>2</v>
      </c>
      <c r="I386" s="139">
        <v>43</v>
      </c>
      <c r="J386" s="133">
        <v>56</v>
      </c>
      <c r="K386" s="133">
        <v>21</v>
      </c>
      <c r="L386" s="12">
        <f t="shared" si="29"/>
        <v>99</v>
      </c>
      <c r="M386" s="12">
        <f t="shared" si="30"/>
        <v>120</v>
      </c>
      <c r="N386" s="24">
        <f t="shared" si="31"/>
        <v>7.4137931034482754E-2</v>
      </c>
      <c r="O386" s="24">
        <f t="shared" si="32"/>
        <v>0.14507772020725387</v>
      </c>
      <c r="P386" s="24">
        <f t="shared" si="33"/>
        <v>0.10248447204968944</v>
      </c>
    </row>
    <row r="387" spans="1:16" x14ac:dyDescent="0.25">
      <c r="A387" s="9" t="str">
        <f>'7'!A387</f>
        <v>Sharpsville Area SD</v>
      </c>
      <c r="B387" s="29" t="str">
        <f>'7'!B387</f>
        <v>Mercer</v>
      </c>
      <c r="C387" s="158">
        <f>'7'!C387</f>
        <v>245</v>
      </c>
      <c r="D387" s="158">
        <f>'7'!D387</f>
        <v>165</v>
      </c>
      <c r="E387" s="158">
        <f>'7'!E387</f>
        <v>410</v>
      </c>
      <c r="F387" s="133" t="s">
        <v>898</v>
      </c>
      <c r="G387" s="133" t="s">
        <v>589</v>
      </c>
      <c r="H387" s="133">
        <v>2</v>
      </c>
      <c r="I387" s="139">
        <v>6</v>
      </c>
      <c r="J387" s="133">
        <v>23</v>
      </c>
      <c r="K387" s="133">
        <v>6</v>
      </c>
      <c r="L387" s="12">
        <f t="shared" si="29"/>
        <v>29</v>
      </c>
      <c r="M387" s="12">
        <f t="shared" si="30"/>
        <v>35</v>
      </c>
      <c r="N387" s="24">
        <f t="shared" si="31"/>
        <v>2.4489795918367346E-2</v>
      </c>
      <c r="O387" s="24">
        <f t="shared" si="32"/>
        <v>0.1393939393939394</v>
      </c>
      <c r="P387" s="24">
        <f t="shared" si="33"/>
        <v>7.0731707317073164E-2</v>
      </c>
    </row>
    <row r="388" spans="1:16" x14ac:dyDescent="0.25">
      <c r="A388" s="9" t="str">
        <f>'7'!A388</f>
        <v>Shenandoah Valley SD</v>
      </c>
      <c r="B388" s="29" t="str">
        <f>'7'!B388</f>
        <v>Schuylkill</v>
      </c>
      <c r="C388" s="158">
        <f>'7'!C388</f>
        <v>264</v>
      </c>
      <c r="D388" s="158">
        <f>'7'!D388</f>
        <v>185</v>
      </c>
      <c r="E388" s="158">
        <f>'7'!E388</f>
        <v>449</v>
      </c>
      <c r="F388" s="133" t="s">
        <v>896</v>
      </c>
      <c r="G388" s="133" t="s">
        <v>579</v>
      </c>
      <c r="H388" s="133">
        <v>2</v>
      </c>
      <c r="I388" s="139">
        <v>17</v>
      </c>
      <c r="J388" s="133">
        <v>46</v>
      </c>
      <c r="K388" s="133">
        <v>11</v>
      </c>
      <c r="L388" s="12">
        <f t="shared" si="29"/>
        <v>63</v>
      </c>
      <c r="M388" s="12">
        <f t="shared" si="30"/>
        <v>74</v>
      </c>
      <c r="N388" s="24">
        <f t="shared" si="31"/>
        <v>6.4393939393939392E-2</v>
      </c>
      <c r="O388" s="24">
        <f t="shared" si="32"/>
        <v>0.24864864864864866</v>
      </c>
      <c r="P388" s="24">
        <f t="shared" si="33"/>
        <v>0.14031180400890869</v>
      </c>
    </row>
    <row r="389" spans="1:16" x14ac:dyDescent="0.25">
      <c r="A389" s="9" t="str">
        <f>'7'!A389</f>
        <v>Shenango Area SD</v>
      </c>
      <c r="B389" s="29" t="str">
        <f>'7'!B389</f>
        <v>Lawrence</v>
      </c>
      <c r="C389" s="158">
        <f>'7'!C389</f>
        <v>215</v>
      </c>
      <c r="D389" s="158">
        <f>'7'!D389</f>
        <v>148</v>
      </c>
      <c r="E389" s="158">
        <f>'7'!E389</f>
        <v>363</v>
      </c>
      <c r="F389" s="133" t="s">
        <v>898</v>
      </c>
      <c r="G389" s="133" t="s">
        <v>549</v>
      </c>
      <c r="H389" s="133">
        <v>2</v>
      </c>
      <c r="I389" s="139">
        <v>15</v>
      </c>
      <c r="J389" s="133">
        <v>11</v>
      </c>
      <c r="K389" s="133">
        <v>4</v>
      </c>
      <c r="L389" s="12">
        <f t="shared" ref="L389:L452" si="34">I389+J389</f>
        <v>26</v>
      </c>
      <c r="M389" s="12">
        <f t="shared" si="30"/>
        <v>30</v>
      </c>
      <c r="N389" s="24">
        <f t="shared" si="31"/>
        <v>6.9767441860465115E-2</v>
      </c>
      <c r="O389" s="24">
        <f t="shared" si="32"/>
        <v>7.4324324324324328E-2</v>
      </c>
      <c r="P389" s="24">
        <f t="shared" si="33"/>
        <v>7.1625344352617082E-2</v>
      </c>
    </row>
    <row r="390" spans="1:16" x14ac:dyDescent="0.25">
      <c r="A390" s="9" t="str">
        <f>'7'!A390</f>
        <v>Shikellamy SD</v>
      </c>
      <c r="B390" s="29" t="str">
        <f>'7'!B390</f>
        <v>Northumberland</v>
      </c>
      <c r="C390" s="158">
        <f>'7'!C390</f>
        <v>833</v>
      </c>
      <c r="D390" s="158">
        <f>'7'!D390</f>
        <v>513</v>
      </c>
      <c r="E390" s="158">
        <f>'7'!E390</f>
        <v>1346</v>
      </c>
      <c r="F390" s="133" t="s">
        <v>890</v>
      </c>
      <c r="G390" s="133" t="s">
        <v>603</v>
      </c>
      <c r="H390" s="133">
        <v>2</v>
      </c>
      <c r="I390" s="139">
        <v>71</v>
      </c>
      <c r="J390" s="133">
        <v>73</v>
      </c>
      <c r="K390" s="133">
        <v>26</v>
      </c>
      <c r="L390" s="12">
        <f t="shared" si="34"/>
        <v>144</v>
      </c>
      <c r="M390" s="12">
        <f t="shared" si="30"/>
        <v>170</v>
      </c>
      <c r="N390" s="24">
        <f t="shared" si="31"/>
        <v>8.5234093637454988E-2</v>
      </c>
      <c r="O390" s="24">
        <f t="shared" si="32"/>
        <v>0.14230019493177387</v>
      </c>
      <c r="P390" s="24">
        <f t="shared" si="33"/>
        <v>0.10698365527488855</v>
      </c>
    </row>
    <row r="391" spans="1:16" x14ac:dyDescent="0.25">
      <c r="A391" s="9" t="str">
        <f>'7'!A391</f>
        <v>Shippensburg Area SD</v>
      </c>
      <c r="B391" s="29" t="str">
        <f>'7'!B391</f>
        <v>Cumberland</v>
      </c>
      <c r="C391" s="158">
        <f>'7'!C391</f>
        <v>960</v>
      </c>
      <c r="D391" s="158">
        <f>'7'!D391</f>
        <v>684</v>
      </c>
      <c r="E391" s="158">
        <f>'7'!E391</f>
        <v>1644</v>
      </c>
      <c r="F391" s="133" t="s">
        <v>894</v>
      </c>
      <c r="G391" s="133" t="s">
        <v>895</v>
      </c>
      <c r="H391" s="133">
        <v>2</v>
      </c>
      <c r="I391" s="139">
        <v>59</v>
      </c>
      <c r="J391" s="133">
        <v>49</v>
      </c>
      <c r="K391" s="133">
        <v>23</v>
      </c>
      <c r="L391" s="12">
        <f t="shared" si="34"/>
        <v>108</v>
      </c>
      <c r="M391" s="12">
        <f t="shared" si="30"/>
        <v>131</v>
      </c>
      <c r="N391" s="24">
        <f t="shared" si="31"/>
        <v>6.145833333333333E-2</v>
      </c>
      <c r="O391" s="24">
        <f t="shared" si="32"/>
        <v>7.1637426900584791E-2</v>
      </c>
      <c r="P391" s="24">
        <f t="shared" si="33"/>
        <v>6.569343065693431E-2</v>
      </c>
    </row>
    <row r="392" spans="1:16" x14ac:dyDescent="0.25">
      <c r="A392" s="9" t="str">
        <f>'7'!A392</f>
        <v>Slippery Rock Area SD</v>
      </c>
      <c r="B392" s="29" t="str">
        <f>'7'!B392</f>
        <v>Butler</v>
      </c>
      <c r="C392" s="158">
        <f>'7'!C392</f>
        <v>471</v>
      </c>
      <c r="D392" s="158">
        <f>'7'!D392</f>
        <v>311</v>
      </c>
      <c r="E392" s="158">
        <f>'7'!E392</f>
        <v>782</v>
      </c>
      <c r="F392" s="133" t="s">
        <v>898</v>
      </c>
      <c r="G392" s="133" t="s">
        <v>583</v>
      </c>
      <c r="H392" s="133">
        <v>2</v>
      </c>
      <c r="I392" s="139">
        <v>30</v>
      </c>
      <c r="J392" s="133">
        <v>33</v>
      </c>
      <c r="K392" s="133">
        <v>12</v>
      </c>
      <c r="L392" s="12">
        <f t="shared" si="34"/>
        <v>63</v>
      </c>
      <c r="M392" s="12">
        <f t="shared" si="30"/>
        <v>75</v>
      </c>
      <c r="N392" s="24">
        <f t="shared" si="31"/>
        <v>6.3694267515923567E-2</v>
      </c>
      <c r="O392" s="24">
        <f t="shared" si="32"/>
        <v>0.10610932475884244</v>
      </c>
      <c r="P392" s="24">
        <f t="shared" si="33"/>
        <v>8.0562659846547313E-2</v>
      </c>
    </row>
    <row r="393" spans="1:16" x14ac:dyDescent="0.25">
      <c r="A393" s="9" t="str">
        <f>'7'!A393</f>
        <v>Smethport Area SD</v>
      </c>
      <c r="B393" s="29" t="str">
        <f>'7'!B393</f>
        <v>McKean</v>
      </c>
      <c r="C393" s="158">
        <f>'7'!C393</f>
        <v>196</v>
      </c>
      <c r="D393" s="158">
        <f>'7'!D393</f>
        <v>152</v>
      </c>
      <c r="E393" s="158">
        <f>'7'!E393</f>
        <v>348</v>
      </c>
      <c r="F393" s="133" t="s">
        <v>883</v>
      </c>
      <c r="G393" s="133" t="s">
        <v>581</v>
      </c>
      <c r="H393" s="133">
        <v>2</v>
      </c>
      <c r="I393" s="139">
        <v>19</v>
      </c>
      <c r="J393" s="133">
        <v>18</v>
      </c>
      <c r="K393" s="133">
        <v>10</v>
      </c>
      <c r="L393" s="12">
        <f t="shared" si="34"/>
        <v>37</v>
      </c>
      <c r="M393" s="12">
        <f t="shared" si="30"/>
        <v>47</v>
      </c>
      <c r="N393" s="24">
        <f t="shared" si="31"/>
        <v>9.6938775510204078E-2</v>
      </c>
      <c r="O393" s="24">
        <f t="shared" si="32"/>
        <v>0.11842105263157894</v>
      </c>
      <c r="P393" s="24">
        <f t="shared" si="33"/>
        <v>0.10632183908045977</v>
      </c>
    </row>
    <row r="394" spans="1:16" x14ac:dyDescent="0.25">
      <c r="A394" s="9" t="str">
        <f>'7'!A394</f>
        <v>Solanco SD</v>
      </c>
      <c r="B394" s="29" t="str">
        <f>'7'!B394</f>
        <v>Lancaster</v>
      </c>
      <c r="C394" s="158">
        <f>'7'!C394</f>
        <v>1616</v>
      </c>
      <c r="D394" s="158">
        <f>'7'!D394</f>
        <v>1103</v>
      </c>
      <c r="E394" s="158">
        <f>'7'!E394</f>
        <v>2719</v>
      </c>
      <c r="F394" s="133" t="s">
        <v>879</v>
      </c>
      <c r="G394" s="133" t="s">
        <v>547</v>
      </c>
      <c r="H394" s="133">
        <v>2</v>
      </c>
      <c r="I394" s="139">
        <v>56</v>
      </c>
      <c r="J394" s="133">
        <v>72</v>
      </c>
      <c r="K394" s="133">
        <v>35</v>
      </c>
      <c r="L394" s="12">
        <f t="shared" si="34"/>
        <v>128</v>
      </c>
      <c r="M394" s="12">
        <f t="shared" si="30"/>
        <v>163</v>
      </c>
      <c r="N394" s="24">
        <f t="shared" si="31"/>
        <v>3.4653465346534656E-2</v>
      </c>
      <c r="O394" s="24">
        <f t="shared" si="32"/>
        <v>6.527651858567543E-2</v>
      </c>
      <c r="P394" s="24">
        <f t="shared" si="33"/>
        <v>4.7076130930489152E-2</v>
      </c>
    </row>
    <row r="395" spans="1:16" x14ac:dyDescent="0.25">
      <c r="A395" s="9" t="str">
        <f>'7'!A395</f>
        <v>Somerset Area SD</v>
      </c>
      <c r="B395" s="29" t="str">
        <f>'7'!B395</f>
        <v>Somerset</v>
      </c>
      <c r="C395" s="158">
        <f>'7'!C395</f>
        <v>542</v>
      </c>
      <c r="D395" s="158">
        <f>'7'!D395</f>
        <v>349</v>
      </c>
      <c r="E395" s="158">
        <f>'7'!E395</f>
        <v>891</v>
      </c>
      <c r="F395" s="133" t="s">
        <v>887</v>
      </c>
      <c r="G395" s="133" t="s">
        <v>575</v>
      </c>
      <c r="H395" s="133">
        <v>2</v>
      </c>
      <c r="I395" s="139">
        <v>53</v>
      </c>
      <c r="J395" s="133">
        <v>63</v>
      </c>
      <c r="K395" s="133">
        <v>13</v>
      </c>
      <c r="L395" s="12">
        <f t="shared" si="34"/>
        <v>116</v>
      </c>
      <c r="M395" s="12">
        <f t="shared" si="30"/>
        <v>129</v>
      </c>
      <c r="N395" s="24">
        <f t="shared" si="31"/>
        <v>9.7785977859778592E-2</v>
      </c>
      <c r="O395" s="24">
        <f t="shared" si="32"/>
        <v>0.18051575931232092</v>
      </c>
      <c r="P395" s="24">
        <f t="shared" si="33"/>
        <v>0.13019079685746351</v>
      </c>
    </row>
    <row r="396" spans="1:16" x14ac:dyDescent="0.25">
      <c r="A396" s="9" t="str">
        <f>'7'!A396</f>
        <v>Souderton Area SD</v>
      </c>
      <c r="B396" s="29" t="str">
        <f>'7'!B396</f>
        <v>Montgomery</v>
      </c>
      <c r="C396" s="158">
        <f>'7'!C396</f>
        <v>1573</v>
      </c>
      <c r="D396" s="158">
        <f>'7'!D396</f>
        <v>1074</v>
      </c>
      <c r="E396" s="158">
        <f>'7'!E396</f>
        <v>2647</v>
      </c>
      <c r="F396" s="133" t="s">
        <v>872</v>
      </c>
      <c r="G396" s="133" t="s">
        <v>550</v>
      </c>
      <c r="H396" s="133">
        <v>2</v>
      </c>
      <c r="I396" s="139">
        <v>132</v>
      </c>
      <c r="J396" s="133">
        <v>132</v>
      </c>
      <c r="K396" s="133">
        <v>63</v>
      </c>
      <c r="L396" s="12">
        <f t="shared" si="34"/>
        <v>264</v>
      </c>
      <c r="M396" s="12">
        <f t="shared" si="30"/>
        <v>327</v>
      </c>
      <c r="N396" s="24">
        <f t="shared" si="31"/>
        <v>8.3916083916083919E-2</v>
      </c>
      <c r="O396" s="24">
        <f t="shared" si="32"/>
        <v>0.12290502793296089</v>
      </c>
      <c r="P396" s="24">
        <f t="shared" si="33"/>
        <v>9.9735549678881749E-2</v>
      </c>
    </row>
    <row r="397" spans="1:16" x14ac:dyDescent="0.25">
      <c r="A397" s="9" t="str">
        <f>'7'!A397</f>
        <v>South Allegheny SD</v>
      </c>
      <c r="B397" s="29" t="str">
        <f>'7'!B397</f>
        <v>Allegheny</v>
      </c>
      <c r="C397" s="158">
        <f>'7'!C397</f>
        <v>325</v>
      </c>
      <c r="D397" s="158">
        <f>'7'!D397</f>
        <v>236</v>
      </c>
      <c r="E397" s="158">
        <f>'7'!E397</f>
        <v>561</v>
      </c>
      <c r="F397" s="133" t="s">
        <v>875</v>
      </c>
      <c r="G397" s="133" t="s">
        <v>539</v>
      </c>
      <c r="H397" s="133">
        <v>2</v>
      </c>
      <c r="I397" s="139">
        <v>40</v>
      </c>
      <c r="J397" s="133">
        <v>40</v>
      </c>
      <c r="K397" s="133">
        <v>8</v>
      </c>
      <c r="L397" s="12">
        <f t="shared" si="34"/>
        <v>80</v>
      </c>
      <c r="M397" s="12">
        <f t="shared" si="30"/>
        <v>88</v>
      </c>
      <c r="N397" s="24">
        <f t="shared" si="31"/>
        <v>0.12307692307692308</v>
      </c>
      <c r="O397" s="24">
        <f t="shared" si="32"/>
        <v>0.16949152542372881</v>
      </c>
      <c r="P397" s="24">
        <f t="shared" si="33"/>
        <v>0.14260249554367202</v>
      </c>
    </row>
    <row r="398" spans="1:16" x14ac:dyDescent="0.25">
      <c r="A398" s="9" t="str">
        <f>'7'!A398</f>
        <v>South Butler County SD</v>
      </c>
      <c r="B398" s="29" t="str">
        <f>'7'!B398</f>
        <v>Butler</v>
      </c>
      <c r="C398" s="158">
        <f>'7'!C398</f>
        <v>417</v>
      </c>
      <c r="D398" s="158">
        <f>'7'!D398</f>
        <v>359</v>
      </c>
      <c r="E398" s="158">
        <f>'7'!E398</f>
        <v>776</v>
      </c>
      <c r="F398" s="133" t="s">
        <v>898</v>
      </c>
      <c r="G398" s="133" t="s">
        <v>583</v>
      </c>
      <c r="H398" s="133">
        <v>2</v>
      </c>
      <c r="I398" s="139">
        <v>36</v>
      </c>
      <c r="J398" s="133">
        <v>27</v>
      </c>
      <c r="K398" s="133">
        <v>10</v>
      </c>
      <c r="L398" s="12">
        <f t="shared" si="34"/>
        <v>63</v>
      </c>
      <c r="M398" s="12">
        <f t="shared" si="30"/>
        <v>73</v>
      </c>
      <c r="N398" s="24">
        <f t="shared" si="31"/>
        <v>8.6330935251798566E-2</v>
      </c>
      <c r="O398" s="24">
        <f t="shared" si="32"/>
        <v>7.5208913649025072E-2</v>
      </c>
      <c r="P398" s="24">
        <f t="shared" si="33"/>
        <v>8.1185567010309281E-2</v>
      </c>
    </row>
    <row r="399" spans="1:16" x14ac:dyDescent="0.25">
      <c r="A399" s="9" t="str">
        <f>'7'!A399</f>
        <v>South Eastern SD</v>
      </c>
      <c r="B399" s="29" t="str">
        <f>'7'!B399</f>
        <v>York</v>
      </c>
      <c r="C399" s="158">
        <f>'7'!C399</f>
        <v>566</v>
      </c>
      <c r="D399" s="158">
        <f>'7'!D399</f>
        <v>455</v>
      </c>
      <c r="E399" s="158">
        <f>'7'!E399</f>
        <v>1021</v>
      </c>
      <c r="F399" s="133" t="s">
        <v>892</v>
      </c>
      <c r="G399" s="133" t="s">
        <v>893</v>
      </c>
      <c r="H399" s="133">
        <v>2</v>
      </c>
      <c r="I399" s="139">
        <v>28</v>
      </c>
      <c r="J399" s="133">
        <v>39</v>
      </c>
      <c r="K399" s="133">
        <v>16</v>
      </c>
      <c r="L399" s="12">
        <f t="shared" si="34"/>
        <v>67</v>
      </c>
      <c r="M399" s="12">
        <f t="shared" si="30"/>
        <v>83</v>
      </c>
      <c r="N399" s="24">
        <f t="shared" si="31"/>
        <v>4.9469964664310952E-2</v>
      </c>
      <c r="O399" s="24">
        <f t="shared" si="32"/>
        <v>8.5714285714285715E-2</v>
      </c>
      <c r="P399" s="24">
        <f t="shared" si="33"/>
        <v>6.5621939275220378E-2</v>
      </c>
    </row>
    <row r="400" spans="1:16" x14ac:dyDescent="0.25">
      <c r="A400" s="9" t="str">
        <f>'7'!A400</f>
        <v>South Fayette Township SD</v>
      </c>
      <c r="B400" s="29" t="str">
        <f>'7'!B400</f>
        <v>Allegheny</v>
      </c>
      <c r="C400" s="158">
        <f>'7'!C400</f>
        <v>483</v>
      </c>
      <c r="D400" s="158">
        <f>'7'!D400</f>
        <v>416</v>
      </c>
      <c r="E400" s="158">
        <f>'7'!E400</f>
        <v>899</v>
      </c>
      <c r="F400" s="133" t="s">
        <v>875</v>
      </c>
      <c r="G400" s="133" t="s">
        <v>539</v>
      </c>
      <c r="H400" s="133">
        <v>2</v>
      </c>
      <c r="I400" s="139">
        <v>83</v>
      </c>
      <c r="J400" s="133">
        <v>41</v>
      </c>
      <c r="K400" s="133">
        <v>12</v>
      </c>
      <c r="L400" s="12">
        <f t="shared" si="34"/>
        <v>124</v>
      </c>
      <c r="M400" s="12">
        <f t="shared" si="30"/>
        <v>136</v>
      </c>
      <c r="N400" s="24">
        <f t="shared" si="31"/>
        <v>0.17184265010351968</v>
      </c>
      <c r="O400" s="24">
        <f t="shared" si="32"/>
        <v>9.8557692307692304E-2</v>
      </c>
      <c r="P400" s="24">
        <f t="shared" si="33"/>
        <v>0.13793103448275862</v>
      </c>
    </row>
    <row r="401" spans="1:16" x14ac:dyDescent="0.25">
      <c r="A401" s="9" t="str">
        <f>'7'!A401</f>
        <v>South Middleton SD</v>
      </c>
      <c r="B401" s="29" t="str">
        <f>'7'!B401</f>
        <v>Cumberland</v>
      </c>
      <c r="C401" s="158">
        <f>'7'!C401</f>
        <v>397</v>
      </c>
      <c r="D401" s="158">
        <f>'7'!D401</f>
        <v>339</v>
      </c>
      <c r="E401" s="158">
        <f>'7'!E401</f>
        <v>736</v>
      </c>
      <c r="F401" s="133" t="s">
        <v>894</v>
      </c>
      <c r="G401" s="133" t="s">
        <v>895</v>
      </c>
      <c r="H401" s="133">
        <v>2</v>
      </c>
      <c r="I401" s="139">
        <v>20</v>
      </c>
      <c r="J401" s="133">
        <v>21</v>
      </c>
      <c r="K401" s="133">
        <v>17</v>
      </c>
      <c r="L401" s="12">
        <f t="shared" si="34"/>
        <v>41</v>
      </c>
      <c r="M401" s="12">
        <f t="shared" si="30"/>
        <v>58</v>
      </c>
      <c r="N401" s="24">
        <f t="shared" si="31"/>
        <v>5.0377833753148617E-2</v>
      </c>
      <c r="O401" s="24">
        <f t="shared" si="32"/>
        <v>6.1946902654867256E-2</v>
      </c>
      <c r="P401" s="24">
        <f t="shared" si="33"/>
        <v>5.5706521739130432E-2</v>
      </c>
    </row>
    <row r="402" spans="1:16" x14ac:dyDescent="0.25">
      <c r="A402" s="9" t="str">
        <f>'7'!A402</f>
        <v>South Park SD</v>
      </c>
      <c r="B402" s="29" t="str">
        <f>'7'!B402</f>
        <v>Allegheny</v>
      </c>
      <c r="C402" s="158">
        <f>'7'!C402</f>
        <v>405</v>
      </c>
      <c r="D402" s="158">
        <f>'7'!D402</f>
        <v>263</v>
      </c>
      <c r="E402" s="158">
        <f>'7'!E402</f>
        <v>668</v>
      </c>
      <c r="F402" s="133" t="s">
        <v>875</v>
      </c>
      <c r="G402" s="133" t="s">
        <v>539</v>
      </c>
      <c r="H402" s="133">
        <v>2</v>
      </c>
      <c r="I402" s="139">
        <v>53</v>
      </c>
      <c r="J402" s="133">
        <v>30</v>
      </c>
      <c r="K402" s="133">
        <v>9</v>
      </c>
      <c r="L402" s="12">
        <f t="shared" si="34"/>
        <v>83</v>
      </c>
      <c r="M402" s="12">
        <f t="shared" si="30"/>
        <v>92</v>
      </c>
      <c r="N402" s="24">
        <f t="shared" si="31"/>
        <v>0.1308641975308642</v>
      </c>
      <c r="O402" s="24">
        <f t="shared" si="32"/>
        <v>0.11406844106463879</v>
      </c>
      <c r="P402" s="24">
        <f t="shared" si="33"/>
        <v>0.12425149700598802</v>
      </c>
    </row>
    <row r="403" spans="1:16" x14ac:dyDescent="0.25">
      <c r="A403" s="9" t="str">
        <f>'7'!A403</f>
        <v>South Side Area SD</v>
      </c>
      <c r="B403" s="29" t="str">
        <f>'7'!B403</f>
        <v>Beaver</v>
      </c>
      <c r="C403" s="158">
        <f>'7'!C403</f>
        <v>192</v>
      </c>
      <c r="D403" s="158">
        <f>'7'!D403</f>
        <v>135</v>
      </c>
      <c r="E403" s="158">
        <f>'7'!E403</f>
        <v>327</v>
      </c>
      <c r="F403" s="133" t="s">
        <v>874</v>
      </c>
      <c r="G403" s="133" t="s">
        <v>565</v>
      </c>
      <c r="H403" s="133">
        <v>2</v>
      </c>
      <c r="I403" s="139">
        <v>10</v>
      </c>
      <c r="J403" s="133">
        <v>12</v>
      </c>
      <c r="K403" s="133">
        <v>4</v>
      </c>
      <c r="L403" s="12">
        <f t="shared" si="34"/>
        <v>22</v>
      </c>
      <c r="M403" s="12">
        <f t="shared" si="30"/>
        <v>26</v>
      </c>
      <c r="N403" s="24">
        <f t="shared" si="31"/>
        <v>5.2083333333333336E-2</v>
      </c>
      <c r="O403" s="24">
        <f t="shared" si="32"/>
        <v>8.8888888888888892E-2</v>
      </c>
      <c r="P403" s="24">
        <f t="shared" si="33"/>
        <v>6.7278287461773695E-2</v>
      </c>
    </row>
    <row r="404" spans="1:16" x14ac:dyDescent="0.25">
      <c r="A404" s="9" t="str">
        <f>'7'!A404</f>
        <v>South Western SD</v>
      </c>
      <c r="B404" s="29" t="str">
        <f>'7'!B404</f>
        <v>York</v>
      </c>
      <c r="C404" s="158">
        <f>'7'!C404</f>
        <v>948</v>
      </c>
      <c r="D404" s="158">
        <f>'7'!D404</f>
        <v>655</v>
      </c>
      <c r="E404" s="158">
        <f>'7'!E404</f>
        <v>1603</v>
      </c>
      <c r="F404" s="133" t="s">
        <v>892</v>
      </c>
      <c r="G404" s="133" t="s">
        <v>893</v>
      </c>
      <c r="H404" s="133">
        <v>2</v>
      </c>
      <c r="I404" s="139">
        <v>44</v>
      </c>
      <c r="J404" s="133">
        <v>68</v>
      </c>
      <c r="K404" s="133">
        <v>24</v>
      </c>
      <c r="L404" s="12">
        <f t="shared" si="34"/>
        <v>112</v>
      </c>
      <c r="M404" s="12">
        <f t="shared" si="30"/>
        <v>136</v>
      </c>
      <c r="N404" s="24">
        <f t="shared" si="31"/>
        <v>4.6413502109704644E-2</v>
      </c>
      <c r="O404" s="24">
        <f t="shared" si="32"/>
        <v>0.10381679389312977</v>
      </c>
      <c r="P404" s="24">
        <f t="shared" si="33"/>
        <v>6.9868995633187769E-2</v>
      </c>
    </row>
    <row r="405" spans="1:16" x14ac:dyDescent="0.25">
      <c r="A405" s="9" t="str">
        <f>'7'!A405</f>
        <v>South Williamsport Area SD</v>
      </c>
      <c r="B405" s="29" t="str">
        <f>'7'!B405</f>
        <v>Lycoming</v>
      </c>
      <c r="C405" s="158">
        <f>'7'!C405</f>
        <v>291</v>
      </c>
      <c r="D405" s="158">
        <f>'7'!D405</f>
        <v>212</v>
      </c>
      <c r="E405" s="158">
        <f>'7'!E405</f>
        <v>503</v>
      </c>
      <c r="F405" s="133" t="s">
        <v>882</v>
      </c>
      <c r="G405" s="133" t="s">
        <v>907</v>
      </c>
      <c r="H405" s="133">
        <v>2</v>
      </c>
      <c r="I405" s="139">
        <v>20</v>
      </c>
      <c r="J405" s="133">
        <v>30</v>
      </c>
      <c r="K405" s="133">
        <v>7</v>
      </c>
      <c r="L405" s="12">
        <f t="shared" si="34"/>
        <v>50</v>
      </c>
      <c r="M405" s="12">
        <f t="shared" si="30"/>
        <v>57</v>
      </c>
      <c r="N405" s="24">
        <f t="shared" si="31"/>
        <v>6.8728522336769765E-2</v>
      </c>
      <c r="O405" s="24">
        <f t="shared" si="32"/>
        <v>0.14150943396226415</v>
      </c>
      <c r="P405" s="24">
        <f t="shared" si="33"/>
        <v>9.9403578528827044E-2</v>
      </c>
    </row>
    <row r="406" spans="1:16" x14ac:dyDescent="0.25">
      <c r="A406" s="9" t="str">
        <f>'7'!A406</f>
        <v>Southeast Delco SD</v>
      </c>
      <c r="B406" s="29" t="str">
        <f>'7'!B406</f>
        <v>Delaware</v>
      </c>
      <c r="C406" s="158">
        <f>'7'!C406</f>
        <v>1396</v>
      </c>
      <c r="D406" s="158">
        <f>'7'!D406</f>
        <v>917</v>
      </c>
      <c r="E406" s="158">
        <f>'7'!E406</f>
        <v>2313</v>
      </c>
      <c r="F406" s="133" t="s">
        <v>902</v>
      </c>
      <c r="G406" s="133" t="s">
        <v>542</v>
      </c>
      <c r="H406" s="133">
        <v>2</v>
      </c>
      <c r="I406" s="139">
        <v>82</v>
      </c>
      <c r="J406" s="133">
        <v>88</v>
      </c>
      <c r="K406" s="133">
        <v>68</v>
      </c>
      <c r="L406" s="12">
        <f t="shared" si="34"/>
        <v>170</v>
      </c>
      <c r="M406" s="12">
        <f t="shared" si="30"/>
        <v>238</v>
      </c>
      <c r="N406" s="24">
        <f t="shared" si="31"/>
        <v>5.8739255014326648E-2</v>
      </c>
      <c r="O406" s="24">
        <f t="shared" si="32"/>
        <v>9.5965103598691384E-2</v>
      </c>
      <c r="P406" s="24">
        <f t="shared" si="33"/>
        <v>7.3497622135754434E-2</v>
      </c>
    </row>
    <row r="407" spans="1:16" x14ac:dyDescent="0.25">
      <c r="A407" s="9" t="str">
        <f>'7'!A407</f>
        <v>Southeastern Greene SD</v>
      </c>
      <c r="B407" s="29" t="str">
        <f>'7'!B407</f>
        <v>Greene</v>
      </c>
      <c r="C407" s="158">
        <f>'7'!C407</f>
        <v>143</v>
      </c>
      <c r="D407" s="158">
        <f>'7'!D407</f>
        <v>97</v>
      </c>
      <c r="E407" s="158">
        <f>'7'!E407</f>
        <v>240</v>
      </c>
      <c r="F407" s="133" t="s">
        <v>873</v>
      </c>
      <c r="G407" s="133" t="s">
        <v>585</v>
      </c>
      <c r="H407" s="133">
        <v>2</v>
      </c>
      <c r="I407" s="139">
        <v>20</v>
      </c>
      <c r="J407" s="133">
        <v>19</v>
      </c>
      <c r="K407" s="133">
        <v>8</v>
      </c>
      <c r="L407" s="12">
        <f t="shared" si="34"/>
        <v>39</v>
      </c>
      <c r="M407" s="12">
        <f t="shared" si="30"/>
        <v>47</v>
      </c>
      <c r="N407" s="24">
        <f t="shared" si="31"/>
        <v>0.13986013986013987</v>
      </c>
      <c r="O407" s="24">
        <f t="shared" si="32"/>
        <v>0.19587628865979381</v>
      </c>
      <c r="P407" s="24">
        <f t="shared" si="33"/>
        <v>0.16250000000000001</v>
      </c>
    </row>
    <row r="408" spans="1:16" x14ac:dyDescent="0.25">
      <c r="A408" s="9" t="str">
        <f>'7'!A408</f>
        <v>Southern Columbia Area SD</v>
      </c>
      <c r="B408" s="29" t="str">
        <f>'7'!B408</f>
        <v>Columbia</v>
      </c>
      <c r="C408" s="158">
        <f>'7'!C408</f>
        <v>285</v>
      </c>
      <c r="D408" s="158">
        <f>'7'!D408</f>
        <v>242</v>
      </c>
      <c r="E408" s="158">
        <f>'7'!E408</f>
        <v>527</v>
      </c>
      <c r="F408" s="133" t="s">
        <v>890</v>
      </c>
      <c r="G408" s="133" t="s">
        <v>891</v>
      </c>
      <c r="H408" s="133">
        <v>2</v>
      </c>
      <c r="I408" s="139">
        <v>16</v>
      </c>
      <c r="J408" s="133">
        <v>18</v>
      </c>
      <c r="K408" s="133">
        <v>8</v>
      </c>
      <c r="L408" s="12">
        <f t="shared" si="34"/>
        <v>34</v>
      </c>
      <c r="M408" s="12">
        <f t="shared" si="30"/>
        <v>42</v>
      </c>
      <c r="N408" s="24">
        <f t="shared" si="31"/>
        <v>5.6140350877192984E-2</v>
      </c>
      <c r="O408" s="24">
        <f t="shared" si="32"/>
        <v>7.43801652892562E-2</v>
      </c>
      <c r="P408" s="24">
        <f t="shared" si="33"/>
        <v>6.4516129032258063E-2</v>
      </c>
    </row>
    <row r="409" spans="1:16" x14ac:dyDescent="0.25">
      <c r="A409" s="9" t="str">
        <f>'7'!A409</f>
        <v>Southern Fulton SD</v>
      </c>
      <c r="B409" s="29" t="str">
        <f>'7'!B409</f>
        <v>Fulton</v>
      </c>
      <c r="C409" s="158">
        <f>'7'!C409</f>
        <v>178</v>
      </c>
      <c r="D409" s="158">
        <f>'7'!D409</f>
        <v>125</v>
      </c>
      <c r="E409" s="158">
        <f>'7'!E409</f>
        <v>303</v>
      </c>
      <c r="F409" s="133" t="s">
        <v>899</v>
      </c>
      <c r="G409" s="133" t="s">
        <v>900</v>
      </c>
      <c r="H409" s="133">
        <v>2</v>
      </c>
      <c r="I409" s="139">
        <v>16</v>
      </c>
      <c r="J409" s="133">
        <v>16</v>
      </c>
      <c r="K409" s="133">
        <v>3</v>
      </c>
      <c r="L409" s="12">
        <f t="shared" si="34"/>
        <v>32</v>
      </c>
      <c r="M409" s="12">
        <f t="shared" si="30"/>
        <v>35</v>
      </c>
      <c r="N409" s="24">
        <f t="shared" si="31"/>
        <v>8.98876404494382E-2</v>
      </c>
      <c r="O409" s="24">
        <f t="shared" si="32"/>
        <v>0.128</v>
      </c>
      <c r="P409" s="24">
        <f t="shared" si="33"/>
        <v>0.10561056105610561</v>
      </c>
    </row>
    <row r="410" spans="1:16" x14ac:dyDescent="0.25">
      <c r="A410" s="9" t="str">
        <f>'7'!A410</f>
        <v>Southern Huntingdon County SD</v>
      </c>
      <c r="B410" s="29" t="str">
        <f>'7'!B410</f>
        <v>Huntingdon</v>
      </c>
      <c r="C410" s="158">
        <f>'7'!C410</f>
        <v>278</v>
      </c>
      <c r="D410" s="158">
        <f>'7'!D410</f>
        <v>209</v>
      </c>
      <c r="E410" s="158">
        <f>'7'!E410</f>
        <v>487</v>
      </c>
      <c r="F410" s="133" t="s">
        <v>899</v>
      </c>
      <c r="G410" s="133" t="s">
        <v>914</v>
      </c>
      <c r="H410" s="133">
        <v>2</v>
      </c>
      <c r="I410" s="139">
        <v>6</v>
      </c>
      <c r="J410" s="133">
        <v>26</v>
      </c>
      <c r="K410" s="133">
        <v>20</v>
      </c>
      <c r="L410" s="12">
        <f t="shared" si="34"/>
        <v>32</v>
      </c>
      <c r="M410" s="12">
        <f t="shared" si="30"/>
        <v>52</v>
      </c>
      <c r="N410" s="24">
        <f t="shared" si="31"/>
        <v>2.1582733812949641E-2</v>
      </c>
      <c r="O410" s="24">
        <f t="shared" si="32"/>
        <v>0.12440191387559808</v>
      </c>
      <c r="P410" s="24">
        <f t="shared" si="33"/>
        <v>6.5708418891170434E-2</v>
      </c>
    </row>
    <row r="411" spans="1:16" x14ac:dyDescent="0.25">
      <c r="A411" s="9" t="str">
        <f>'7'!A411</f>
        <v>Southern Lehigh SD</v>
      </c>
      <c r="B411" s="29" t="str">
        <f>'7'!B411</f>
        <v>Lehigh</v>
      </c>
      <c r="C411" s="158">
        <f>'7'!C411</f>
        <v>579</v>
      </c>
      <c r="D411" s="158">
        <f>'7'!D411</f>
        <v>470</v>
      </c>
      <c r="E411" s="158">
        <f>'7'!E411</f>
        <v>1049</v>
      </c>
      <c r="F411" s="133" t="s">
        <v>877</v>
      </c>
      <c r="G411" s="133" t="s">
        <v>537</v>
      </c>
      <c r="H411" s="133">
        <v>2</v>
      </c>
      <c r="I411" s="139">
        <v>72</v>
      </c>
      <c r="J411" s="133">
        <v>55</v>
      </c>
      <c r="K411" s="133">
        <v>18</v>
      </c>
      <c r="L411" s="12">
        <f t="shared" si="34"/>
        <v>127</v>
      </c>
      <c r="M411" s="12">
        <f t="shared" si="30"/>
        <v>145</v>
      </c>
      <c r="N411" s="24">
        <f t="shared" si="31"/>
        <v>0.12435233160621761</v>
      </c>
      <c r="O411" s="24">
        <f t="shared" si="32"/>
        <v>0.11702127659574468</v>
      </c>
      <c r="P411" s="24">
        <f t="shared" si="33"/>
        <v>0.12106768350810296</v>
      </c>
    </row>
    <row r="412" spans="1:16" x14ac:dyDescent="0.25">
      <c r="A412" s="9" t="str">
        <f>'7'!A412</f>
        <v>Southern Tioga SD</v>
      </c>
      <c r="B412" s="29" t="str">
        <f>'7'!B412</f>
        <v>Tioga</v>
      </c>
      <c r="C412" s="158">
        <f>'7'!C412</f>
        <v>477</v>
      </c>
      <c r="D412" s="158">
        <f>'7'!D412</f>
        <v>310</v>
      </c>
      <c r="E412" s="158">
        <f>'7'!E412</f>
        <v>787</v>
      </c>
      <c r="F412" s="133" t="s">
        <v>882</v>
      </c>
      <c r="G412" s="133" t="s">
        <v>606</v>
      </c>
      <c r="H412" s="133">
        <v>2</v>
      </c>
      <c r="I412" s="139">
        <v>29</v>
      </c>
      <c r="J412" s="133">
        <v>42</v>
      </c>
      <c r="K412" s="133">
        <v>20</v>
      </c>
      <c r="L412" s="12">
        <f t="shared" si="34"/>
        <v>71</v>
      </c>
      <c r="M412" s="12">
        <f t="shared" si="30"/>
        <v>91</v>
      </c>
      <c r="N412" s="24">
        <f t="shared" si="31"/>
        <v>6.0796645702306078E-2</v>
      </c>
      <c r="O412" s="24">
        <f t="shared" si="32"/>
        <v>0.13548387096774195</v>
      </c>
      <c r="P412" s="24">
        <f t="shared" si="33"/>
        <v>9.0216010165184241E-2</v>
      </c>
    </row>
    <row r="413" spans="1:16" x14ac:dyDescent="0.25">
      <c r="A413" s="9" t="str">
        <f>'7'!A413</f>
        <v>Southern York County SD</v>
      </c>
      <c r="B413" s="29" t="str">
        <f>'7'!B413</f>
        <v>York</v>
      </c>
      <c r="C413" s="158">
        <f>'7'!C413</f>
        <v>618</v>
      </c>
      <c r="D413" s="158">
        <f>'7'!D413</f>
        <v>462</v>
      </c>
      <c r="E413" s="158">
        <f>'7'!E413</f>
        <v>1080</v>
      </c>
      <c r="F413" s="133" t="s">
        <v>892</v>
      </c>
      <c r="G413" s="133" t="s">
        <v>893</v>
      </c>
      <c r="H413" s="133">
        <v>2</v>
      </c>
      <c r="I413" s="139">
        <v>45</v>
      </c>
      <c r="J413" s="133">
        <v>52</v>
      </c>
      <c r="K413" s="133">
        <v>24</v>
      </c>
      <c r="L413" s="12">
        <f t="shared" si="34"/>
        <v>97</v>
      </c>
      <c r="M413" s="12">
        <f t="shared" si="30"/>
        <v>121</v>
      </c>
      <c r="N413" s="24">
        <f t="shared" si="31"/>
        <v>7.281553398058252E-2</v>
      </c>
      <c r="O413" s="24">
        <f t="shared" si="32"/>
        <v>0.11255411255411256</v>
      </c>
      <c r="P413" s="24">
        <f t="shared" si="33"/>
        <v>8.981481481481482E-2</v>
      </c>
    </row>
    <row r="414" spans="1:16" x14ac:dyDescent="0.25">
      <c r="A414" s="9" t="str">
        <f>'7'!A414</f>
        <v>Southmoreland SD</v>
      </c>
      <c r="B414" s="29" t="str">
        <f>'7'!B414</f>
        <v>Westmoreland</v>
      </c>
      <c r="C414" s="158">
        <f>'7'!C414</f>
        <v>478</v>
      </c>
      <c r="D414" s="158">
        <f>'7'!D414</f>
        <v>320</v>
      </c>
      <c r="E414" s="158">
        <f>'7'!E414</f>
        <v>798</v>
      </c>
      <c r="F414" s="133" t="s">
        <v>888</v>
      </c>
      <c r="G414" s="133" t="s">
        <v>572</v>
      </c>
      <c r="H414" s="133">
        <v>2</v>
      </c>
      <c r="I414" s="139">
        <v>38</v>
      </c>
      <c r="J414" s="133">
        <v>46</v>
      </c>
      <c r="K414" s="133">
        <v>19</v>
      </c>
      <c r="L414" s="12">
        <f t="shared" si="34"/>
        <v>84</v>
      </c>
      <c r="M414" s="12">
        <f t="shared" si="30"/>
        <v>103</v>
      </c>
      <c r="N414" s="24">
        <f t="shared" si="31"/>
        <v>7.9497907949790794E-2</v>
      </c>
      <c r="O414" s="24">
        <f t="shared" si="32"/>
        <v>0.14374999999999999</v>
      </c>
      <c r="P414" s="24">
        <f t="shared" si="33"/>
        <v>0.10526315789473684</v>
      </c>
    </row>
    <row r="415" spans="1:16" x14ac:dyDescent="0.25">
      <c r="A415" s="9" t="str">
        <f>'7'!A415</f>
        <v>Spring Cove SD</v>
      </c>
      <c r="B415" s="29" t="str">
        <f>'7'!B415</f>
        <v>Blair</v>
      </c>
      <c r="C415" s="158">
        <f>'7'!C415</f>
        <v>496</v>
      </c>
      <c r="D415" s="158">
        <f>'7'!D415</f>
        <v>377</v>
      </c>
      <c r="E415" s="158">
        <f>'7'!E415</f>
        <v>873</v>
      </c>
      <c r="F415" s="133" t="s">
        <v>887</v>
      </c>
      <c r="G415" s="133" t="s">
        <v>538</v>
      </c>
      <c r="H415" s="133">
        <v>2</v>
      </c>
      <c r="I415" s="139">
        <v>44</v>
      </c>
      <c r="J415" s="133">
        <v>36</v>
      </c>
      <c r="K415" s="133">
        <v>20</v>
      </c>
      <c r="L415" s="12">
        <f t="shared" si="34"/>
        <v>80</v>
      </c>
      <c r="M415" s="12">
        <f t="shared" ref="M415:M478" si="35">I415+J415+K415</f>
        <v>100</v>
      </c>
      <c r="N415" s="24">
        <f t="shared" ref="N415:N478" si="36">I415/C415</f>
        <v>8.8709677419354843E-2</v>
      </c>
      <c r="O415" s="24">
        <f t="shared" ref="O415:O478" si="37">J415/D415</f>
        <v>9.5490716180371346E-2</v>
      </c>
      <c r="P415" s="24">
        <f t="shared" ref="P415:P478" si="38">L415/E415</f>
        <v>9.1638029782359673E-2</v>
      </c>
    </row>
    <row r="416" spans="1:16" x14ac:dyDescent="0.25">
      <c r="A416" s="9" t="str">
        <f>'7'!A416</f>
        <v>Spring Grove Area SD</v>
      </c>
      <c r="B416" s="29" t="str">
        <f>'7'!B416</f>
        <v>York</v>
      </c>
      <c r="C416" s="158">
        <f>'7'!C416</f>
        <v>901</v>
      </c>
      <c r="D416" s="158">
        <f>'7'!D416</f>
        <v>649</v>
      </c>
      <c r="E416" s="158">
        <f>'7'!E416</f>
        <v>1550</v>
      </c>
      <c r="F416" s="133" t="s">
        <v>892</v>
      </c>
      <c r="G416" s="133" t="s">
        <v>893</v>
      </c>
      <c r="H416" s="133">
        <v>2</v>
      </c>
      <c r="I416" s="139">
        <v>49</v>
      </c>
      <c r="J416" s="133">
        <v>66</v>
      </c>
      <c r="K416" s="133">
        <v>18</v>
      </c>
      <c r="L416" s="12">
        <f t="shared" si="34"/>
        <v>115</v>
      </c>
      <c r="M416" s="12">
        <f t="shared" si="35"/>
        <v>133</v>
      </c>
      <c r="N416" s="24">
        <f t="shared" si="36"/>
        <v>5.4384017758046618E-2</v>
      </c>
      <c r="O416" s="24">
        <f t="shared" si="37"/>
        <v>0.10169491525423729</v>
      </c>
      <c r="P416" s="24">
        <f t="shared" si="38"/>
        <v>7.4193548387096769E-2</v>
      </c>
    </row>
    <row r="417" spans="1:16" x14ac:dyDescent="0.25">
      <c r="A417" s="9" t="str">
        <f>'7'!A417</f>
        <v>Springfield SD</v>
      </c>
      <c r="B417" s="29" t="str">
        <f>'7'!B417</f>
        <v>Delaware</v>
      </c>
      <c r="C417" s="158">
        <f>'7'!C417</f>
        <v>883</v>
      </c>
      <c r="D417" s="158">
        <f>'7'!D417</f>
        <v>650</v>
      </c>
      <c r="E417" s="158">
        <f>'7'!E417</f>
        <v>1533</v>
      </c>
      <c r="F417" s="133" t="s">
        <v>902</v>
      </c>
      <c r="G417" s="133" t="s">
        <v>542</v>
      </c>
      <c r="H417" s="133">
        <v>2</v>
      </c>
      <c r="I417" s="139">
        <v>68</v>
      </c>
      <c r="J417" s="133">
        <v>79</v>
      </c>
      <c r="K417" s="133">
        <v>26</v>
      </c>
      <c r="L417" s="12">
        <f t="shared" si="34"/>
        <v>147</v>
      </c>
      <c r="M417" s="12">
        <f t="shared" si="35"/>
        <v>173</v>
      </c>
      <c r="N417" s="24">
        <f t="shared" si="36"/>
        <v>7.7010192525481316E-2</v>
      </c>
      <c r="O417" s="24">
        <f t="shared" si="37"/>
        <v>0.12153846153846154</v>
      </c>
      <c r="P417" s="24">
        <f t="shared" si="38"/>
        <v>9.5890410958904104E-2</v>
      </c>
    </row>
    <row r="418" spans="1:16" x14ac:dyDescent="0.25">
      <c r="A418" s="9" t="str">
        <f>'7'!A418</f>
        <v>Springfield Township SD</v>
      </c>
      <c r="B418" s="29" t="str">
        <f>'7'!B418</f>
        <v>Montgomery</v>
      </c>
      <c r="C418" s="158">
        <f>'7'!C418</f>
        <v>689</v>
      </c>
      <c r="D418" s="158">
        <f>'7'!D418</f>
        <v>457</v>
      </c>
      <c r="E418" s="158">
        <f>'7'!E418</f>
        <v>1146</v>
      </c>
      <c r="F418" s="133" t="s">
        <v>872</v>
      </c>
      <c r="G418" s="133" t="s">
        <v>550</v>
      </c>
      <c r="H418" s="133">
        <v>2</v>
      </c>
      <c r="I418" s="139">
        <v>57</v>
      </c>
      <c r="J418" s="133">
        <v>42</v>
      </c>
      <c r="K418" s="133">
        <v>23</v>
      </c>
      <c r="L418" s="12">
        <f t="shared" si="34"/>
        <v>99</v>
      </c>
      <c r="M418" s="12">
        <f t="shared" si="35"/>
        <v>122</v>
      </c>
      <c r="N418" s="24">
        <f t="shared" si="36"/>
        <v>8.2728592162554432E-2</v>
      </c>
      <c r="O418" s="24">
        <f t="shared" si="37"/>
        <v>9.1903719912472648E-2</v>
      </c>
      <c r="P418" s="24">
        <f t="shared" si="38"/>
        <v>8.6387434554973816E-2</v>
      </c>
    </row>
    <row r="419" spans="1:16" x14ac:dyDescent="0.25">
      <c r="A419" s="9" t="str">
        <f>'7'!A419</f>
        <v>Spring-Ford Area SD</v>
      </c>
      <c r="B419" s="29" t="str">
        <f>'7'!B419</f>
        <v>Montgomery</v>
      </c>
      <c r="C419" s="158">
        <f>'7'!C419</f>
        <v>1817</v>
      </c>
      <c r="D419" s="158">
        <f>'7'!D419</f>
        <v>1453</v>
      </c>
      <c r="E419" s="158">
        <f>'7'!E419</f>
        <v>3270</v>
      </c>
      <c r="F419" s="133" t="s">
        <v>872</v>
      </c>
      <c r="G419" s="133" t="s">
        <v>550</v>
      </c>
      <c r="H419" s="133">
        <v>2</v>
      </c>
      <c r="I419" s="139">
        <v>155</v>
      </c>
      <c r="J419" s="133">
        <v>129</v>
      </c>
      <c r="K419" s="133">
        <v>64</v>
      </c>
      <c r="L419" s="12">
        <f t="shared" si="34"/>
        <v>284</v>
      </c>
      <c r="M419" s="12">
        <f t="shared" si="35"/>
        <v>348</v>
      </c>
      <c r="N419" s="24">
        <f t="shared" si="36"/>
        <v>8.5305448541552004E-2</v>
      </c>
      <c r="O419" s="24">
        <f t="shared" si="37"/>
        <v>8.8781830695113556E-2</v>
      </c>
      <c r="P419" s="24">
        <f t="shared" si="38"/>
        <v>8.6850152905198777E-2</v>
      </c>
    </row>
    <row r="420" spans="1:16" x14ac:dyDescent="0.25">
      <c r="A420" s="9" t="str">
        <f>'7'!A420</f>
        <v>St. Marys Area SD</v>
      </c>
      <c r="B420" s="29" t="str">
        <f>'7'!B420</f>
        <v>Elk</v>
      </c>
      <c r="C420" s="158">
        <f>'7'!C420</f>
        <v>469</v>
      </c>
      <c r="D420" s="158">
        <f>'7'!D420</f>
        <v>377</v>
      </c>
      <c r="E420" s="158">
        <f>'7'!E420</f>
        <v>846</v>
      </c>
      <c r="F420" s="133" t="s">
        <v>883</v>
      </c>
      <c r="G420" s="133" t="s">
        <v>563</v>
      </c>
      <c r="H420" s="133">
        <v>2</v>
      </c>
      <c r="I420" s="139">
        <v>57</v>
      </c>
      <c r="J420" s="133">
        <v>57</v>
      </c>
      <c r="K420" s="133">
        <v>21</v>
      </c>
      <c r="L420" s="12">
        <f t="shared" si="34"/>
        <v>114</v>
      </c>
      <c r="M420" s="12">
        <f t="shared" si="35"/>
        <v>135</v>
      </c>
      <c r="N420" s="24">
        <f t="shared" si="36"/>
        <v>0.12153518123667377</v>
      </c>
      <c r="O420" s="24">
        <f t="shared" si="37"/>
        <v>0.15119363395225463</v>
      </c>
      <c r="P420" s="24">
        <f t="shared" si="38"/>
        <v>0.13475177304964539</v>
      </c>
    </row>
    <row r="421" spans="1:16" x14ac:dyDescent="0.25">
      <c r="A421" s="9" t="str">
        <f>'7'!A421</f>
        <v>State College Area SD</v>
      </c>
      <c r="B421" s="29" t="str">
        <f>'7'!B421</f>
        <v>Centre</v>
      </c>
      <c r="C421" s="158">
        <f>'7'!C421</f>
        <v>1915</v>
      </c>
      <c r="D421" s="158">
        <f>'7'!D421</f>
        <v>1326</v>
      </c>
      <c r="E421" s="158">
        <f>'7'!E421</f>
        <v>3241</v>
      </c>
      <c r="F421" s="133" t="s">
        <v>885</v>
      </c>
      <c r="G421" s="133" t="s">
        <v>554</v>
      </c>
      <c r="H421" s="133">
        <v>2</v>
      </c>
      <c r="I421" s="139">
        <v>137</v>
      </c>
      <c r="J421" s="133">
        <v>111</v>
      </c>
      <c r="K421" s="133">
        <v>43</v>
      </c>
      <c r="L421" s="12">
        <f t="shared" si="34"/>
        <v>248</v>
      </c>
      <c r="M421" s="12">
        <f t="shared" si="35"/>
        <v>291</v>
      </c>
      <c r="N421" s="24">
        <f t="shared" si="36"/>
        <v>7.1540469973890339E-2</v>
      </c>
      <c r="O421" s="24">
        <f t="shared" si="37"/>
        <v>8.3710407239818999E-2</v>
      </c>
      <c r="P421" s="24">
        <f t="shared" si="38"/>
        <v>7.6519592718296822E-2</v>
      </c>
    </row>
    <row r="422" spans="1:16" x14ac:dyDescent="0.25">
      <c r="A422" s="9" t="str">
        <f>'7'!A422</f>
        <v>Steel Valley SD</v>
      </c>
      <c r="B422" s="29" t="str">
        <f>'7'!B422</f>
        <v>Allegheny</v>
      </c>
      <c r="C422" s="158">
        <f>'7'!C422</f>
        <v>513</v>
      </c>
      <c r="D422" s="158">
        <f>'7'!D422</f>
        <v>353</v>
      </c>
      <c r="E422" s="158">
        <f>'7'!E422</f>
        <v>866</v>
      </c>
      <c r="F422" s="133" t="s">
        <v>875</v>
      </c>
      <c r="G422" s="133" t="s">
        <v>539</v>
      </c>
      <c r="H422" s="133">
        <v>2</v>
      </c>
      <c r="I422" s="139">
        <v>68</v>
      </c>
      <c r="J422" s="133">
        <v>60</v>
      </c>
      <c r="K422" s="133">
        <v>21</v>
      </c>
      <c r="L422" s="12">
        <f t="shared" si="34"/>
        <v>128</v>
      </c>
      <c r="M422" s="12">
        <f t="shared" si="35"/>
        <v>149</v>
      </c>
      <c r="N422" s="24">
        <f t="shared" si="36"/>
        <v>0.13255360623781676</v>
      </c>
      <c r="O422" s="24">
        <f t="shared" si="37"/>
        <v>0.16997167138810199</v>
      </c>
      <c r="P422" s="24">
        <f t="shared" si="38"/>
        <v>0.14780600461893764</v>
      </c>
    </row>
    <row r="423" spans="1:16" x14ac:dyDescent="0.25">
      <c r="A423" s="9" t="str">
        <f>'7'!A423</f>
        <v>Steelton-Highspire SD</v>
      </c>
      <c r="B423" s="29" t="str">
        <f>'7'!B423</f>
        <v>Dauphin</v>
      </c>
      <c r="C423" s="158">
        <f>'7'!C423</f>
        <v>383</v>
      </c>
      <c r="D423" s="158">
        <f>'7'!D423</f>
        <v>263</v>
      </c>
      <c r="E423" s="158">
        <f>'7'!E423</f>
        <v>646</v>
      </c>
      <c r="F423" s="133" t="s">
        <v>894</v>
      </c>
      <c r="G423" s="133" t="s">
        <v>544</v>
      </c>
      <c r="H423" s="133">
        <v>2</v>
      </c>
      <c r="I423" s="139">
        <v>40</v>
      </c>
      <c r="J423" s="133">
        <v>44</v>
      </c>
      <c r="K423" s="133">
        <v>13</v>
      </c>
      <c r="L423" s="12">
        <f t="shared" si="34"/>
        <v>84</v>
      </c>
      <c r="M423" s="12">
        <f t="shared" si="35"/>
        <v>97</v>
      </c>
      <c r="N423" s="24">
        <f t="shared" si="36"/>
        <v>0.10443864229765012</v>
      </c>
      <c r="O423" s="24">
        <f t="shared" si="37"/>
        <v>0.16730038022813687</v>
      </c>
      <c r="P423" s="24">
        <f t="shared" si="38"/>
        <v>0.13003095975232198</v>
      </c>
    </row>
    <row r="424" spans="1:16" x14ac:dyDescent="0.25">
      <c r="A424" s="9" t="str">
        <f>'7'!A424</f>
        <v>Sto-Rox SD</v>
      </c>
      <c r="B424" s="29" t="str">
        <f>'7'!B424</f>
        <v>Allegheny</v>
      </c>
      <c r="C424" s="158">
        <f>'7'!C424</f>
        <v>542</v>
      </c>
      <c r="D424" s="158">
        <f>'7'!D424</f>
        <v>326</v>
      </c>
      <c r="E424" s="158">
        <f>'7'!E424</f>
        <v>868</v>
      </c>
      <c r="F424" s="133" t="s">
        <v>875</v>
      </c>
      <c r="G424" s="133" t="s">
        <v>539</v>
      </c>
      <c r="H424" s="133">
        <v>2</v>
      </c>
      <c r="I424" s="139">
        <v>61</v>
      </c>
      <c r="J424" s="133">
        <v>63</v>
      </c>
      <c r="K424" s="133">
        <v>21</v>
      </c>
      <c r="L424" s="12">
        <f t="shared" si="34"/>
        <v>124</v>
      </c>
      <c r="M424" s="12">
        <f t="shared" si="35"/>
        <v>145</v>
      </c>
      <c r="N424" s="24">
        <f t="shared" si="36"/>
        <v>0.11254612546125461</v>
      </c>
      <c r="O424" s="24">
        <f t="shared" si="37"/>
        <v>0.19325153374233128</v>
      </c>
      <c r="P424" s="24">
        <f t="shared" si="38"/>
        <v>0.14285714285714285</v>
      </c>
    </row>
    <row r="425" spans="1:16" x14ac:dyDescent="0.25">
      <c r="A425" s="9" t="str">
        <f>'7'!A425</f>
        <v>Stroudsburg Area SD</v>
      </c>
      <c r="B425" s="29" t="str">
        <f>'7'!B425</f>
        <v>Monroe</v>
      </c>
      <c r="C425" s="158">
        <f>'7'!C425</f>
        <v>1053</v>
      </c>
      <c r="D425" s="158">
        <f>'7'!D425</f>
        <v>783</v>
      </c>
      <c r="E425" s="158">
        <f>'7'!E425</f>
        <v>1836</v>
      </c>
      <c r="F425" s="133" t="s">
        <v>886</v>
      </c>
      <c r="G425" s="133" t="s">
        <v>594</v>
      </c>
      <c r="H425" s="133">
        <v>2</v>
      </c>
      <c r="I425" s="139">
        <v>58</v>
      </c>
      <c r="J425" s="133">
        <v>55</v>
      </c>
      <c r="K425" s="133">
        <v>21</v>
      </c>
      <c r="L425" s="12">
        <f t="shared" si="34"/>
        <v>113</v>
      </c>
      <c r="M425" s="12">
        <f t="shared" si="35"/>
        <v>134</v>
      </c>
      <c r="N425" s="24">
        <f t="shared" si="36"/>
        <v>5.5080721747388414E-2</v>
      </c>
      <c r="O425" s="24">
        <f t="shared" si="37"/>
        <v>7.0242656449553006E-2</v>
      </c>
      <c r="P425" s="24">
        <f t="shared" si="38"/>
        <v>6.1546840958605666E-2</v>
      </c>
    </row>
    <row r="426" spans="1:16" x14ac:dyDescent="0.25">
      <c r="A426" s="9" t="str">
        <f>'7'!A426</f>
        <v>Sullivan County SD</v>
      </c>
      <c r="B426" s="29" t="str">
        <f>'7'!B426</f>
        <v>Sullivan</v>
      </c>
      <c r="C426" s="158">
        <f>'7'!C426</f>
        <v>153</v>
      </c>
      <c r="D426" s="158">
        <f>'7'!D426</f>
        <v>102</v>
      </c>
      <c r="E426" s="158">
        <f>'7'!E426</f>
        <v>255</v>
      </c>
      <c r="F426" s="133" t="s">
        <v>882</v>
      </c>
      <c r="G426" s="133" t="s">
        <v>607</v>
      </c>
      <c r="H426" s="133">
        <v>2</v>
      </c>
      <c r="I426" s="139">
        <v>14</v>
      </c>
      <c r="J426" s="133">
        <v>19</v>
      </c>
      <c r="K426" s="133">
        <v>7</v>
      </c>
      <c r="L426" s="12">
        <f t="shared" si="34"/>
        <v>33</v>
      </c>
      <c r="M426" s="12">
        <f t="shared" si="35"/>
        <v>40</v>
      </c>
      <c r="N426" s="24">
        <f t="shared" si="36"/>
        <v>9.1503267973856203E-2</v>
      </c>
      <c r="O426" s="24">
        <f t="shared" si="37"/>
        <v>0.18627450980392157</v>
      </c>
      <c r="P426" s="24">
        <f t="shared" si="38"/>
        <v>0.12941176470588237</v>
      </c>
    </row>
    <row r="427" spans="1:16" x14ac:dyDescent="0.25">
      <c r="A427" s="9" t="str">
        <f>'7'!A427</f>
        <v>Susquehanna Community SD</v>
      </c>
      <c r="B427" s="29" t="str">
        <f>'7'!B427</f>
        <v>Susquehanna</v>
      </c>
      <c r="C427" s="158">
        <f>'7'!C427</f>
        <v>195</v>
      </c>
      <c r="D427" s="158">
        <f>'7'!D427</f>
        <v>122</v>
      </c>
      <c r="E427" s="158">
        <f>'7'!E427</f>
        <v>317</v>
      </c>
      <c r="F427" s="133" t="s">
        <v>870</v>
      </c>
      <c r="G427" s="133" t="s">
        <v>871</v>
      </c>
      <c r="H427" s="133">
        <v>2</v>
      </c>
      <c r="I427" s="139">
        <v>24</v>
      </c>
      <c r="J427" s="133">
        <v>14</v>
      </c>
      <c r="K427" s="133">
        <v>4</v>
      </c>
      <c r="L427" s="12">
        <f t="shared" si="34"/>
        <v>38</v>
      </c>
      <c r="M427" s="12">
        <f t="shared" si="35"/>
        <v>42</v>
      </c>
      <c r="N427" s="24">
        <f t="shared" si="36"/>
        <v>0.12307692307692308</v>
      </c>
      <c r="O427" s="24">
        <f t="shared" si="37"/>
        <v>0.11475409836065574</v>
      </c>
      <c r="P427" s="24">
        <f t="shared" si="38"/>
        <v>0.11987381703470032</v>
      </c>
    </row>
    <row r="428" spans="1:16" x14ac:dyDescent="0.25">
      <c r="A428" s="9" t="str">
        <f>'7'!A428</f>
        <v>Susquehanna Township SD</v>
      </c>
      <c r="B428" s="29" t="str">
        <f>'7'!B428</f>
        <v>Dauphin</v>
      </c>
      <c r="C428" s="158">
        <f>'7'!C428</f>
        <v>806</v>
      </c>
      <c r="D428" s="158">
        <f>'7'!D428</f>
        <v>465</v>
      </c>
      <c r="E428" s="158">
        <f>'7'!E428</f>
        <v>1271</v>
      </c>
      <c r="F428" s="133" t="s">
        <v>894</v>
      </c>
      <c r="G428" s="133" t="s">
        <v>544</v>
      </c>
      <c r="H428" s="133">
        <v>2</v>
      </c>
      <c r="I428" s="139">
        <v>80</v>
      </c>
      <c r="J428" s="133">
        <v>61</v>
      </c>
      <c r="K428" s="133">
        <v>14</v>
      </c>
      <c r="L428" s="12">
        <f t="shared" si="34"/>
        <v>141</v>
      </c>
      <c r="M428" s="12">
        <f t="shared" si="35"/>
        <v>155</v>
      </c>
      <c r="N428" s="24">
        <f t="shared" si="36"/>
        <v>9.9255583126550875E-2</v>
      </c>
      <c r="O428" s="24">
        <f t="shared" si="37"/>
        <v>0.13118279569892474</v>
      </c>
      <c r="P428" s="24">
        <f t="shared" si="38"/>
        <v>0.11093627065302911</v>
      </c>
    </row>
    <row r="429" spans="1:16" x14ac:dyDescent="0.25">
      <c r="A429" s="9" t="str">
        <f>'7'!A429</f>
        <v>Susquenita SD</v>
      </c>
      <c r="B429" s="29" t="str">
        <f>'7'!B429</f>
        <v>Perry</v>
      </c>
      <c r="C429" s="158">
        <f>'7'!C429</f>
        <v>495</v>
      </c>
      <c r="D429" s="158">
        <f>'7'!D429</f>
        <v>315</v>
      </c>
      <c r="E429" s="158">
        <f>'7'!E429</f>
        <v>810</v>
      </c>
      <c r="F429" s="133" t="s">
        <v>894</v>
      </c>
      <c r="G429" s="133" t="s">
        <v>895</v>
      </c>
      <c r="H429" s="133">
        <v>2</v>
      </c>
      <c r="I429" s="139">
        <v>40</v>
      </c>
      <c r="J429" s="133">
        <v>35</v>
      </c>
      <c r="K429" s="133">
        <v>14</v>
      </c>
      <c r="L429" s="12">
        <f t="shared" si="34"/>
        <v>75</v>
      </c>
      <c r="M429" s="12">
        <f t="shared" si="35"/>
        <v>89</v>
      </c>
      <c r="N429" s="24">
        <f t="shared" si="36"/>
        <v>8.0808080808080815E-2</v>
      </c>
      <c r="O429" s="24">
        <f t="shared" si="37"/>
        <v>0.1111111111111111</v>
      </c>
      <c r="P429" s="24">
        <f t="shared" si="38"/>
        <v>9.2592592592592587E-2</v>
      </c>
    </row>
    <row r="430" spans="1:16" x14ac:dyDescent="0.25">
      <c r="A430" s="9" t="str">
        <f>'7'!A430</f>
        <v>Tamaqua Area SD</v>
      </c>
      <c r="B430" s="29" t="str">
        <f>'7'!B430</f>
        <v>Schuylkill</v>
      </c>
      <c r="C430" s="158">
        <f>'7'!C430</f>
        <v>510</v>
      </c>
      <c r="D430" s="158">
        <f>'7'!D430</f>
        <v>399</v>
      </c>
      <c r="E430" s="158">
        <f>'7'!E430</f>
        <v>909</v>
      </c>
      <c r="F430" s="133" t="s">
        <v>896</v>
      </c>
      <c r="G430" s="133" t="s">
        <v>579</v>
      </c>
      <c r="H430" s="133">
        <v>2</v>
      </c>
      <c r="I430" s="139">
        <v>24</v>
      </c>
      <c r="J430" s="133">
        <v>67</v>
      </c>
      <c r="K430" s="133">
        <v>24</v>
      </c>
      <c r="L430" s="12">
        <f t="shared" si="34"/>
        <v>91</v>
      </c>
      <c r="M430" s="12">
        <f t="shared" si="35"/>
        <v>115</v>
      </c>
      <c r="N430" s="24">
        <f t="shared" si="36"/>
        <v>4.7058823529411764E-2</v>
      </c>
      <c r="O430" s="24">
        <f t="shared" si="37"/>
        <v>0.16791979949874686</v>
      </c>
      <c r="P430" s="24">
        <f t="shared" si="38"/>
        <v>0.1001100110011001</v>
      </c>
    </row>
    <row r="431" spans="1:16" ht="22.5" x14ac:dyDescent="0.25">
      <c r="A431" s="9" t="str">
        <f>'7'!A431</f>
        <v>Titusville Area SD</v>
      </c>
      <c r="B431" s="29" t="str">
        <f>'7'!B431</f>
        <v>Venango</v>
      </c>
      <c r="C431" s="158">
        <f>'7'!C431</f>
        <v>527</v>
      </c>
      <c r="D431" s="158">
        <f>'7'!D431</f>
        <v>370</v>
      </c>
      <c r="E431" s="158">
        <f>'7'!E431</f>
        <v>897</v>
      </c>
      <c r="F431" s="133" t="s">
        <v>917</v>
      </c>
      <c r="G431" s="133" t="s">
        <v>591</v>
      </c>
      <c r="H431" s="133">
        <v>3</v>
      </c>
      <c r="I431" s="139">
        <v>29</v>
      </c>
      <c r="J431" s="133">
        <v>65</v>
      </c>
      <c r="K431" s="133">
        <v>26</v>
      </c>
      <c r="L431" s="12">
        <f t="shared" si="34"/>
        <v>94</v>
      </c>
      <c r="M431" s="12">
        <f t="shared" si="35"/>
        <v>120</v>
      </c>
      <c r="N431" s="24">
        <f t="shared" si="36"/>
        <v>5.5028462998102469E-2</v>
      </c>
      <c r="O431" s="24">
        <f t="shared" si="37"/>
        <v>0.17567567567567569</v>
      </c>
      <c r="P431" s="24">
        <f t="shared" si="38"/>
        <v>0.10479375696767002</v>
      </c>
    </row>
    <row r="432" spans="1:16" x14ac:dyDescent="0.25">
      <c r="A432" s="9" t="str">
        <f>'7'!A432</f>
        <v>Towanda Area SD</v>
      </c>
      <c r="B432" s="29" t="str">
        <f>'7'!B432</f>
        <v>Bradford</v>
      </c>
      <c r="C432" s="158">
        <f>'7'!C432</f>
        <v>429</v>
      </c>
      <c r="D432" s="158">
        <f>'7'!D432</f>
        <v>270</v>
      </c>
      <c r="E432" s="158">
        <f>'7'!E432</f>
        <v>699</v>
      </c>
      <c r="F432" s="133" t="s">
        <v>882</v>
      </c>
      <c r="G432" s="133" t="s">
        <v>568</v>
      </c>
      <c r="H432" s="133">
        <v>2</v>
      </c>
      <c r="I432" s="139">
        <v>33</v>
      </c>
      <c r="J432" s="133">
        <v>39</v>
      </c>
      <c r="K432" s="133">
        <v>12</v>
      </c>
      <c r="L432" s="12">
        <f t="shared" si="34"/>
        <v>72</v>
      </c>
      <c r="M432" s="12">
        <f t="shared" si="35"/>
        <v>84</v>
      </c>
      <c r="N432" s="24">
        <f t="shared" si="36"/>
        <v>7.6923076923076927E-2</v>
      </c>
      <c r="O432" s="24">
        <f t="shared" si="37"/>
        <v>0.14444444444444443</v>
      </c>
      <c r="P432" s="24">
        <f t="shared" si="38"/>
        <v>0.10300429184549356</v>
      </c>
    </row>
    <row r="433" spans="1:16" x14ac:dyDescent="0.25">
      <c r="A433" s="9" t="str">
        <f>'7'!A433</f>
        <v>Tredyffrin-Easttown SD</v>
      </c>
      <c r="B433" s="29" t="str">
        <f>'7'!B433</f>
        <v>Chester</v>
      </c>
      <c r="C433" s="158">
        <f>'7'!C433</f>
        <v>1201</v>
      </c>
      <c r="D433" s="158">
        <f>'7'!D433</f>
        <v>1017</v>
      </c>
      <c r="E433" s="158">
        <f>'7'!E433</f>
        <v>2218</v>
      </c>
      <c r="F433" s="133" t="s">
        <v>884</v>
      </c>
      <c r="G433" s="133" t="s">
        <v>541</v>
      </c>
      <c r="H433" s="133">
        <v>2</v>
      </c>
      <c r="I433" s="139">
        <v>84</v>
      </c>
      <c r="J433" s="133">
        <v>139</v>
      </c>
      <c r="K433" s="133">
        <v>47</v>
      </c>
      <c r="L433" s="12">
        <f t="shared" si="34"/>
        <v>223</v>
      </c>
      <c r="M433" s="12">
        <f t="shared" si="35"/>
        <v>270</v>
      </c>
      <c r="N433" s="24">
        <f t="shared" si="36"/>
        <v>6.9941715237302249E-2</v>
      </c>
      <c r="O433" s="24">
        <f t="shared" si="37"/>
        <v>0.13667649950835792</v>
      </c>
      <c r="P433" s="24">
        <f t="shared" si="38"/>
        <v>0.10054102795311091</v>
      </c>
    </row>
    <row r="434" spans="1:16" x14ac:dyDescent="0.25">
      <c r="A434" s="9" t="str">
        <f>'7'!A434</f>
        <v>Trinity Area SD</v>
      </c>
      <c r="B434" s="29" t="str">
        <f>'7'!B434</f>
        <v>Washington</v>
      </c>
      <c r="C434" s="158">
        <f>'7'!C434</f>
        <v>785</v>
      </c>
      <c r="D434" s="158">
        <f>'7'!D434</f>
        <v>523</v>
      </c>
      <c r="E434" s="158">
        <f>'7'!E434</f>
        <v>1308</v>
      </c>
      <c r="F434" s="133" t="s">
        <v>873</v>
      </c>
      <c r="G434" s="133" t="s">
        <v>570</v>
      </c>
      <c r="H434" s="133">
        <v>2</v>
      </c>
      <c r="I434" s="139">
        <v>59</v>
      </c>
      <c r="J434" s="133">
        <v>60</v>
      </c>
      <c r="K434" s="133">
        <v>17</v>
      </c>
      <c r="L434" s="12">
        <f t="shared" si="34"/>
        <v>119</v>
      </c>
      <c r="M434" s="12">
        <f t="shared" si="35"/>
        <v>136</v>
      </c>
      <c r="N434" s="24">
        <f t="shared" si="36"/>
        <v>7.5159235668789806E-2</v>
      </c>
      <c r="O434" s="24">
        <f t="shared" si="37"/>
        <v>0.1147227533460803</v>
      </c>
      <c r="P434" s="24">
        <f t="shared" si="38"/>
        <v>9.0978593272171254E-2</v>
      </c>
    </row>
    <row r="435" spans="1:16" x14ac:dyDescent="0.25">
      <c r="A435" s="9" t="str">
        <f>'7'!A435</f>
        <v>Tri-Valley SD</v>
      </c>
      <c r="B435" s="29" t="str">
        <f>'7'!B435</f>
        <v>Schuylkill</v>
      </c>
      <c r="C435" s="158">
        <f>'7'!C435</f>
        <v>237</v>
      </c>
      <c r="D435" s="158">
        <f>'7'!D435</f>
        <v>145</v>
      </c>
      <c r="E435" s="158">
        <f>'7'!E435</f>
        <v>382</v>
      </c>
      <c r="F435" s="133" t="s">
        <v>896</v>
      </c>
      <c r="G435" s="133" t="s">
        <v>579</v>
      </c>
      <c r="H435" s="133">
        <v>2</v>
      </c>
      <c r="I435" s="139">
        <v>8</v>
      </c>
      <c r="J435" s="133">
        <v>22</v>
      </c>
      <c r="K435" s="133">
        <v>4</v>
      </c>
      <c r="L435" s="12">
        <f t="shared" si="34"/>
        <v>30</v>
      </c>
      <c r="M435" s="12">
        <f t="shared" si="35"/>
        <v>34</v>
      </c>
      <c r="N435" s="24">
        <f t="shared" si="36"/>
        <v>3.3755274261603373E-2</v>
      </c>
      <c r="O435" s="24">
        <f t="shared" si="37"/>
        <v>0.15172413793103448</v>
      </c>
      <c r="P435" s="24">
        <f t="shared" si="38"/>
        <v>7.8534031413612565E-2</v>
      </c>
    </row>
    <row r="436" spans="1:16" x14ac:dyDescent="0.25">
      <c r="A436" s="9" t="str">
        <f>'7'!A436</f>
        <v>Troy Area SD</v>
      </c>
      <c r="B436" s="29" t="str">
        <f>'7'!B436</f>
        <v>Bradford</v>
      </c>
      <c r="C436" s="158">
        <f>'7'!C436</f>
        <v>344</v>
      </c>
      <c r="D436" s="158">
        <f>'7'!D436</f>
        <v>238</v>
      </c>
      <c r="E436" s="158">
        <f>'7'!E436</f>
        <v>582</v>
      </c>
      <c r="F436" s="133" t="s">
        <v>882</v>
      </c>
      <c r="G436" s="133" t="s">
        <v>568</v>
      </c>
      <c r="H436" s="133">
        <v>2</v>
      </c>
      <c r="I436" s="139">
        <v>26</v>
      </c>
      <c r="J436" s="133">
        <v>26</v>
      </c>
      <c r="K436" s="133">
        <v>14</v>
      </c>
      <c r="L436" s="12">
        <f t="shared" si="34"/>
        <v>52</v>
      </c>
      <c r="M436" s="12">
        <f t="shared" si="35"/>
        <v>66</v>
      </c>
      <c r="N436" s="24">
        <f t="shared" si="36"/>
        <v>7.5581395348837205E-2</v>
      </c>
      <c r="O436" s="24">
        <f t="shared" si="37"/>
        <v>0.1092436974789916</v>
      </c>
      <c r="P436" s="24">
        <f t="shared" si="38"/>
        <v>8.9347079037800689E-2</v>
      </c>
    </row>
    <row r="437" spans="1:16" x14ac:dyDescent="0.25">
      <c r="A437" s="9" t="str">
        <f>'7'!A437</f>
        <v>Tulpehocken Area SD</v>
      </c>
      <c r="B437" s="29" t="str">
        <f>'7'!B437</f>
        <v>Berks</v>
      </c>
      <c r="C437" s="158">
        <f>'7'!C437</f>
        <v>490</v>
      </c>
      <c r="D437" s="158">
        <f>'7'!D437</f>
        <v>340</v>
      </c>
      <c r="E437" s="158">
        <f>'7'!E437</f>
        <v>830</v>
      </c>
      <c r="F437" s="133" t="s">
        <v>880</v>
      </c>
      <c r="G437" s="133" t="s">
        <v>552</v>
      </c>
      <c r="H437" s="133">
        <v>2</v>
      </c>
      <c r="I437" s="139">
        <v>33</v>
      </c>
      <c r="J437" s="133">
        <v>23</v>
      </c>
      <c r="K437" s="133">
        <v>11</v>
      </c>
      <c r="L437" s="12">
        <f t="shared" si="34"/>
        <v>56</v>
      </c>
      <c r="M437" s="12">
        <f t="shared" si="35"/>
        <v>67</v>
      </c>
      <c r="N437" s="24">
        <f t="shared" si="36"/>
        <v>6.7346938775510207E-2</v>
      </c>
      <c r="O437" s="24">
        <f t="shared" si="37"/>
        <v>6.7647058823529407E-2</v>
      </c>
      <c r="P437" s="24">
        <f t="shared" si="38"/>
        <v>6.746987951807229E-2</v>
      </c>
    </row>
    <row r="438" spans="1:16" x14ac:dyDescent="0.25">
      <c r="A438" s="9" t="str">
        <f>'7'!A438</f>
        <v>Tunkhannock Area SD</v>
      </c>
      <c r="B438" s="29" t="str">
        <f>'7'!B438</f>
        <v>Wyoming</v>
      </c>
      <c r="C438" s="158">
        <f>'7'!C438</f>
        <v>558</v>
      </c>
      <c r="D438" s="158">
        <f>'7'!D438</f>
        <v>402</v>
      </c>
      <c r="E438" s="158">
        <f>'7'!E438</f>
        <v>960</v>
      </c>
      <c r="F438" s="133" t="s">
        <v>904</v>
      </c>
      <c r="G438" s="133" t="s">
        <v>905</v>
      </c>
      <c r="H438" s="133">
        <v>2</v>
      </c>
      <c r="I438" s="139">
        <v>28</v>
      </c>
      <c r="J438" s="133">
        <v>39</v>
      </c>
      <c r="K438" s="133">
        <v>16</v>
      </c>
      <c r="L438" s="12">
        <f t="shared" si="34"/>
        <v>67</v>
      </c>
      <c r="M438" s="12">
        <f t="shared" si="35"/>
        <v>83</v>
      </c>
      <c r="N438" s="24">
        <f t="shared" si="36"/>
        <v>5.0179211469534052E-2</v>
      </c>
      <c r="O438" s="24">
        <f t="shared" si="37"/>
        <v>9.7014925373134331E-2</v>
      </c>
      <c r="P438" s="24">
        <f t="shared" si="38"/>
        <v>6.9791666666666669E-2</v>
      </c>
    </row>
    <row r="439" spans="1:16" x14ac:dyDescent="0.25">
      <c r="A439" s="9" t="str">
        <f>'7'!A439</f>
        <v>Turkeyfoot Valley Area SD</v>
      </c>
      <c r="B439" s="29" t="str">
        <f>'7'!B439</f>
        <v>Somerset</v>
      </c>
      <c r="C439" s="158">
        <f>'7'!C439</f>
        <v>100</v>
      </c>
      <c r="D439" s="158">
        <f>'7'!D439</f>
        <v>57</v>
      </c>
      <c r="E439" s="158">
        <f>'7'!E439</f>
        <v>157</v>
      </c>
      <c r="F439" s="133" t="s">
        <v>887</v>
      </c>
      <c r="G439" s="133" t="s">
        <v>575</v>
      </c>
      <c r="H439" s="133">
        <v>2</v>
      </c>
      <c r="I439" s="139">
        <v>4</v>
      </c>
      <c r="J439" s="133">
        <v>5</v>
      </c>
      <c r="K439" s="133">
        <v>0</v>
      </c>
      <c r="L439" s="12">
        <f t="shared" si="34"/>
        <v>9</v>
      </c>
      <c r="M439" s="12">
        <f t="shared" si="35"/>
        <v>9</v>
      </c>
      <c r="N439" s="24">
        <f t="shared" si="36"/>
        <v>0.04</v>
      </c>
      <c r="O439" s="24">
        <f t="shared" si="37"/>
        <v>8.771929824561403E-2</v>
      </c>
      <c r="P439" s="24">
        <f t="shared" si="38"/>
        <v>5.7324840764331211E-2</v>
      </c>
    </row>
    <row r="440" spans="1:16" x14ac:dyDescent="0.25">
      <c r="A440" s="9" t="str">
        <f>'7'!A440</f>
        <v>Tuscarora SD</v>
      </c>
      <c r="B440" s="29" t="str">
        <f>'7'!B440</f>
        <v>Franklin</v>
      </c>
      <c r="C440" s="158">
        <f>'7'!C440</f>
        <v>670</v>
      </c>
      <c r="D440" s="158">
        <f>'7'!D440</f>
        <v>461</v>
      </c>
      <c r="E440" s="158">
        <f>'7'!E440</f>
        <v>1131</v>
      </c>
      <c r="F440" s="133" t="s">
        <v>892</v>
      </c>
      <c r="G440" s="133" t="s">
        <v>900</v>
      </c>
      <c r="H440" s="133">
        <v>2</v>
      </c>
      <c r="I440" s="139">
        <v>24</v>
      </c>
      <c r="J440" s="133">
        <v>35</v>
      </c>
      <c r="K440" s="133">
        <v>15</v>
      </c>
      <c r="L440" s="12">
        <f t="shared" si="34"/>
        <v>59</v>
      </c>
      <c r="M440" s="12">
        <f t="shared" si="35"/>
        <v>74</v>
      </c>
      <c r="N440" s="24">
        <f t="shared" si="36"/>
        <v>3.5820895522388062E-2</v>
      </c>
      <c r="O440" s="24">
        <f t="shared" si="37"/>
        <v>7.5921908893709325E-2</v>
      </c>
      <c r="P440" s="24">
        <f t="shared" si="38"/>
        <v>5.2166224580017684E-2</v>
      </c>
    </row>
    <row r="441" spans="1:16" x14ac:dyDescent="0.25">
      <c r="A441" s="9" t="str">
        <f>'7'!A441</f>
        <v>Tussey Mountain SD</v>
      </c>
      <c r="B441" s="29" t="str">
        <f>'7'!B441</f>
        <v>Bedford</v>
      </c>
      <c r="C441" s="158">
        <f>'7'!C441</f>
        <v>244</v>
      </c>
      <c r="D441" s="158">
        <f>'7'!D441</f>
        <v>163</v>
      </c>
      <c r="E441" s="158">
        <f>'7'!E441</f>
        <v>407</v>
      </c>
      <c r="F441" s="133" t="s">
        <v>887</v>
      </c>
      <c r="G441" s="133" t="s">
        <v>571</v>
      </c>
      <c r="H441" s="133">
        <v>2</v>
      </c>
      <c r="I441" s="139">
        <v>10</v>
      </c>
      <c r="J441" s="133">
        <v>23</v>
      </c>
      <c r="K441" s="133">
        <v>8</v>
      </c>
      <c r="L441" s="12">
        <f t="shared" si="34"/>
        <v>33</v>
      </c>
      <c r="M441" s="12">
        <f t="shared" si="35"/>
        <v>41</v>
      </c>
      <c r="N441" s="24">
        <f t="shared" si="36"/>
        <v>4.0983606557377046E-2</v>
      </c>
      <c r="O441" s="24">
        <f t="shared" si="37"/>
        <v>0.1411042944785276</v>
      </c>
      <c r="P441" s="24">
        <f t="shared" si="38"/>
        <v>8.1081081081081086E-2</v>
      </c>
    </row>
    <row r="442" spans="1:16" x14ac:dyDescent="0.25">
      <c r="A442" s="9" t="str">
        <f>'7'!A442</f>
        <v>Twin Valley SD</v>
      </c>
      <c r="B442" s="29" t="str">
        <f>'7'!B442</f>
        <v>Berks</v>
      </c>
      <c r="C442" s="158">
        <f>'7'!C442</f>
        <v>898</v>
      </c>
      <c r="D442" s="158">
        <f>'7'!D442</f>
        <v>654</v>
      </c>
      <c r="E442" s="158">
        <f>'7'!E442</f>
        <v>1552</v>
      </c>
      <c r="F442" s="133" t="s">
        <v>880</v>
      </c>
      <c r="G442" s="133" t="s">
        <v>552</v>
      </c>
      <c r="H442" s="133">
        <v>2</v>
      </c>
      <c r="I442" s="139">
        <v>66</v>
      </c>
      <c r="J442" s="133">
        <v>67</v>
      </c>
      <c r="K442" s="133">
        <v>26</v>
      </c>
      <c r="L442" s="12">
        <f t="shared" si="34"/>
        <v>133</v>
      </c>
      <c r="M442" s="12">
        <f t="shared" si="35"/>
        <v>159</v>
      </c>
      <c r="N442" s="24">
        <f t="shared" si="36"/>
        <v>7.3496659242761692E-2</v>
      </c>
      <c r="O442" s="24">
        <f t="shared" si="37"/>
        <v>0.10244648318042814</v>
      </c>
      <c r="P442" s="24">
        <f t="shared" si="38"/>
        <v>8.5695876288659795E-2</v>
      </c>
    </row>
    <row r="443" spans="1:16" x14ac:dyDescent="0.25">
      <c r="A443" s="9" t="str">
        <f>'7'!A443</f>
        <v>Tyrone Area SD</v>
      </c>
      <c r="B443" s="29" t="str">
        <f>'7'!B443</f>
        <v>Blair</v>
      </c>
      <c r="C443" s="158">
        <f>'7'!C443</f>
        <v>494</v>
      </c>
      <c r="D443" s="158">
        <f>'7'!D443</f>
        <v>311</v>
      </c>
      <c r="E443" s="158">
        <f>'7'!E443</f>
        <v>805</v>
      </c>
      <c r="F443" s="133" t="s">
        <v>887</v>
      </c>
      <c r="G443" s="133" t="s">
        <v>538</v>
      </c>
      <c r="H443" s="133">
        <v>2</v>
      </c>
      <c r="I443" s="139">
        <v>26</v>
      </c>
      <c r="J443" s="133">
        <v>40</v>
      </c>
      <c r="K443" s="133">
        <v>13</v>
      </c>
      <c r="L443" s="12">
        <f t="shared" si="34"/>
        <v>66</v>
      </c>
      <c r="M443" s="12">
        <f t="shared" si="35"/>
        <v>79</v>
      </c>
      <c r="N443" s="24">
        <f t="shared" si="36"/>
        <v>5.2631578947368418E-2</v>
      </c>
      <c r="O443" s="24">
        <f t="shared" si="37"/>
        <v>0.12861736334405144</v>
      </c>
      <c r="P443" s="24">
        <f t="shared" si="38"/>
        <v>8.1987577639751549E-2</v>
      </c>
    </row>
    <row r="444" spans="1:16" ht="22.5" x14ac:dyDescent="0.25">
      <c r="A444" s="9" t="str">
        <f>'7'!A444</f>
        <v>Union Area SD</v>
      </c>
      <c r="B444" s="29" t="str">
        <f>'7'!B444</f>
        <v>Lawrence</v>
      </c>
      <c r="C444" s="158">
        <f>'7'!C444</f>
        <v>165</v>
      </c>
      <c r="D444" s="158">
        <f>'7'!D444</f>
        <v>95</v>
      </c>
      <c r="E444" s="158">
        <f>'7'!E444</f>
        <v>260</v>
      </c>
      <c r="F444" s="133" t="s">
        <v>918</v>
      </c>
      <c r="G444" s="133" t="s">
        <v>549</v>
      </c>
      <c r="H444" s="133">
        <v>3</v>
      </c>
      <c r="I444" s="139">
        <v>11</v>
      </c>
      <c r="J444" s="133">
        <v>12</v>
      </c>
      <c r="K444" s="133">
        <v>6</v>
      </c>
      <c r="L444" s="12">
        <f t="shared" si="34"/>
        <v>23</v>
      </c>
      <c r="M444" s="12">
        <f t="shared" si="35"/>
        <v>29</v>
      </c>
      <c r="N444" s="24">
        <f t="shared" si="36"/>
        <v>6.6666666666666666E-2</v>
      </c>
      <c r="O444" s="24">
        <f t="shared" si="37"/>
        <v>0.12631578947368421</v>
      </c>
      <c r="P444" s="24">
        <f t="shared" si="38"/>
        <v>8.8461538461538466E-2</v>
      </c>
    </row>
    <row r="445" spans="1:16" x14ac:dyDescent="0.25">
      <c r="A445" s="9" t="str">
        <f>'7'!A445</f>
        <v>Union City Area SD</v>
      </c>
      <c r="B445" s="29" t="str">
        <f>'7'!B445</f>
        <v>Erie</v>
      </c>
      <c r="C445" s="158">
        <f>'7'!C445</f>
        <v>293</v>
      </c>
      <c r="D445" s="158">
        <f>'7'!D445</f>
        <v>186</v>
      </c>
      <c r="E445" s="158">
        <f>'7'!E445</f>
        <v>479</v>
      </c>
      <c r="F445" s="133" t="s">
        <v>903</v>
      </c>
      <c r="G445" s="133" t="s">
        <v>543</v>
      </c>
      <c r="H445" s="133">
        <v>2</v>
      </c>
      <c r="I445" s="139">
        <v>29</v>
      </c>
      <c r="J445" s="133">
        <v>30</v>
      </c>
      <c r="K445" s="133">
        <v>13</v>
      </c>
      <c r="L445" s="12">
        <f t="shared" si="34"/>
        <v>59</v>
      </c>
      <c r="M445" s="12">
        <f t="shared" si="35"/>
        <v>72</v>
      </c>
      <c r="N445" s="24">
        <f t="shared" si="36"/>
        <v>9.8976109215017066E-2</v>
      </c>
      <c r="O445" s="24">
        <f t="shared" si="37"/>
        <v>0.16129032258064516</v>
      </c>
      <c r="P445" s="24">
        <f t="shared" si="38"/>
        <v>0.12317327766179541</v>
      </c>
    </row>
    <row r="446" spans="1:16" x14ac:dyDescent="0.25">
      <c r="A446" s="9" t="str">
        <f>'7'!A446</f>
        <v>Union SD</v>
      </c>
      <c r="B446" s="29" t="str">
        <f>'7'!B446</f>
        <v>Clarion</v>
      </c>
      <c r="C446" s="158">
        <f>'7'!C446</f>
        <v>159</v>
      </c>
      <c r="D446" s="158">
        <f>'7'!D446</f>
        <v>107</v>
      </c>
      <c r="E446" s="158">
        <f>'7'!E446</f>
        <v>266</v>
      </c>
      <c r="F446" s="133" t="s">
        <v>876</v>
      </c>
      <c r="G446" s="133" t="s">
        <v>564</v>
      </c>
      <c r="H446" s="133">
        <v>2</v>
      </c>
      <c r="I446" s="139">
        <v>14</v>
      </c>
      <c r="J446" s="133">
        <v>17</v>
      </c>
      <c r="K446" s="133">
        <v>6</v>
      </c>
      <c r="L446" s="12">
        <f t="shared" si="34"/>
        <v>31</v>
      </c>
      <c r="M446" s="12">
        <f t="shared" si="35"/>
        <v>37</v>
      </c>
      <c r="N446" s="24">
        <f t="shared" si="36"/>
        <v>8.8050314465408799E-2</v>
      </c>
      <c r="O446" s="24">
        <f t="shared" si="37"/>
        <v>0.15887850467289719</v>
      </c>
      <c r="P446" s="24">
        <f t="shared" si="38"/>
        <v>0.11654135338345864</v>
      </c>
    </row>
    <row r="447" spans="1:16" x14ac:dyDescent="0.25">
      <c r="A447" s="9" t="str">
        <f>'7'!A447</f>
        <v>Uniontown Area SD</v>
      </c>
      <c r="B447" s="29" t="str">
        <f>'7'!B447</f>
        <v>Fayette</v>
      </c>
      <c r="C447" s="158">
        <f>'7'!C447</f>
        <v>771</v>
      </c>
      <c r="D447" s="158">
        <f>'7'!D447</f>
        <v>530</v>
      </c>
      <c r="E447" s="158">
        <f>'7'!E447</f>
        <v>1301</v>
      </c>
      <c r="F447" s="133" t="s">
        <v>873</v>
      </c>
      <c r="G447" s="133" t="s">
        <v>566</v>
      </c>
      <c r="H447" s="133">
        <v>2</v>
      </c>
      <c r="I447" s="139">
        <v>112</v>
      </c>
      <c r="J447" s="133">
        <v>69</v>
      </c>
      <c r="K447" s="133">
        <v>22</v>
      </c>
      <c r="L447" s="12">
        <f t="shared" si="34"/>
        <v>181</v>
      </c>
      <c r="M447" s="12">
        <f t="shared" si="35"/>
        <v>203</v>
      </c>
      <c r="N447" s="24">
        <f t="shared" si="36"/>
        <v>0.14526588845654995</v>
      </c>
      <c r="O447" s="24">
        <f t="shared" si="37"/>
        <v>0.13018867924528302</v>
      </c>
      <c r="P447" s="24">
        <f t="shared" si="38"/>
        <v>0.13912375096079937</v>
      </c>
    </row>
    <row r="448" spans="1:16" x14ac:dyDescent="0.25">
      <c r="A448" s="9" t="str">
        <f>'7'!A448</f>
        <v>Unionville-Chadds Ford SD</v>
      </c>
      <c r="B448" s="29" t="str">
        <f>'7'!B448</f>
        <v>Chester</v>
      </c>
      <c r="C448" s="158">
        <f>'7'!C448</f>
        <v>519</v>
      </c>
      <c r="D448" s="158">
        <f>'7'!D448</f>
        <v>435</v>
      </c>
      <c r="E448" s="158">
        <f>'7'!E448</f>
        <v>954</v>
      </c>
      <c r="F448" s="133" t="s">
        <v>884</v>
      </c>
      <c r="G448" s="133" t="s">
        <v>541</v>
      </c>
      <c r="H448" s="133">
        <v>2</v>
      </c>
      <c r="I448" s="139">
        <v>23</v>
      </c>
      <c r="J448" s="133">
        <v>47</v>
      </c>
      <c r="K448" s="133">
        <v>26</v>
      </c>
      <c r="L448" s="12">
        <f t="shared" si="34"/>
        <v>70</v>
      </c>
      <c r="M448" s="12">
        <f t="shared" si="35"/>
        <v>96</v>
      </c>
      <c r="N448" s="24">
        <f t="shared" si="36"/>
        <v>4.4315992292870907E-2</v>
      </c>
      <c r="O448" s="24">
        <f t="shared" si="37"/>
        <v>0.10804597701149425</v>
      </c>
      <c r="P448" s="24">
        <f t="shared" si="38"/>
        <v>7.337526205450734E-2</v>
      </c>
    </row>
    <row r="449" spans="1:16" x14ac:dyDescent="0.25">
      <c r="A449" s="9" t="str">
        <f>'7'!A449</f>
        <v>United SD</v>
      </c>
      <c r="B449" s="29" t="str">
        <f>'7'!B449</f>
        <v>Indiana</v>
      </c>
      <c r="C449" s="158">
        <f>'7'!C449</f>
        <v>239</v>
      </c>
      <c r="D449" s="158">
        <f>'7'!D449</f>
        <v>187</v>
      </c>
      <c r="E449" s="158">
        <f>'7'!E449</f>
        <v>426</v>
      </c>
      <c r="F449" s="133" t="s">
        <v>881</v>
      </c>
      <c r="G449" s="133" t="s">
        <v>578</v>
      </c>
      <c r="H449" s="133">
        <v>2</v>
      </c>
      <c r="I449" s="139">
        <v>15</v>
      </c>
      <c r="J449" s="133">
        <v>21</v>
      </c>
      <c r="K449" s="133">
        <v>11</v>
      </c>
      <c r="L449" s="12">
        <f t="shared" si="34"/>
        <v>36</v>
      </c>
      <c r="M449" s="12">
        <f t="shared" si="35"/>
        <v>47</v>
      </c>
      <c r="N449" s="24">
        <f t="shared" si="36"/>
        <v>6.2761506276150625E-2</v>
      </c>
      <c r="O449" s="24">
        <f t="shared" si="37"/>
        <v>0.11229946524064172</v>
      </c>
      <c r="P449" s="24">
        <f t="shared" si="38"/>
        <v>8.4507042253521125E-2</v>
      </c>
    </row>
    <row r="450" spans="1:16" x14ac:dyDescent="0.25">
      <c r="A450" s="9" t="str">
        <f>'7'!A450</f>
        <v>Upper Adams SD</v>
      </c>
      <c r="B450" s="29" t="str">
        <f>'7'!B450</f>
        <v>Adams</v>
      </c>
      <c r="C450" s="158">
        <f>'7'!C450</f>
        <v>354</v>
      </c>
      <c r="D450" s="158">
        <f>'7'!D450</f>
        <v>290</v>
      </c>
      <c r="E450" s="158">
        <f>'7'!E450</f>
        <v>644</v>
      </c>
      <c r="F450" s="133" t="s">
        <v>892</v>
      </c>
      <c r="G450" s="133" t="s">
        <v>893</v>
      </c>
      <c r="H450" s="133">
        <v>2</v>
      </c>
      <c r="I450" s="139">
        <v>31</v>
      </c>
      <c r="J450" s="133">
        <v>25</v>
      </c>
      <c r="K450" s="133">
        <v>4</v>
      </c>
      <c r="L450" s="12">
        <f t="shared" si="34"/>
        <v>56</v>
      </c>
      <c r="M450" s="12">
        <f t="shared" si="35"/>
        <v>60</v>
      </c>
      <c r="N450" s="24">
        <f t="shared" si="36"/>
        <v>8.7570621468926552E-2</v>
      </c>
      <c r="O450" s="24">
        <f t="shared" si="37"/>
        <v>8.6206896551724144E-2</v>
      </c>
      <c r="P450" s="24">
        <f t="shared" si="38"/>
        <v>8.6956521739130432E-2</v>
      </c>
    </row>
    <row r="451" spans="1:16" x14ac:dyDescent="0.25">
      <c r="A451" s="9" t="str">
        <f>'7'!A451</f>
        <v>Upper Darby SD</v>
      </c>
      <c r="B451" s="29" t="str">
        <f>'7'!B451</f>
        <v>Delaware</v>
      </c>
      <c r="C451" s="158">
        <f>'7'!C451</f>
        <v>4041</v>
      </c>
      <c r="D451" s="158">
        <f>'7'!D451</f>
        <v>2567</v>
      </c>
      <c r="E451" s="158">
        <f>'7'!E451</f>
        <v>6608</v>
      </c>
      <c r="F451" s="133" t="s">
        <v>902</v>
      </c>
      <c r="G451" s="133" t="s">
        <v>542</v>
      </c>
      <c r="H451" s="133">
        <v>2</v>
      </c>
      <c r="I451" s="139">
        <v>271</v>
      </c>
      <c r="J451" s="133">
        <v>277</v>
      </c>
      <c r="K451" s="133">
        <v>113</v>
      </c>
      <c r="L451" s="12">
        <f t="shared" si="34"/>
        <v>548</v>
      </c>
      <c r="M451" s="12">
        <f t="shared" si="35"/>
        <v>661</v>
      </c>
      <c r="N451" s="24">
        <f t="shared" si="36"/>
        <v>6.7062608265280876E-2</v>
      </c>
      <c r="O451" s="24">
        <f t="shared" si="37"/>
        <v>0.10790806388780678</v>
      </c>
      <c r="P451" s="24">
        <f t="shared" si="38"/>
        <v>8.292978208232446E-2</v>
      </c>
    </row>
    <row r="452" spans="1:16" x14ac:dyDescent="0.25">
      <c r="A452" s="9" t="str">
        <f>'7'!A452</f>
        <v>Upper Dauphin Area SD</v>
      </c>
      <c r="B452" s="29" t="str">
        <f>'7'!B452</f>
        <v>Dauphin</v>
      </c>
      <c r="C452" s="158">
        <f>'7'!C452</f>
        <v>401</v>
      </c>
      <c r="D452" s="158">
        <f>'7'!D452</f>
        <v>295</v>
      </c>
      <c r="E452" s="158">
        <f>'7'!E452</f>
        <v>696</v>
      </c>
      <c r="F452" s="133" t="s">
        <v>894</v>
      </c>
      <c r="G452" s="133" t="s">
        <v>544</v>
      </c>
      <c r="H452" s="133">
        <v>2</v>
      </c>
      <c r="I452" s="139">
        <v>22</v>
      </c>
      <c r="J452" s="133">
        <v>23</v>
      </c>
      <c r="K452" s="133">
        <v>6</v>
      </c>
      <c r="L452" s="12">
        <f t="shared" si="34"/>
        <v>45</v>
      </c>
      <c r="M452" s="12">
        <f t="shared" si="35"/>
        <v>51</v>
      </c>
      <c r="N452" s="24">
        <f t="shared" si="36"/>
        <v>5.4862842892768077E-2</v>
      </c>
      <c r="O452" s="24">
        <f t="shared" si="37"/>
        <v>7.796610169491526E-2</v>
      </c>
      <c r="P452" s="24">
        <f t="shared" si="38"/>
        <v>6.4655172413793108E-2</v>
      </c>
    </row>
    <row r="453" spans="1:16" x14ac:dyDescent="0.25">
      <c r="A453" s="9" t="str">
        <f>'7'!A453</f>
        <v>Upper Dublin SD</v>
      </c>
      <c r="B453" s="29" t="str">
        <f>'7'!B453</f>
        <v>Montgomery</v>
      </c>
      <c r="C453" s="158">
        <f>'7'!C453</f>
        <v>735</v>
      </c>
      <c r="D453" s="158">
        <f>'7'!D453</f>
        <v>565</v>
      </c>
      <c r="E453" s="158">
        <f>'7'!E453</f>
        <v>1300</v>
      </c>
      <c r="F453" s="133" t="s">
        <v>872</v>
      </c>
      <c r="G453" s="133" t="s">
        <v>550</v>
      </c>
      <c r="H453" s="133">
        <v>2</v>
      </c>
      <c r="I453" s="139">
        <v>53</v>
      </c>
      <c r="J453" s="133">
        <v>42</v>
      </c>
      <c r="K453" s="133">
        <v>17</v>
      </c>
      <c r="L453" s="12">
        <f t="shared" ref="L453:L503" si="39">I453+J453</f>
        <v>95</v>
      </c>
      <c r="M453" s="12">
        <f t="shared" si="35"/>
        <v>112</v>
      </c>
      <c r="N453" s="24">
        <f t="shared" si="36"/>
        <v>7.2108843537414966E-2</v>
      </c>
      <c r="O453" s="24">
        <f t="shared" si="37"/>
        <v>7.4336283185840707E-2</v>
      </c>
      <c r="P453" s="24">
        <f t="shared" si="38"/>
        <v>7.3076923076923081E-2</v>
      </c>
    </row>
    <row r="454" spans="1:16" x14ac:dyDescent="0.25">
      <c r="A454" s="9" t="str">
        <f>'7'!A454</f>
        <v>Upper Merion Area SD</v>
      </c>
      <c r="B454" s="29" t="str">
        <f>'7'!B454</f>
        <v>Montgomery</v>
      </c>
      <c r="C454" s="158">
        <f>'7'!C454</f>
        <v>1297</v>
      </c>
      <c r="D454" s="158">
        <f>'7'!D454</f>
        <v>795</v>
      </c>
      <c r="E454" s="158">
        <f>'7'!E454</f>
        <v>2092</v>
      </c>
      <c r="F454" s="133" t="s">
        <v>872</v>
      </c>
      <c r="G454" s="133" t="s">
        <v>550</v>
      </c>
      <c r="H454" s="133">
        <v>2</v>
      </c>
      <c r="I454" s="139">
        <v>91</v>
      </c>
      <c r="J454" s="133">
        <v>88</v>
      </c>
      <c r="K454" s="133">
        <v>23</v>
      </c>
      <c r="L454" s="12">
        <f t="shared" si="39"/>
        <v>179</v>
      </c>
      <c r="M454" s="12">
        <f t="shared" si="35"/>
        <v>202</v>
      </c>
      <c r="N454" s="24">
        <f t="shared" si="36"/>
        <v>7.0161912104857366E-2</v>
      </c>
      <c r="O454" s="24">
        <f t="shared" si="37"/>
        <v>0.11069182389937107</v>
      </c>
      <c r="P454" s="24">
        <f t="shared" si="38"/>
        <v>8.5564053537284898E-2</v>
      </c>
    </row>
    <row r="455" spans="1:16" x14ac:dyDescent="0.25">
      <c r="A455" s="9" t="str">
        <f>'7'!A455</f>
        <v>Upper Moreland Township SD</v>
      </c>
      <c r="B455" s="29" t="str">
        <f>'7'!B455</f>
        <v>Montgomery</v>
      </c>
      <c r="C455" s="158">
        <f>'7'!C455</f>
        <v>806</v>
      </c>
      <c r="D455" s="158">
        <f>'7'!D455</f>
        <v>560</v>
      </c>
      <c r="E455" s="158">
        <f>'7'!E455</f>
        <v>1366</v>
      </c>
      <c r="F455" s="133" t="s">
        <v>872</v>
      </c>
      <c r="G455" s="133" t="s">
        <v>550</v>
      </c>
      <c r="H455" s="133">
        <v>2</v>
      </c>
      <c r="I455" s="139">
        <v>77</v>
      </c>
      <c r="J455" s="133">
        <v>45</v>
      </c>
      <c r="K455" s="133">
        <v>22</v>
      </c>
      <c r="L455" s="12">
        <f t="shared" si="39"/>
        <v>122</v>
      </c>
      <c r="M455" s="12">
        <f t="shared" si="35"/>
        <v>144</v>
      </c>
      <c r="N455" s="24">
        <f t="shared" si="36"/>
        <v>9.553349875930521E-2</v>
      </c>
      <c r="O455" s="24">
        <f t="shared" si="37"/>
        <v>8.0357142857142863E-2</v>
      </c>
      <c r="P455" s="24">
        <f t="shared" si="38"/>
        <v>8.9311859443631042E-2</v>
      </c>
    </row>
    <row r="456" spans="1:16" x14ac:dyDescent="0.25">
      <c r="A456" s="9" t="str">
        <f>'7'!A456</f>
        <v>Upper Perkiomen SD</v>
      </c>
      <c r="B456" s="29" t="str">
        <f>'7'!B456</f>
        <v>Montgomery</v>
      </c>
      <c r="C456" s="158">
        <f>'7'!C456</f>
        <v>840</v>
      </c>
      <c r="D456" s="158">
        <f>'7'!D456</f>
        <v>595</v>
      </c>
      <c r="E456" s="158">
        <f>'7'!E456</f>
        <v>1435</v>
      </c>
      <c r="F456" s="133" t="s">
        <v>872</v>
      </c>
      <c r="G456" s="133" t="s">
        <v>550</v>
      </c>
      <c r="H456" s="133">
        <v>2</v>
      </c>
      <c r="I456" s="139">
        <v>54</v>
      </c>
      <c r="J456" s="133">
        <v>53</v>
      </c>
      <c r="K456" s="133">
        <v>32</v>
      </c>
      <c r="L456" s="12">
        <f t="shared" si="39"/>
        <v>107</v>
      </c>
      <c r="M456" s="12">
        <f t="shared" si="35"/>
        <v>139</v>
      </c>
      <c r="N456" s="24">
        <f t="shared" si="36"/>
        <v>6.4285714285714279E-2</v>
      </c>
      <c r="O456" s="24">
        <f t="shared" si="37"/>
        <v>8.9075630252100843E-2</v>
      </c>
      <c r="P456" s="24">
        <f t="shared" si="38"/>
        <v>7.456445993031359E-2</v>
      </c>
    </row>
    <row r="457" spans="1:16" x14ac:dyDescent="0.25">
      <c r="A457" s="9" t="str">
        <f>'7'!A457</f>
        <v>Upper Saint Clair SD</v>
      </c>
      <c r="B457" s="29" t="str">
        <f>'7'!B457</f>
        <v>Allegheny</v>
      </c>
      <c r="C457" s="158">
        <f>'7'!C457</f>
        <v>543</v>
      </c>
      <c r="D457" s="158">
        <f>'7'!D457</f>
        <v>469</v>
      </c>
      <c r="E457" s="158">
        <f>'7'!E457</f>
        <v>1012</v>
      </c>
      <c r="F457" s="133" t="s">
        <v>875</v>
      </c>
      <c r="G457" s="133" t="s">
        <v>539</v>
      </c>
      <c r="H457" s="133">
        <v>2</v>
      </c>
      <c r="I457" s="139">
        <v>63</v>
      </c>
      <c r="J457" s="133">
        <v>56</v>
      </c>
      <c r="K457" s="133">
        <v>13</v>
      </c>
      <c r="L457" s="12">
        <f t="shared" si="39"/>
        <v>119</v>
      </c>
      <c r="M457" s="12">
        <f t="shared" si="35"/>
        <v>132</v>
      </c>
      <c r="N457" s="24">
        <f t="shared" si="36"/>
        <v>0.11602209944751381</v>
      </c>
      <c r="O457" s="24">
        <f t="shared" si="37"/>
        <v>0.11940298507462686</v>
      </c>
      <c r="P457" s="24">
        <f t="shared" si="38"/>
        <v>0.11758893280632411</v>
      </c>
    </row>
    <row r="458" spans="1:16" x14ac:dyDescent="0.25">
      <c r="A458" s="9" t="str">
        <f>'7'!A458</f>
        <v>Valley Grove SD</v>
      </c>
      <c r="B458" s="29" t="str">
        <f>'7'!B458</f>
        <v>Venango</v>
      </c>
      <c r="C458" s="158">
        <f>'7'!C458</f>
        <v>198</v>
      </c>
      <c r="D458" s="158">
        <f>'7'!D458</f>
        <v>167</v>
      </c>
      <c r="E458" s="158">
        <f>'7'!E458</f>
        <v>365</v>
      </c>
      <c r="F458" s="133" t="s">
        <v>876</v>
      </c>
      <c r="G458" s="133" t="s">
        <v>591</v>
      </c>
      <c r="H458" s="133">
        <v>2</v>
      </c>
      <c r="I458" s="139">
        <v>5</v>
      </c>
      <c r="J458" s="133">
        <v>18</v>
      </c>
      <c r="K458" s="133">
        <v>5</v>
      </c>
      <c r="L458" s="12">
        <f t="shared" si="39"/>
        <v>23</v>
      </c>
      <c r="M458" s="12">
        <f t="shared" si="35"/>
        <v>28</v>
      </c>
      <c r="N458" s="24">
        <f t="shared" si="36"/>
        <v>2.5252525252525252E-2</v>
      </c>
      <c r="O458" s="24">
        <f t="shared" si="37"/>
        <v>0.10778443113772455</v>
      </c>
      <c r="P458" s="24">
        <f t="shared" si="38"/>
        <v>6.3013698630136991E-2</v>
      </c>
    </row>
    <row r="459" spans="1:16" x14ac:dyDescent="0.25">
      <c r="A459" s="9" t="str">
        <f>'7'!A459</f>
        <v>Valley View SD</v>
      </c>
      <c r="B459" s="29" t="str">
        <f>'7'!B459</f>
        <v>Lackawanna</v>
      </c>
      <c r="C459" s="158">
        <f>'7'!C459</f>
        <v>522</v>
      </c>
      <c r="D459" s="158">
        <f>'7'!D459</f>
        <v>389</v>
      </c>
      <c r="E459" s="158">
        <f>'7'!E459</f>
        <v>911</v>
      </c>
      <c r="F459" s="133" t="s">
        <v>870</v>
      </c>
      <c r="G459" s="133" t="s">
        <v>871</v>
      </c>
      <c r="H459" s="133">
        <v>2</v>
      </c>
      <c r="I459" s="139">
        <v>59</v>
      </c>
      <c r="J459" s="133">
        <v>52</v>
      </c>
      <c r="K459" s="133">
        <v>12</v>
      </c>
      <c r="L459" s="12">
        <f t="shared" si="39"/>
        <v>111</v>
      </c>
      <c r="M459" s="12">
        <f t="shared" si="35"/>
        <v>123</v>
      </c>
      <c r="N459" s="24">
        <f t="shared" si="36"/>
        <v>0.11302681992337164</v>
      </c>
      <c r="O459" s="24">
        <f t="shared" si="37"/>
        <v>0.13367609254498714</v>
      </c>
      <c r="P459" s="24">
        <f t="shared" si="38"/>
        <v>0.12184412733260154</v>
      </c>
    </row>
    <row r="460" spans="1:16" x14ac:dyDescent="0.25">
      <c r="A460" s="9" t="str">
        <f>'7'!A460</f>
        <v>Wallenpaupack Area SD</v>
      </c>
      <c r="B460" s="29" t="str">
        <f>'7'!B460</f>
        <v>Pike</v>
      </c>
      <c r="C460" s="158">
        <f>'7'!C460</f>
        <v>559</v>
      </c>
      <c r="D460" s="158">
        <f>'7'!D460</f>
        <v>426</v>
      </c>
      <c r="E460" s="158">
        <f>'7'!E460</f>
        <v>985</v>
      </c>
      <c r="F460" s="133" t="s">
        <v>919</v>
      </c>
      <c r="G460" s="133" t="s">
        <v>593</v>
      </c>
      <c r="H460" s="133">
        <v>2</v>
      </c>
      <c r="I460" s="139">
        <v>55</v>
      </c>
      <c r="J460" s="133">
        <v>87</v>
      </c>
      <c r="K460" s="133">
        <v>32</v>
      </c>
      <c r="L460" s="12">
        <f t="shared" si="39"/>
        <v>142</v>
      </c>
      <c r="M460" s="12">
        <f t="shared" si="35"/>
        <v>174</v>
      </c>
      <c r="N460" s="24">
        <f t="shared" si="36"/>
        <v>9.838998211091235E-2</v>
      </c>
      <c r="O460" s="24">
        <f t="shared" si="37"/>
        <v>0.20422535211267606</v>
      </c>
      <c r="P460" s="24">
        <f t="shared" si="38"/>
        <v>0.14416243654822336</v>
      </c>
    </row>
    <row r="461" spans="1:16" x14ac:dyDescent="0.25">
      <c r="A461" s="9" t="str">
        <f>'7'!A461</f>
        <v>Wallingford-Swarthmore SD</v>
      </c>
      <c r="B461" s="29" t="str">
        <f>'7'!B461</f>
        <v>Delaware</v>
      </c>
      <c r="C461" s="158">
        <f>'7'!C461</f>
        <v>606</v>
      </c>
      <c r="D461" s="158">
        <f>'7'!D461</f>
        <v>497</v>
      </c>
      <c r="E461" s="158">
        <f>'7'!E461</f>
        <v>1103</v>
      </c>
      <c r="F461" s="133" t="s">
        <v>902</v>
      </c>
      <c r="G461" s="133" t="s">
        <v>542</v>
      </c>
      <c r="H461" s="133">
        <v>2</v>
      </c>
      <c r="I461" s="139">
        <v>41</v>
      </c>
      <c r="J461" s="133">
        <v>57</v>
      </c>
      <c r="K461" s="133">
        <v>31</v>
      </c>
      <c r="L461" s="12">
        <f t="shared" si="39"/>
        <v>98</v>
      </c>
      <c r="M461" s="12">
        <f t="shared" si="35"/>
        <v>129</v>
      </c>
      <c r="N461" s="24">
        <f t="shared" si="36"/>
        <v>6.7656765676567657E-2</v>
      </c>
      <c r="O461" s="24">
        <f t="shared" si="37"/>
        <v>0.11468812877263582</v>
      </c>
      <c r="P461" s="24">
        <f t="shared" si="38"/>
        <v>8.8848594741613787E-2</v>
      </c>
    </row>
    <row r="462" spans="1:16" x14ac:dyDescent="0.25">
      <c r="A462" s="9" t="str">
        <f>'7'!A462</f>
        <v>Warren County SD</v>
      </c>
      <c r="B462" s="29" t="str">
        <f>'7'!B462</f>
        <v>Warren</v>
      </c>
      <c r="C462" s="158">
        <f>'7'!C462</f>
        <v>1146</v>
      </c>
      <c r="D462" s="158">
        <f>'7'!D462</f>
        <v>760</v>
      </c>
      <c r="E462" s="158">
        <f>'7'!E462</f>
        <v>1906</v>
      </c>
      <c r="F462" s="133" t="s">
        <v>903</v>
      </c>
      <c r="G462" s="133" t="s">
        <v>911</v>
      </c>
      <c r="H462" s="133">
        <v>2</v>
      </c>
      <c r="I462" s="139">
        <v>146</v>
      </c>
      <c r="J462" s="133">
        <v>133</v>
      </c>
      <c r="K462" s="133">
        <v>44</v>
      </c>
      <c r="L462" s="12">
        <f t="shared" si="39"/>
        <v>279</v>
      </c>
      <c r="M462" s="12">
        <f t="shared" si="35"/>
        <v>323</v>
      </c>
      <c r="N462" s="24">
        <f t="shared" si="36"/>
        <v>0.12739965095986039</v>
      </c>
      <c r="O462" s="24">
        <f t="shared" si="37"/>
        <v>0.17499999999999999</v>
      </c>
      <c r="P462" s="24">
        <f t="shared" si="38"/>
        <v>0.14637985309548793</v>
      </c>
    </row>
    <row r="463" spans="1:16" x14ac:dyDescent="0.25">
      <c r="A463" s="9" t="str">
        <f>'7'!A463</f>
        <v>Warrior Run SD</v>
      </c>
      <c r="B463" s="29" t="str">
        <f>'7'!B463</f>
        <v>Northumberland</v>
      </c>
      <c r="C463" s="158">
        <f>'7'!C463</f>
        <v>464</v>
      </c>
      <c r="D463" s="158">
        <f>'7'!D463</f>
        <v>340</v>
      </c>
      <c r="E463" s="158">
        <f>'7'!E463</f>
        <v>804</v>
      </c>
      <c r="F463" s="133" t="s">
        <v>890</v>
      </c>
      <c r="G463" s="133" t="s">
        <v>603</v>
      </c>
      <c r="H463" s="133">
        <v>2</v>
      </c>
      <c r="I463" s="139">
        <v>29</v>
      </c>
      <c r="J463" s="133">
        <v>32</v>
      </c>
      <c r="K463" s="133">
        <v>16</v>
      </c>
      <c r="L463" s="12">
        <f t="shared" si="39"/>
        <v>61</v>
      </c>
      <c r="M463" s="12">
        <f t="shared" si="35"/>
        <v>77</v>
      </c>
      <c r="N463" s="24">
        <f t="shared" si="36"/>
        <v>6.25E-2</v>
      </c>
      <c r="O463" s="24">
        <f t="shared" si="37"/>
        <v>9.4117647058823528E-2</v>
      </c>
      <c r="P463" s="24">
        <f t="shared" si="38"/>
        <v>7.5870646766169156E-2</v>
      </c>
    </row>
    <row r="464" spans="1:16" x14ac:dyDescent="0.25">
      <c r="A464" s="9" t="str">
        <f>'7'!A464</f>
        <v>Warwick SD</v>
      </c>
      <c r="B464" s="29" t="str">
        <f>'7'!B464</f>
        <v>Lancaster</v>
      </c>
      <c r="C464" s="158">
        <f>'7'!C464</f>
        <v>1123</v>
      </c>
      <c r="D464" s="158">
        <f>'7'!D464</f>
        <v>765</v>
      </c>
      <c r="E464" s="158">
        <f>'7'!E464</f>
        <v>1888</v>
      </c>
      <c r="F464" s="133" t="s">
        <v>879</v>
      </c>
      <c r="G464" s="133" t="s">
        <v>547</v>
      </c>
      <c r="H464" s="133">
        <v>2</v>
      </c>
      <c r="I464" s="139">
        <v>56</v>
      </c>
      <c r="J464" s="133">
        <v>82</v>
      </c>
      <c r="K464" s="133">
        <v>27</v>
      </c>
      <c r="L464" s="12">
        <f t="shared" si="39"/>
        <v>138</v>
      </c>
      <c r="M464" s="12">
        <f t="shared" si="35"/>
        <v>165</v>
      </c>
      <c r="N464" s="24">
        <f t="shared" si="36"/>
        <v>4.9866429207479968E-2</v>
      </c>
      <c r="O464" s="24">
        <f t="shared" si="37"/>
        <v>0.10718954248366012</v>
      </c>
      <c r="P464" s="24">
        <f t="shared" si="38"/>
        <v>7.309322033898305E-2</v>
      </c>
    </row>
    <row r="465" spans="1:16" x14ac:dyDescent="0.25">
      <c r="A465" s="9" t="str">
        <f>'7'!A465</f>
        <v>Washington SD</v>
      </c>
      <c r="B465" s="29" t="str">
        <f>'7'!B465</f>
        <v>Washington</v>
      </c>
      <c r="C465" s="158">
        <f>'7'!C465</f>
        <v>516</v>
      </c>
      <c r="D465" s="158">
        <f>'7'!D465</f>
        <v>316</v>
      </c>
      <c r="E465" s="158">
        <f>'7'!E465</f>
        <v>832</v>
      </c>
      <c r="F465" s="133" t="s">
        <v>873</v>
      </c>
      <c r="G465" s="133" t="s">
        <v>570</v>
      </c>
      <c r="H465" s="133">
        <v>2</v>
      </c>
      <c r="I465" s="139">
        <v>65</v>
      </c>
      <c r="J465" s="133">
        <v>53</v>
      </c>
      <c r="K465" s="133">
        <v>19</v>
      </c>
      <c r="L465" s="12">
        <f t="shared" si="39"/>
        <v>118</v>
      </c>
      <c r="M465" s="12">
        <f t="shared" si="35"/>
        <v>137</v>
      </c>
      <c r="N465" s="24">
        <f t="shared" si="36"/>
        <v>0.12596899224806202</v>
      </c>
      <c r="O465" s="24">
        <f t="shared" si="37"/>
        <v>0.16772151898734178</v>
      </c>
      <c r="P465" s="24">
        <f t="shared" si="38"/>
        <v>0.14182692307692307</v>
      </c>
    </row>
    <row r="466" spans="1:16" x14ac:dyDescent="0.25">
      <c r="A466" s="9" t="str">
        <f>'7'!A466</f>
        <v>Wattsburg Area SD</v>
      </c>
      <c r="B466" s="29" t="str">
        <f>'7'!B466</f>
        <v>Erie</v>
      </c>
      <c r="C466" s="158">
        <f>'7'!C466</f>
        <v>298</v>
      </c>
      <c r="D466" s="158">
        <f>'7'!D466</f>
        <v>223</v>
      </c>
      <c r="E466" s="158">
        <f>'7'!E466</f>
        <v>521</v>
      </c>
      <c r="F466" s="133" t="s">
        <v>903</v>
      </c>
      <c r="G466" s="133" t="s">
        <v>543</v>
      </c>
      <c r="H466" s="133">
        <v>2</v>
      </c>
      <c r="I466" s="139">
        <v>41</v>
      </c>
      <c r="J466" s="133">
        <v>44</v>
      </c>
      <c r="K466" s="133">
        <v>9</v>
      </c>
      <c r="L466" s="12">
        <f t="shared" si="39"/>
        <v>85</v>
      </c>
      <c r="M466" s="12">
        <f t="shared" si="35"/>
        <v>94</v>
      </c>
      <c r="N466" s="24">
        <f t="shared" si="36"/>
        <v>0.13758389261744966</v>
      </c>
      <c r="O466" s="24">
        <f t="shared" si="37"/>
        <v>0.19730941704035873</v>
      </c>
      <c r="P466" s="24">
        <f t="shared" si="38"/>
        <v>0.16314779270633398</v>
      </c>
    </row>
    <row r="467" spans="1:16" x14ac:dyDescent="0.25">
      <c r="A467" s="9" t="str">
        <f>'7'!A467</f>
        <v>Wayne Highlands SD</v>
      </c>
      <c r="B467" s="29" t="str">
        <f>'7'!B467</f>
        <v>Wayne</v>
      </c>
      <c r="C467" s="158">
        <f>'7'!C467</f>
        <v>573</v>
      </c>
      <c r="D467" s="158">
        <f>'7'!D467</f>
        <v>397</v>
      </c>
      <c r="E467" s="158">
        <f>'7'!E467</f>
        <v>970</v>
      </c>
      <c r="F467" s="133" t="s">
        <v>919</v>
      </c>
      <c r="G467" s="133" t="s">
        <v>609</v>
      </c>
      <c r="H467" s="133">
        <v>2</v>
      </c>
      <c r="I467" s="139">
        <v>60</v>
      </c>
      <c r="J467" s="133">
        <v>78</v>
      </c>
      <c r="K467" s="133">
        <v>35</v>
      </c>
      <c r="L467" s="12">
        <f t="shared" si="39"/>
        <v>138</v>
      </c>
      <c r="M467" s="12">
        <f t="shared" si="35"/>
        <v>173</v>
      </c>
      <c r="N467" s="24">
        <f t="shared" si="36"/>
        <v>0.10471204188481675</v>
      </c>
      <c r="O467" s="24">
        <f t="shared" si="37"/>
        <v>0.19647355163727959</v>
      </c>
      <c r="P467" s="24">
        <f t="shared" si="38"/>
        <v>0.1422680412371134</v>
      </c>
    </row>
    <row r="468" spans="1:16" x14ac:dyDescent="0.25">
      <c r="A468" s="9" t="str">
        <f>'7'!A468</f>
        <v>Waynesboro Area SD</v>
      </c>
      <c r="B468" s="29" t="str">
        <f>'7'!B468</f>
        <v>Franklin</v>
      </c>
      <c r="C468" s="158">
        <f>'7'!C468</f>
        <v>1268</v>
      </c>
      <c r="D468" s="158">
        <f>'7'!D468</f>
        <v>880</v>
      </c>
      <c r="E468" s="158">
        <f>'7'!E468</f>
        <v>2148</v>
      </c>
      <c r="F468" s="133" t="s">
        <v>892</v>
      </c>
      <c r="G468" s="133" t="s">
        <v>900</v>
      </c>
      <c r="H468" s="133">
        <v>2</v>
      </c>
      <c r="I468" s="139">
        <v>87</v>
      </c>
      <c r="J468" s="133">
        <v>88</v>
      </c>
      <c r="K468" s="133">
        <v>45</v>
      </c>
      <c r="L468" s="12">
        <f t="shared" si="39"/>
        <v>175</v>
      </c>
      <c r="M468" s="12">
        <f t="shared" si="35"/>
        <v>220</v>
      </c>
      <c r="N468" s="24">
        <f t="shared" si="36"/>
        <v>6.8611987381703474E-2</v>
      </c>
      <c r="O468" s="24">
        <f t="shared" si="37"/>
        <v>0.1</v>
      </c>
      <c r="P468" s="24">
        <f t="shared" si="38"/>
        <v>8.1471135940409681E-2</v>
      </c>
    </row>
    <row r="469" spans="1:16" x14ac:dyDescent="0.25">
      <c r="A469" s="9" t="str">
        <f>'7'!A469</f>
        <v>Weatherly Area SD</v>
      </c>
      <c r="B469" s="29" t="str">
        <f>'7'!B469</f>
        <v>Carbon</v>
      </c>
      <c r="C469" s="158">
        <f>'7'!C469</f>
        <v>112</v>
      </c>
      <c r="D469" s="158">
        <f>'7'!D469</f>
        <v>87</v>
      </c>
      <c r="E469" s="158">
        <f>'7'!E469</f>
        <v>199</v>
      </c>
      <c r="F469" s="133" t="s">
        <v>877</v>
      </c>
      <c r="G469" s="133" t="s">
        <v>598</v>
      </c>
      <c r="H469" s="133">
        <v>2</v>
      </c>
      <c r="I469" s="139">
        <v>3</v>
      </c>
      <c r="J469" s="133">
        <v>3</v>
      </c>
      <c r="K469" s="133">
        <v>0</v>
      </c>
      <c r="L469" s="12">
        <f t="shared" si="39"/>
        <v>6</v>
      </c>
      <c r="M469" s="12">
        <f t="shared" si="35"/>
        <v>6</v>
      </c>
      <c r="N469" s="24">
        <f t="shared" si="36"/>
        <v>2.6785714285714284E-2</v>
      </c>
      <c r="O469" s="24">
        <f t="shared" si="37"/>
        <v>3.4482758620689655E-2</v>
      </c>
      <c r="P469" s="24">
        <f t="shared" si="38"/>
        <v>3.015075376884422E-2</v>
      </c>
    </row>
    <row r="470" spans="1:16" x14ac:dyDescent="0.25">
      <c r="A470" s="9" t="str">
        <f>'7'!A470</f>
        <v>Wellsboro Area SD</v>
      </c>
      <c r="B470" s="29" t="str">
        <f>'7'!B470</f>
        <v>Tioga</v>
      </c>
      <c r="C470" s="158">
        <f>'7'!C470</f>
        <v>353</v>
      </c>
      <c r="D470" s="158">
        <f>'7'!D470</f>
        <v>245</v>
      </c>
      <c r="E470" s="158">
        <f>'7'!E470</f>
        <v>598</v>
      </c>
      <c r="F470" s="133" t="s">
        <v>882</v>
      </c>
      <c r="G470" s="133" t="s">
        <v>606</v>
      </c>
      <c r="H470" s="133">
        <v>2</v>
      </c>
      <c r="I470" s="139">
        <v>21</v>
      </c>
      <c r="J470" s="133">
        <v>24</v>
      </c>
      <c r="K470" s="133">
        <v>12</v>
      </c>
      <c r="L470" s="12">
        <f t="shared" si="39"/>
        <v>45</v>
      </c>
      <c r="M470" s="12">
        <f t="shared" si="35"/>
        <v>57</v>
      </c>
      <c r="N470" s="24">
        <f t="shared" si="36"/>
        <v>5.9490084985835696E-2</v>
      </c>
      <c r="O470" s="24">
        <f t="shared" si="37"/>
        <v>9.7959183673469383E-2</v>
      </c>
      <c r="P470" s="24">
        <f t="shared" si="38"/>
        <v>7.5250836120401343E-2</v>
      </c>
    </row>
    <row r="471" spans="1:16" x14ac:dyDescent="0.25">
      <c r="A471" s="9" t="str">
        <f>'7'!A471</f>
        <v>West Allegheny SD</v>
      </c>
      <c r="B471" s="29" t="str">
        <f>'7'!B471</f>
        <v>Allegheny</v>
      </c>
      <c r="C471" s="158">
        <f>'7'!C471</f>
        <v>711</v>
      </c>
      <c r="D471" s="158">
        <f>'7'!D471</f>
        <v>467</v>
      </c>
      <c r="E471" s="158">
        <f>'7'!E471</f>
        <v>1178</v>
      </c>
      <c r="F471" s="133" t="s">
        <v>875</v>
      </c>
      <c r="G471" s="133" t="s">
        <v>539</v>
      </c>
      <c r="H471" s="133">
        <v>2</v>
      </c>
      <c r="I471" s="139">
        <v>86</v>
      </c>
      <c r="J471" s="133">
        <v>54</v>
      </c>
      <c r="K471" s="133">
        <v>23</v>
      </c>
      <c r="L471" s="12">
        <f t="shared" si="39"/>
        <v>140</v>
      </c>
      <c r="M471" s="12">
        <f t="shared" si="35"/>
        <v>163</v>
      </c>
      <c r="N471" s="24">
        <f t="shared" si="36"/>
        <v>0.1209563994374121</v>
      </c>
      <c r="O471" s="24">
        <f t="shared" si="37"/>
        <v>0.11563169164882227</v>
      </c>
      <c r="P471" s="24">
        <f t="shared" si="38"/>
        <v>0.11884550084889643</v>
      </c>
    </row>
    <row r="472" spans="1:16" x14ac:dyDescent="0.25">
      <c r="A472" s="9" t="str">
        <f>'7'!A472</f>
        <v>West Branch Area SD</v>
      </c>
      <c r="B472" s="29" t="str">
        <f>'7'!B472</f>
        <v>Clearfield</v>
      </c>
      <c r="C472" s="158">
        <f>'7'!C472</f>
        <v>203</v>
      </c>
      <c r="D472" s="158">
        <f>'7'!D472</f>
        <v>154</v>
      </c>
      <c r="E472" s="158">
        <f>'7'!E472</f>
        <v>357</v>
      </c>
      <c r="F472" s="133" t="s">
        <v>885</v>
      </c>
      <c r="G472" s="133" t="s">
        <v>897</v>
      </c>
      <c r="H472" s="133">
        <v>2</v>
      </c>
      <c r="I472" s="139">
        <v>17</v>
      </c>
      <c r="J472" s="133">
        <v>35</v>
      </c>
      <c r="K472" s="133">
        <v>18</v>
      </c>
      <c r="L472" s="12">
        <f t="shared" si="39"/>
        <v>52</v>
      </c>
      <c r="M472" s="12">
        <f t="shared" si="35"/>
        <v>70</v>
      </c>
      <c r="N472" s="24">
        <f t="shared" si="36"/>
        <v>8.3743842364532015E-2</v>
      </c>
      <c r="O472" s="24">
        <f t="shared" si="37"/>
        <v>0.22727272727272727</v>
      </c>
      <c r="P472" s="24">
        <f t="shared" si="38"/>
        <v>0.14565826330532214</v>
      </c>
    </row>
    <row r="473" spans="1:16" x14ac:dyDescent="0.25">
      <c r="A473" s="9" t="str">
        <f>'7'!A473</f>
        <v>West Chester Area SD</v>
      </c>
      <c r="B473" s="29" t="str">
        <f>'7'!B473</f>
        <v>Chester</v>
      </c>
      <c r="C473" s="158">
        <f>'7'!C473</f>
        <v>3285</v>
      </c>
      <c r="D473" s="158">
        <f>'7'!D473</f>
        <v>2356</v>
      </c>
      <c r="E473" s="158">
        <f>'7'!E473</f>
        <v>5641</v>
      </c>
      <c r="F473" s="133" t="s">
        <v>884</v>
      </c>
      <c r="G473" s="133" t="s">
        <v>541</v>
      </c>
      <c r="H473" s="133">
        <v>2</v>
      </c>
      <c r="I473" s="139">
        <v>253</v>
      </c>
      <c r="J473" s="133">
        <v>344</v>
      </c>
      <c r="K473" s="133">
        <v>164</v>
      </c>
      <c r="L473" s="12">
        <f t="shared" si="39"/>
        <v>597</v>
      </c>
      <c r="M473" s="12">
        <f t="shared" si="35"/>
        <v>761</v>
      </c>
      <c r="N473" s="24">
        <f t="shared" si="36"/>
        <v>7.7016742770167429E-2</v>
      </c>
      <c r="O473" s="24">
        <f t="shared" si="37"/>
        <v>0.14601018675721561</v>
      </c>
      <c r="P473" s="24">
        <f t="shared" si="38"/>
        <v>0.1058322992377238</v>
      </c>
    </row>
    <row r="474" spans="1:16" x14ac:dyDescent="0.25">
      <c r="A474" s="9" t="str">
        <f>'7'!A474</f>
        <v>West Greene SD</v>
      </c>
      <c r="B474" s="29" t="str">
        <f>'7'!B474</f>
        <v>Greene</v>
      </c>
      <c r="C474" s="158">
        <f>'7'!C474</f>
        <v>145</v>
      </c>
      <c r="D474" s="158">
        <f>'7'!D474</f>
        <v>110</v>
      </c>
      <c r="E474" s="158">
        <f>'7'!E474</f>
        <v>255</v>
      </c>
      <c r="F474" s="133" t="s">
        <v>873</v>
      </c>
      <c r="G474" s="133" t="s">
        <v>585</v>
      </c>
      <c r="H474" s="133">
        <v>2</v>
      </c>
      <c r="I474" s="139">
        <v>22</v>
      </c>
      <c r="J474" s="133">
        <v>9</v>
      </c>
      <c r="K474" s="133">
        <v>5</v>
      </c>
      <c r="L474" s="12">
        <f t="shared" si="39"/>
        <v>31</v>
      </c>
      <c r="M474" s="12">
        <f t="shared" si="35"/>
        <v>36</v>
      </c>
      <c r="N474" s="24">
        <f t="shared" si="36"/>
        <v>0.15172413793103448</v>
      </c>
      <c r="O474" s="24">
        <f t="shared" si="37"/>
        <v>8.1818181818181818E-2</v>
      </c>
      <c r="P474" s="24">
        <f t="shared" si="38"/>
        <v>0.12156862745098039</v>
      </c>
    </row>
    <row r="475" spans="1:16" x14ac:dyDescent="0.25">
      <c r="A475" s="9" t="str">
        <f>'7'!A475</f>
        <v>West Jefferson Hills SD</v>
      </c>
      <c r="B475" s="29" t="str">
        <f>'7'!B475</f>
        <v>Allegheny</v>
      </c>
      <c r="C475" s="158">
        <f>'7'!C475</f>
        <v>549</v>
      </c>
      <c r="D475" s="158">
        <f>'7'!D475</f>
        <v>391</v>
      </c>
      <c r="E475" s="158">
        <f>'7'!E475</f>
        <v>940</v>
      </c>
      <c r="F475" s="133" t="s">
        <v>875</v>
      </c>
      <c r="G475" s="133" t="s">
        <v>539</v>
      </c>
      <c r="H475" s="133">
        <v>2</v>
      </c>
      <c r="I475" s="139">
        <v>57</v>
      </c>
      <c r="J475" s="133">
        <v>49</v>
      </c>
      <c r="K475" s="133">
        <v>11</v>
      </c>
      <c r="L475" s="12">
        <f t="shared" si="39"/>
        <v>106</v>
      </c>
      <c r="M475" s="12">
        <f t="shared" si="35"/>
        <v>117</v>
      </c>
      <c r="N475" s="24">
        <f t="shared" si="36"/>
        <v>0.10382513661202186</v>
      </c>
      <c r="O475" s="24">
        <f t="shared" si="37"/>
        <v>0.12531969309462915</v>
      </c>
      <c r="P475" s="24">
        <f t="shared" si="38"/>
        <v>0.11276595744680851</v>
      </c>
    </row>
    <row r="476" spans="1:16" x14ac:dyDescent="0.25">
      <c r="A476" s="9" t="str">
        <f>'7'!A476</f>
        <v>West Middlesex Area SD</v>
      </c>
      <c r="B476" s="29" t="str">
        <f>'7'!B476</f>
        <v>Mercer</v>
      </c>
      <c r="C476" s="158">
        <f>'7'!C476</f>
        <v>196</v>
      </c>
      <c r="D476" s="158">
        <f>'7'!D476</f>
        <v>155</v>
      </c>
      <c r="E476" s="158">
        <f>'7'!E476</f>
        <v>351</v>
      </c>
      <c r="F476" s="133" t="s">
        <v>898</v>
      </c>
      <c r="G476" s="133" t="s">
        <v>589</v>
      </c>
      <c r="H476" s="133">
        <v>2</v>
      </c>
      <c r="I476" s="139">
        <v>7</v>
      </c>
      <c r="J476" s="133">
        <v>11</v>
      </c>
      <c r="K476" s="133">
        <v>3</v>
      </c>
      <c r="L476" s="12">
        <f t="shared" si="39"/>
        <v>18</v>
      </c>
      <c r="M476" s="12">
        <f t="shared" si="35"/>
        <v>21</v>
      </c>
      <c r="N476" s="24">
        <f t="shared" si="36"/>
        <v>3.5714285714285712E-2</v>
      </c>
      <c r="O476" s="24">
        <f t="shared" si="37"/>
        <v>7.0967741935483872E-2</v>
      </c>
      <c r="P476" s="24">
        <f t="shared" si="38"/>
        <v>5.128205128205128E-2</v>
      </c>
    </row>
    <row r="477" spans="1:16" x14ac:dyDescent="0.25">
      <c r="A477" s="9" t="str">
        <f>'7'!A477</f>
        <v>West Mifflin Area SD</v>
      </c>
      <c r="B477" s="29" t="str">
        <f>'7'!B477</f>
        <v>Allegheny</v>
      </c>
      <c r="C477" s="158">
        <f>'7'!C477</f>
        <v>713</v>
      </c>
      <c r="D477" s="158">
        <f>'7'!D477</f>
        <v>458</v>
      </c>
      <c r="E477" s="158">
        <f>'7'!E477</f>
        <v>1171</v>
      </c>
      <c r="F477" s="133" t="s">
        <v>875</v>
      </c>
      <c r="G477" s="133" t="s">
        <v>539</v>
      </c>
      <c r="H477" s="133">
        <v>2</v>
      </c>
      <c r="I477" s="139">
        <v>78</v>
      </c>
      <c r="J477" s="133">
        <v>61</v>
      </c>
      <c r="K477" s="133">
        <v>23</v>
      </c>
      <c r="L477" s="12">
        <f t="shared" si="39"/>
        <v>139</v>
      </c>
      <c r="M477" s="12">
        <f t="shared" si="35"/>
        <v>162</v>
      </c>
      <c r="N477" s="24">
        <f t="shared" si="36"/>
        <v>0.1093969144460028</v>
      </c>
      <c r="O477" s="24">
        <f t="shared" si="37"/>
        <v>0.1331877729257642</v>
      </c>
      <c r="P477" s="24">
        <f t="shared" si="38"/>
        <v>0.11870196413321947</v>
      </c>
    </row>
    <row r="478" spans="1:16" x14ac:dyDescent="0.25">
      <c r="A478" s="9" t="str">
        <f>'7'!A478</f>
        <v>West Perry SD</v>
      </c>
      <c r="B478" s="29" t="str">
        <f>'7'!B478</f>
        <v>Perry</v>
      </c>
      <c r="C478" s="158">
        <f>'7'!C478</f>
        <v>712</v>
      </c>
      <c r="D478" s="158">
        <f>'7'!D478</f>
        <v>515</v>
      </c>
      <c r="E478" s="158">
        <f>'7'!E478</f>
        <v>1227</v>
      </c>
      <c r="F478" s="133" t="s">
        <v>894</v>
      </c>
      <c r="G478" s="133" t="s">
        <v>895</v>
      </c>
      <c r="H478" s="133">
        <v>2</v>
      </c>
      <c r="I478" s="139">
        <v>38</v>
      </c>
      <c r="J478" s="133">
        <v>42</v>
      </c>
      <c r="K478" s="133">
        <v>22</v>
      </c>
      <c r="L478" s="12">
        <f t="shared" si="39"/>
        <v>80</v>
      </c>
      <c r="M478" s="12">
        <f t="shared" si="35"/>
        <v>102</v>
      </c>
      <c r="N478" s="24">
        <f t="shared" si="36"/>
        <v>5.3370786516853931E-2</v>
      </c>
      <c r="O478" s="24">
        <f t="shared" si="37"/>
        <v>8.155339805825243E-2</v>
      </c>
      <c r="P478" s="24">
        <f t="shared" si="38"/>
        <v>6.5199674001629987E-2</v>
      </c>
    </row>
    <row r="479" spans="1:16" x14ac:dyDescent="0.25">
      <c r="A479" s="9" t="str">
        <f>'7'!A479</f>
        <v>West Shore SD</v>
      </c>
      <c r="B479" s="29" t="str">
        <f>'7'!B479</f>
        <v>York</v>
      </c>
      <c r="C479" s="158">
        <f>'7'!C479</f>
        <v>2051</v>
      </c>
      <c r="D479" s="158">
        <f>'7'!D479</f>
        <v>1365</v>
      </c>
      <c r="E479" s="158">
        <f>'7'!E479</f>
        <v>3416</v>
      </c>
      <c r="F479" s="133" t="s">
        <v>894</v>
      </c>
      <c r="G479" s="133" t="s">
        <v>893</v>
      </c>
      <c r="H479" s="133">
        <v>2</v>
      </c>
      <c r="I479" s="139">
        <v>136</v>
      </c>
      <c r="J479" s="133">
        <v>126</v>
      </c>
      <c r="K479" s="133">
        <v>41</v>
      </c>
      <c r="L479" s="12">
        <f t="shared" si="39"/>
        <v>262</v>
      </c>
      <c r="M479" s="12">
        <f t="shared" ref="M479:M503" si="40">I479+J479+K479</f>
        <v>303</v>
      </c>
      <c r="N479" s="24">
        <f t="shared" ref="N479:N503" si="41">I479/C479</f>
        <v>6.6309117503656756E-2</v>
      </c>
      <c r="O479" s="24">
        <f t="shared" ref="O479:O503" si="42">J479/D479</f>
        <v>9.2307692307692313E-2</v>
      </c>
      <c r="P479" s="24">
        <f t="shared" ref="P479:P503" si="43">L479/E479</f>
        <v>7.6697892271662765E-2</v>
      </c>
    </row>
    <row r="480" spans="1:16" x14ac:dyDescent="0.25">
      <c r="A480" s="9" t="str">
        <f>'7'!A480</f>
        <v>West York Area SD</v>
      </c>
      <c r="B480" s="29" t="str">
        <f>'7'!B480</f>
        <v>York</v>
      </c>
      <c r="C480" s="158">
        <f>'7'!C480</f>
        <v>736</v>
      </c>
      <c r="D480" s="158">
        <f>'7'!D480</f>
        <v>519</v>
      </c>
      <c r="E480" s="158">
        <f>'7'!E480</f>
        <v>1255</v>
      </c>
      <c r="F480" s="133" t="s">
        <v>892</v>
      </c>
      <c r="G480" s="133" t="s">
        <v>893</v>
      </c>
      <c r="H480" s="133">
        <v>2</v>
      </c>
      <c r="I480" s="139">
        <v>69</v>
      </c>
      <c r="J480" s="133">
        <v>54</v>
      </c>
      <c r="K480" s="133">
        <v>23</v>
      </c>
      <c r="L480" s="12">
        <f t="shared" si="39"/>
        <v>123</v>
      </c>
      <c r="M480" s="12">
        <f t="shared" si="40"/>
        <v>146</v>
      </c>
      <c r="N480" s="24">
        <f t="shared" si="41"/>
        <v>9.375E-2</v>
      </c>
      <c r="O480" s="24">
        <f t="shared" si="42"/>
        <v>0.10404624277456648</v>
      </c>
      <c r="P480" s="24">
        <f t="shared" si="43"/>
        <v>9.8007968127490033E-2</v>
      </c>
    </row>
    <row r="481" spans="1:16" x14ac:dyDescent="0.25">
      <c r="A481" s="9" t="str">
        <f>'7'!A481</f>
        <v>Western Beaver County SD</v>
      </c>
      <c r="B481" s="29" t="str">
        <f>'7'!B481</f>
        <v>Beaver</v>
      </c>
      <c r="C481" s="158">
        <f>'7'!C481</f>
        <v>132</v>
      </c>
      <c r="D481" s="158">
        <f>'7'!D481</f>
        <v>94</v>
      </c>
      <c r="E481" s="158">
        <f>'7'!E481</f>
        <v>226</v>
      </c>
      <c r="F481" s="133" t="s">
        <v>874</v>
      </c>
      <c r="G481" s="133" t="s">
        <v>565</v>
      </c>
      <c r="H481" s="133">
        <v>2</v>
      </c>
      <c r="I481" s="139">
        <v>18</v>
      </c>
      <c r="J481" s="133">
        <v>9</v>
      </c>
      <c r="K481" s="133">
        <v>5</v>
      </c>
      <c r="L481" s="12">
        <f t="shared" si="39"/>
        <v>27</v>
      </c>
      <c r="M481" s="12">
        <f t="shared" si="40"/>
        <v>32</v>
      </c>
      <c r="N481" s="24">
        <f t="shared" si="41"/>
        <v>0.13636363636363635</v>
      </c>
      <c r="O481" s="24">
        <f t="shared" si="42"/>
        <v>9.5744680851063829E-2</v>
      </c>
      <c r="P481" s="24">
        <f t="shared" si="43"/>
        <v>0.11946902654867257</v>
      </c>
    </row>
    <row r="482" spans="1:16" ht="22.5" x14ac:dyDescent="0.25">
      <c r="A482" s="9" t="str">
        <f>'7'!A482</f>
        <v>Western Wayne SD</v>
      </c>
      <c r="B482" s="29" t="str">
        <f>'7'!B482</f>
        <v>Wayne</v>
      </c>
      <c r="C482" s="158">
        <f>'7'!C482</f>
        <v>373</v>
      </c>
      <c r="D482" s="158">
        <f>'7'!D482</f>
        <v>303</v>
      </c>
      <c r="E482" s="158">
        <f>'7'!E482</f>
        <v>676</v>
      </c>
      <c r="F482" s="133" t="s">
        <v>920</v>
      </c>
      <c r="G482" s="133" t="s">
        <v>609</v>
      </c>
      <c r="H482" s="133">
        <v>3</v>
      </c>
      <c r="I482" s="139">
        <v>30</v>
      </c>
      <c r="J482" s="133">
        <v>62</v>
      </c>
      <c r="K482" s="133">
        <v>20</v>
      </c>
      <c r="L482" s="12">
        <f t="shared" si="39"/>
        <v>92</v>
      </c>
      <c r="M482" s="12">
        <f t="shared" si="40"/>
        <v>112</v>
      </c>
      <c r="N482" s="24">
        <f t="shared" si="41"/>
        <v>8.0428954423592491E-2</v>
      </c>
      <c r="O482" s="24">
        <f t="shared" si="42"/>
        <v>0.20462046204620463</v>
      </c>
      <c r="P482" s="24">
        <f t="shared" si="43"/>
        <v>0.13609467455621302</v>
      </c>
    </row>
    <row r="483" spans="1:16" x14ac:dyDescent="0.25">
      <c r="A483" s="9" t="str">
        <f>'7'!A483</f>
        <v>Westmont Hilltop SD</v>
      </c>
      <c r="B483" s="29" t="str">
        <f>'7'!B483</f>
        <v>Cambria</v>
      </c>
      <c r="C483" s="158">
        <f>'7'!C483</f>
        <v>299</v>
      </c>
      <c r="D483" s="158">
        <f>'7'!D483</f>
        <v>234</v>
      </c>
      <c r="E483" s="158">
        <f>'7'!E483</f>
        <v>533</v>
      </c>
      <c r="F483" s="133" t="s">
        <v>887</v>
      </c>
      <c r="G483" s="133" t="s">
        <v>546</v>
      </c>
      <c r="H483" s="133">
        <v>2</v>
      </c>
      <c r="I483" s="139">
        <v>24</v>
      </c>
      <c r="J483" s="133">
        <v>31</v>
      </c>
      <c r="K483" s="133">
        <v>9</v>
      </c>
      <c r="L483" s="12">
        <f t="shared" si="39"/>
        <v>55</v>
      </c>
      <c r="M483" s="12">
        <f t="shared" si="40"/>
        <v>64</v>
      </c>
      <c r="N483" s="24">
        <f t="shared" si="41"/>
        <v>8.0267558528428096E-2</v>
      </c>
      <c r="O483" s="24">
        <f t="shared" si="42"/>
        <v>0.13247863247863248</v>
      </c>
      <c r="P483" s="24">
        <f t="shared" si="43"/>
        <v>0.10318949343339587</v>
      </c>
    </row>
    <row r="484" spans="1:16" x14ac:dyDescent="0.25">
      <c r="A484" s="9" t="str">
        <f>'7'!A484</f>
        <v>Whitehall-Coplay SD</v>
      </c>
      <c r="B484" s="29" t="str">
        <f>'7'!B484</f>
        <v>Lehigh</v>
      </c>
      <c r="C484" s="158">
        <f>'7'!C484</f>
        <v>941</v>
      </c>
      <c r="D484" s="158">
        <f>'7'!D484</f>
        <v>647</v>
      </c>
      <c r="E484" s="158">
        <f>'7'!E484</f>
        <v>1588</v>
      </c>
      <c r="F484" s="133" t="s">
        <v>877</v>
      </c>
      <c r="G484" s="133" t="s">
        <v>537</v>
      </c>
      <c r="H484" s="133">
        <v>2</v>
      </c>
      <c r="I484" s="139">
        <v>143</v>
      </c>
      <c r="J484" s="133">
        <v>108</v>
      </c>
      <c r="K484" s="133">
        <v>39</v>
      </c>
      <c r="L484" s="12">
        <f t="shared" si="39"/>
        <v>251</v>
      </c>
      <c r="M484" s="12">
        <f t="shared" si="40"/>
        <v>290</v>
      </c>
      <c r="N484" s="24">
        <f t="shared" si="41"/>
        <v>0.15196599362380447</v>
      </c>
      <c r="O484" s="24">
        <f t="shared" si="42"/>
        <v>0.16692426584234932</v>
      </c>
      <c r="P484" s="24">
        <f t="shared" si="43"/>
        <v>0.15806045340050379</v>
      </c>
    </row>
    <row r="485" spans="1:16" x14ac:dyDescent="0.25">
      <c r="A485" s="9" t="str">
        <f>'7'!A485</f>
        <v>Wilkes-Barre Area SD</v>
      </c>
      <c r="B485" s="29" t="str">
        <f>'7'!B485</f>
        <v>Luzerne</v>
      </c>
      <c r="C485" s="158">
        <f>'7'!C485</f>
        <v>1902</v>
      </c>
      <c r="D485" s="158">
        <f>'7'!D485</f>
        <v>1259</v>
      </c>
      <c r="E485" s="158">
        <f>'7'!E485</f>
        <v>3161</v>
      </c>
      <c r="F485" s="133" t="s">
        <v>904</v>
      </c>
      <c r="G485" s="133" t="s">
        <v>905</v>
      </c>
      <c r="H485" s="133">
        <v>2</v>
      </c>
      <c r="I485" s="139">
        <v>110</v>
      </c>
      <c r="J485" s="133">
        <v>144</v>
      </c>
      <c r="K485" s="133">
        <v>55</v>
      </c>
      <c r="L485" s="12">
        <f t="shared" si="39"/>
        <v>254</v>
      </c>
      <c r="M485" s="12">
        <f t="shared" si="40"/>
        <v>309</v>
      </c>
      <c r="N485" s="24">
        <f t="shared" si="41"/>
        <v>5.783385909568875E-2</v>
      </c>
      <c r="O485" s="24">
        <f t="shared" si="42"/>
        <v>0.11437648927720413</v>
      </c>
      <c r="P485" s="24">
        <f t="shared" si="43"/>
        <v>8.035431825371718E-2</v>
      </c>
    </row>
    <row r="486" spans="1:16" x14ac:dyDescent="0.25">
      <c r="A486" s="9" t="str">
        <f>'7'!A486</f>
        <v>Wilkinsburg Borough SD</v>
      </c>
      <c r="B486" s="29" t="str">
        <f>'7'!B486</f>
        <v>Allegheny</v>
      </c>
      <c r="C486" s="158">
        <f>'7'!C486</f>
        <v>540</v>
      </c>
      <c r="D486" s="158">
        <f>'7'!D486</f>
        <v>368</v>
      </c>
      <c r="E486" s="158">
        <f>'7'!E486</f>
        <v>908</v>
      </c>
      <c r="F486" s="133" t="s">
        <v>875</v>
      </c>
      <c r="G486" s="133" t="s">
        <v>539</v>
      </c>
      <c r="H486" s="133">
        <v>2</v>
      </c>
      <c r="I486" s="139">
        <v>47</v>
      </c>
      <c r="J486" s="133">
        <v>29</v>
      </c>
      <c r="K486" s="133">
        <v>14</v>
      </c>
      <c r="L486" s="12">
        <f t="shared" si="39"/>
        <v>76</v>
      </c>
      <c r="M486" s="12">
        <f t="shared" si="40"/>
        <v>90</v>
      </c>
      <c r="N486" s="24">
        <f t="shared" si="41"/>
        <v>8.7037037037037038E-2</v>
      </c>
      <c r="O486" s="24">
        <f t="shared" si="42"/>
        <v>7.880434782608696E-2</v>
      </c>
      <c r="P486" s="24">
        <f t="shared" si="43"/>
        <v>8.3700440528634359E-2</v>
      </c>
    </row>
    <row r="487" spans="1:16" x14ac:dyDescent="0.25">
      <c r="A487" s="9" t="str">
        <f>'7'!A487</f>
        <v>William Penn SD</v>
      </c>
      <c r="B487" s="29" t="str">
        <f>'7'!B487</f>
        <v>Delaware</v>
      </c>
      <c r="C487" s="158">
        <f>'7'!C487</f>
        <v>1857</v>
      </c>
      <c r="D487" s="158">
        <f>'7'!D487</f>
        <v>1241</v>
      </c>
      <c r="E487" s="158">
        <f>'7'!E487</f>
        <v>3098</v>
      </c>
      <c r="F487" s="133" t="s">
        <v>902</v>
      </c>
      <c r="G487" s="133" t="s">
        <v>542</v>
      </c>
      <c r="H487" s="133">
        <v>2</v>
      </c>
      <c r="I487" s="139">
        <v>105</v>
      </c>
      <c r="J487" s="133">
        <v>120</v>
      </c>
      <c r="K487" s="133">
        <v>57</v>
      </c>
      <c r="L487" s="12">
        <f t="shared" si="39"/>
        <v>225</v>
      </c>
      <c r="M487" s="12">
        <f t="shared" si="40"/>
        <v>282</v>
      </c>
      <c r="N487" s="24">
        <f t="shared" si="41"/>
        <v>5.6542810985460421E-2</v>
      </c>
      <c r="O487" s="24">
        <f t="shared" si="42"/>
        <v>9.6696212731668008E-2</v>
      </c>
      <c r="P487" s="24">
        <f t="shared" si="43"/>
        <v>7.2627501613944476E-2</v>
      </c>
    </row>
    <row r="488" spans="1:16" x14ac:dyDescent="0.25">
      <c r="A488" s="9" t="str">
        <f>'7'!A488</f>
        <v>Williams Valley SD</v>
      </c>
      <c r="B488" s="29" t="str">
        <f>'7'!B488</f>
        <v>Schuylkill</v>
      </c>
      <c r="C488" s="158">
        <f>'7'!C488</f>
        <v>248</v>
      </c>
      <c r="D488" s="158">
        <f>'7'!D488</f>
        <v>165</v>
      </c>
      <c r="E488" s="158">
        <f>'7'!E488</f>
        <v>413</v>
      </c>
      <c r="F488" s="133" t="s">
        <v>896</v>
      </c>
      <c r="G488" s="133" t="s">
        <v>579</v>
      </c>
      <c r="H488" s="133">
        <v>2</v>
      </c>
      <c r="I488" s="139">
        <v>15</v>
      </c>
      <c r="J488" s="133">
        <v>25</v>
      </c>
      <c r="K488" s="133">
        <v>7</v>
      </c>
      <c r="L488" s="12">
        <f t="shared" si="39"/>
        <v>40</v>
      </c>
      <c r="M488" s="12">
        <f t="shared" si="40"/>
        <v>47</v>
      </c>
      <c r="N488" s="24">
        <f t="shared" si="41"/>
        <v>6.0483870967741937E-2</v>
      </c>
      <c r="O488" s="24">
        <f t="shared" si="42"/>
        <v>0.15151515151515152</v>
      </c>
      <c r="P488" s="24">
        <f t="shared" si="43"/>
        <v>9.6852300242130748E-2</v>
      </c>
    </row>
    <row r="489" spans="1:16" x14ac:dyDescent="0.25">
      <c r="A489" s="9" t="str">
        <f>'7'!A489</f>
        <v>Williamsburg Community SD</v>
      </c>
      <c r="B489" s="29" t="str">
        <f>'7'!B489</f>
        <v>Blair</v>
      </c>
      <c r="C489" s="158">
        <f>'7'!C489</f>
        <v>118</v>
      </c>
      <c r="D489" s="158">
        <f>'7'!D489</f>
        <v>87</v>
      </c>
      <c r="E489" s="158">
        <f>'7'!E489</f>
        <v>205</v>
      </c>
      <c r="F489" s="133" t="s">
        <v>887</v>
      </c>
      <c r="G489" s="133" t="s">
        <v>538</v>
      </c>
      <c r="H489" s="133">
        <v>2</v>
      </c>
      <c r="I489" s="139">
        <v>7</v>
      </c>
      <c r="J489" s="133">
        <v>9</v>
      </c>
      <c r="K489" s="133">
        <v>4</v>
      </c>
      <c r="L489" s="12">
        <f t="shared" si="39"/>
        <v>16</v>
      </c>
      <c r="M489" s="12">
        <f t="shared" si="40"/>
        <v>20</v>
      </c>
      <c r="N489" s="24">
        <f t="shared" si="41"/>
        <v>5.9322033898305086E-2</v>
      </c>
      <c r="O489" s="24">
        <f t="shared" si="42"/>
        <v>0.10344827586206896</v>
      </c>
      <c r="P489" s="24">
        <f t="shared" si="43"/>
        <v>7.8048780487804878E-2</v>
      </c>
    </row>
    <row r="490" spans="1:16" x14ac:dyDescent="0.25">
      <c r="A490" s="9" t="str">
        <f>'7'!A490</f>
        <v>Williamsport Area SD</v>
      </c>
      <c r="B490" s="29" t="str">
        <f>'7'!B490</f>
        <v>Lycoming</v>
      </c>
      <c r="C490" s="158">
        <f>'7'!C490</f>
        <v>1510</v>
      </c>
      <c r="D490" s="158">
        <f>'7'!D490</f>
        <v>991</v>
      </c>
      <c r="E490" s="158">
        <f>'7'!E490</f>
        <v>2501</v>
      </c>
      <c r="F490" s="133" t="s">
        <v>882</v>
      </c>
      <c r="G490" s="133" t="s">
        <v>907</v>
      </c>
      <c r="H490" s="133">
        <v>2</v>
      </c>
      <c r="I490" s="139">
        <v>119</v>
      </c>
      <c r="J490" s="133">
        <v>129</v>
      </c>
      <c r="K490" s="133">
        <v>55</v>
      </c>
      <c r="L490" s="12">
        <f t="shared" si="39"/>
        <v>248</v>
      </c>
      <c r="M490" s="12">
        <f t="shared" si="40"/>
        <v>303</v>
      </c>
      <c r="N490" s="24">
        <f t="shared" si="41"/>
        <v>7.8807947019867555E-2</v>
      </c>
      <c r="O490" s="24">
        <f t="shared" si="42"/>
        <v>0.1301715438950555</v>
      </c>
      <c r="P490" s="24">
        <f t="shared" si="43"/>
        <v>9.9160335865653745E-2</v>
      </c>
    </row>
    <row r="491" spans="1:16" x14ac:dyDescent="0.25">
      <c r="A491" s="9" t="str">
        <f>'7'!A491</f>
        <v>Wilmington Area SD</v>
      </c>
      <c r="B491" s="29" t="str">
        <f>'7'!B491</f>
        <v>Lawrence</v>
      </c>
      <c r="C491" s="158">
        <f>'7'!C491</f>
        <v>352</v>
      </c>
      <c r="D491" s="158">
        <f>'7'!D491</f>
        <v>255</v>
      </c>
      <c r="E491" s="158">
        <f>'7'!E491</f>
        <v>607</v>
      </c>
      <c r="F491" s="133" t="s">
        <v>898</v>
      </c>
      <c r="G491" s="133" t="s">
        <v>549</v>
      </c>
      <c r="H491" s="133">
        <v>2</v>
      </c>
      <c r="I491" s="139">
        <v>12</v>
      </c>
      <c r="J491" s="133">
        <v>15</v>
      </c>
      <c r="K491" s="133">
        <v>5</v>
      </c>
      <c r="L491" s="12">
        <f t="shared" si="39"/>
        <v>27</v>
      </c>
      <c r="M491" s="12">
        <f t="shared" si="40"/>
        <v>32</v>
      </c>
      <c r="N491" s="24">
        <f t="shared" si="41"/>
        <v>3.4090909090909088E-2</v>
      </c>
      <c r="O491" s="24">
        <f t="shared" si="42"/>
        <v>5.8823529411764705E-2</v>
      </c>
      <c r="P491" s="24">
        <f t="shared" si="43"/>
        <v>4.4481054365733116E-2</v>
      </c>
    </row>
    <row r="492" spans="1:16" x14ac:dyDescent="0.25">
      <c r="A492" s="9" t="str">
        <f>'7'!A492</f>
        <v>Wilson Area SD</v>
      </c>
      <c r="B492" s="29" t="str">
        <f>'7'!B492</f>
        <v>Northampton</v>
      </c>
      <c r="C492" s="158">
        <f>'7'!C492</f>
        <v>569</v>
      </c>
      <c r="D492" s="158">
        <f>'7'!D492</f>
        <v>377</v>
      </c>
      <c r="E492" s="158">
        <f>'7'!E492</f>
        <v>946</v>
      </c>
      <c r="F492" s="133" t="s">
        <v>886</v>
      </c>
      <c r="G492" s="133" t="s">
        <v>540</v>
      </c>
      <c r="H492" s="133">
        <v>2</v>
      </c>
      <c r="I492" s="139">
        <v>42</v>
      </c>
      <c r="J492" s="133">
        <v>49</v>
      </c>
      <c r="K492" s="133">
        <v>9</v>
      </c>
      <c r="L492" s="12">
        <f t="shared" si="39"/>
        <v>91</v>
      </c>
      <c r="M492" s="12">
        <f t="shared" si="40"/>
        <v>100</v>
      </c>
      <c r="N492" s="24">
        <f t="shared" si="41"/>
        <v>7.3813708260105443E-2</v>
      </c>
      <c r="O492" s="24">
        <f t="shared" si="42"/>
        <v>0.129973474801061</v>
      </c>
      <c r="P492" s="24">
        <f t="shared" si="43"/>
        <v>9.6194503171247364E-2</v>
      </c>
    </row>
    <row r="493" spans="1:16" x14ac:dyDescent="0.25">
      <c r="A493" s="9" t="str">
        <f>'7'!A493</f>
        <v>Wilson SD</v>
      </c>
      <c r="B493" s="29" t="str">
        <f>'7'!B493</f>
        <v>Berks</v>
      </c>
      <c r="C493" s="158">
        <f>'7'!C493</f>
        <v>1189</v>
      </c>
      <c r="D493" s="158">
        <f>'7'!D493</f>
        <v>827</v>
      </c>
      <c r="E493" s="158">
        <f>'7'!E493</f>
        <v>2016</v>
      </c>
      <c r="F493" s="133" t="s">
        <v>880</v>
      </c>
      <c r="G493" s="133" t="s">
        <v>552</v>
      </c>
      <c r="H493" s="133">
        <v>2</v>
      </c>
      <c r="I493" s="139">
        <v>133</v>
      </c>
      <c r="J493" s="133">
        <v>115</v>
      </c>
      <c r="K493" s="133">
        <v>52</v>
      </c>
      <c r="L493" s="12">
        <f t="shared" si="39"/>
        <v>248</v>
      </c>
      <c r="M493" s="12">
        <f t="shared" si="40"/>
        <v>300</v>
      </c>
      <c r="N493" s="24">
        <f t="shared" si="41"/>
        <v>0.1118587047939445</v>
      </c>
      <c r="O493" s="24">
        <f t="shared" si="42"/>
        <v>0.13905683192261184</v>
      </c>
      <c r="P493" s="24">
        <f t="shared" si="43"/>
        <v>0.12301587301587301</v>
      </c>
    </row>
    <row r="494" spans="1:16" x14ac:dyDescent="0.25">
      <c r="A494" s="9" t="str">
        <f>'7'!A494</f>
        <v>Windber Area SD</v>
      </c>
      <c r="B494" s="29" t="str">
        <f>'7'!B494</f>
        <v>Somerset</v>
      </c>
      <c r="C494" s="158">
        <f>'7'!C494</f>
        <v>210</v>
      </c>
      <c r="D494" s="158">
        <f>'7'!D494</f>
        <v>175</v>
      </c>
      <c r="E494" s="158">
        <f>'7'!E494</f>
        <v>385</v>
      </c>
      <c r="F494" s="133" t="s">
        <v>887</v>
      </c>
      <c r="G494" s="133" t="s">
        <v>575</v>
      </c>
      <c r="H494" s="133">
        <v>2</v>
      </c>
      <c r="I494" s="139">
        <v>20</v>
      </c>
      <c r="J494" s="133">
        <v>18</v>
      </c>
      <c r="K494" s="133">
        <v>7</v>
      </c>
      <c r="L494" s="12">
        <f t="shared" si="39"/>
        <v>38</v>
      </c>
      <c r="M494" s="12">
        <f t="shared" si="40"/>
        <v>45</v>
      </c>
      <c r="N494" s="24">
        <f t="shared" si="41"/>
        <v>9.5238095238095233E-2</v>
      </c>
      <c r="O494" s="24">
        <f t="shared" si="42"/>
        <v>0.10285714285714286</v>
      </c>
      <c r="P494" s="24">
        <f t="shared" si="43"/>
        <v>9.8701298701298706E-2</v>
      </c>
    </row>
    <row r="495" spans="1:16" x14ac:dyDescent="0.25">
      <c r="A495" s="9" t="str">
        <f>'7'!A495</f>
        <v>Wissahickon SD</v>
      </c>
      <c r="B495" s="29" t="str">
        <f>'7'!B495</f>
        <v>Montgomery</v>
      </c>
      <c r="C495" s="158">
        <f>'7'!C495</f>
        <v>996</v>
      </c>
      <c r="D495" s="158">
        <f>'7'!D495</f>
        <v>761</v>
      </c>
      <c r="E495" s="158">
        <f>'7'!E495</f>
        <v>1757</v>
      </c>
      <c r="F495" s="133" t="s">
        <v>872</v>
      </c>
      <c r="G495" s="133" t="s">
        <v>550</v>
      </c>
      <c r="H495" s="133">
        <v>2</v>
      </c>
      <c r="I495" s="139">
        <v>99</v>
      </c>
      <c r="J495" s="133">
        <v>66</v>
      </c>
      <c r="K495" s="133">
        <v>29</v>
      </c>
      <c r="L495" s="12">
        <f t="shared" si="39"/>
        <v>165</v>
      </c>
      <c r="M495" s="12">
        <f t="shared" si="40"/>
        <v>194</v>
      </c>
      <c r="N495" s="24">
        <f t="shared" si="41"/>
        <v>9.9397590361445784E-2</v>
      </c>
      <c r="O495" s="24">
        <f t="shared" si="42"/>
        <v>8.6727989487516421E-2</v>
      </c>
      <c r="P495" s="24">
        <f t="shared" si="43"/>
        <v>9.3910073989755261E-2</v>
      </c>
    </row>
    <row r="496" spans="1:16" x14ac:dyDescent="0.25">
      <c r="A496" s="9" t="str">
        <f>'7'!A496</f>
        <v>Woodland Hills SD</v>
      </c>
      <c r="B496" s="29" t="str">
        <f>'7'!B496</f>
        <v>Allegheny</v>
      </c>
      <c r="C496" s="158">
        <f>'7'!C496</f>
        <v>1618</v>
      </c>
      <c r="D496" s="158">
        <f>'7'!D496</f>
        <v>1012</v>
      </c>
      <c r="E496" s="158">
        <f>'7'!E496</f>
        <v>2630</v>
      </c>
      <c r="F496" s="133" t="s">
        <v>875</v>
      </c>
      <c r="G496" s="133" t="s">
        <v>539</v>
      </c>
      <c r="H496" s="133">
        <v>2</v>
      </c>
      <c r="I496" s="139">
        <v>162</v>
      </c>
      <c r="J496" s="133">
        <v>136</v>
      </c>
      <c r="K496" s="133">
        <v>44</v>
      </c>
      <c r="L496" s="12">
        <f t="shared" si="39"/>
        <v>298</v>
      </c>
      <c r="M496" s="12">
        <f t="shared" si="40"/>
        <v>342</v>
      </c>
      <c r="N496" s="24">
        <f t="shared" si="41"/>
        <v>0.10012360939431397</v>
      </c>
      <c r="O496" s="24">
        <f t="shared" si="42"/>
        <v>0.13438735177865613</v>
      </c>
      <c r="P496" s="24">
        <f t="shared" si="43"/>
        <v>0.11330798479087452</v>
      </c>
    </row>
    <row r="497" spans="1:16" x14ac:dyDescent="0.25">
      <c r="A497" s="9" t="str">
        <f>'7'!A497</f>
        <v>Wyalusing Area SD</v>
      </c>
      <c r="B497" s="29" t="str">
        <f>'7'!B497</f>
        <v>Bradford</v>
      </c>
      <c r="C497" s="158">
        <f>'7'!C497</f>
        <v>318</v>
      </c>
      <c r="D497" s="158">
        <f>'7'!D497</f>
        <v>247</v>
      </c>
      <c r="E497" s="158">
        <f>'7'!E497</f>
        <v>565</v>
      </c>
      <c r="F497" s="133" t="s">
        <v>882</v>
      </c>
      <c r="G497" s="133" t="s">
        <v>568</v>
      </c>
      <c r="H497" s="133">
        <v>2</v>
      </c>
      <c r="I497" s="139">
        <v>12</v>
      </c>
      <c r="J497" s="133">
        <v>20</v>
      </c>
      <c r="K497" s="133">
        <v>9</v>
      </c>
      <c r="L497" s="12">
        <f t="shared" si="39"/>
        <v>32</v>
      </c>
      <c r="M497" s="12">
        <f t="shared" si="40"/>
        <v>41</v>
      </c>
      <c r="N497" s="24">
        <f t="shared" si="41"/>
        <v>3.7735849056603772E-2</v>
      </c>
      <c r="O497" s="24">
        <f t="shared" si="42"/>
        <v>8.0971659919028341E-2</v>
      </c>
      <c r="P497" s="24">
        <f t="shared" si="43"/>
        <v>5.663716814159292E-2</v>
      </c>
    </row>
    <row r="498" spans="1:16" x14ac:dyDescent="0.25">
      <c r="A498" s="9" t="str">
        <f>'7'!A498</f>
        <v>Wyoming Area SD</v>
      </c>
      <c r="B498" s="29" t="str">
        <f>'7'!B498</f>
        <v>Luzerne</v>
      </c>
      <c r="C498" s="158">
        <f>'7'!C498</f>
        <v>477</v>
      </c>
      <c r="D498" s="158">
        <f>'7'!D498</f>
        <v>411</v>
      </c>
      <c r="E498" s="158">
        <f>'7'!E498</f>
        <v>888</v>
      </c>
      <c r="F498" s="133" t="s">
        <v>904</v>
      </c>
      <c r="G498" s="133" t="s">
        <v>905</v>
      </c>
      <c r="H498" s="133">
        <v>2</v>
      </c>
      <c r="I498" s="139">
        <v>28</v>
      </c>
      <c r="J498" s="133">
        <v>48</v>
      </c>
      <c r="K498" s="133">
        <v>9</v>
      </c>
      <c r="L498" s="12">
        <f t="shared" si="39"/>
        <v>76</v>
      </c>
      <c r="M498" s="12">
        <f t="shared" si="40"/>
        <v>85</v>
      </c>
      <c r="N498" s="24">
        <f t="shared" si="41"/>
        <v>5.8700209643605873E-2</v>
      </c>
      <c r="O498" s="24">
        <f t="shared" si="42"/>
        <v>0.11678832116788321</v>
      </c>
      <c r="P498" s="24">
        <f t="shared" si="43"/>
        <v>8.5585585585585586E-2</v>
      </c>
    </row>
    <row r="499" spans="1:16" x14ac:dyDescent="0.25">
      <c r="A499" s="9" t="str">
        <f>'7'!A499</f>
        <v>Wyoming Valley West SD</v>
      </c>
      <c r="B499" s="29" t="str">
        <f>'7'!B499</f>
        <v>Luzerne</v>
      </c>
      <c r="C499" s="158">
        <f>'7'!C499</f>
        <v>1409</v>
      </c>
      <c r="D499" s="158">
        <f>'7'!D499</f>
        <v>852</v>
      </c>
      <c r="E499" s="158">
        <f>'7'!E499</f>
        <v>2261</v>
      </c>
      <c r="F499" s="133" t="s">
        <v>904</v>
      </c>
      <c r="G499" s="133" t="s">
        <v>905</v>
      </c>
      <c r="H499" s="133">
        <v>2</v>
      </c>
      <c r="I499" s="139">
        <v>83</v>
      </c>
      <c r="J499" s="133">
        <v>100</v>
      </c>
      <c r="K499" s="133">
        <v>30</v>
      </c>
      <c r="L499" s="12">
        <f t="shared" si="39"/>
        <v>183</v>
      </c>
      <c r="M499" s="12">
        <f t="shared" si="40"/>
        <v>213</v>
      </c>
      <c r="N499" s="24">
        <f t="shared" si="41"/>
        <v>5.8907026259758695E-2</v>
      </c>
      <c r="O499" s="24">
        <f t="shared" si="42"/>
        <v>0.11737089201877934</v>
      </c>
      <c r="P499" s="24">
        <f t="shared" si="43"/>
        <v>8.0937638213180008E-2</v>
      </c>
    </row>
    <row r="500" spans="1:16" x14ac:dyDescent="0.25">
      <c r="A500" s="9" t="str">
        <f>'7'!A500</f>
        <v>Wyomissing Area SD</v>
      </c>
      <c r="B500" s="29" t="str">
        <f>'7'!B500</f>
        <v>Berks</v>
      </c>
      <c r="C500" s="158">
        <f>'7'!C500</f>
        <v>344</v>
      </c>
      <c r="D500" s="158">
        <f>'7'!D500</f>
        <v>247</v>
      </c>
      <c r="E500" s="158">
        <f>'7'!E500</f>
        <v>591</v>
      </c>
      <c r="F500" s="133" t="s">
        <v>880</v>
      </c>
      <c r="G500" s="133" t="s">
        <v>552</v>
      </c>
      <c r="H500" s="133">
        <v>2</v>
      </c>
      <c r="I500" s="139">
        <v>52</v>
      </c>
      <c r="J500" s="133">
        <v>30</v>
      </c>
      <c r="K500" s="133">
        <v>10</v>
      </c>
      <c r="L500" s="12">
        <f t="shared" si="39"/>
        <v>82</v>
      </c>
      <c r="M500" s="12">
        <f t="shared" si="40"/>
        <v>92</v>
      </c>
      <c r="N500" s="24">
        <f t="shared" si="41"/>
        <v>0.15116279069767441</v>
      </c>
      <c r="O500" s="24">
        <f t="shared" si="42"/>
        <v>0.1214574898785425</v>
      </c>
      <c r="P500" s="24">
        <f t="shared" si="43"/>
        <v>0.13874788494077833</v>
      </c>
    </row>
    <row r="501" spans="1:16" x14ac:dyDescent="0.25">
      <c r="A501" s="9" t="str">
        <f>'7'!A501</f>
        <v>York City SD</v>
      </c>
      <c r="B501" s="29" t="str">
        <f>'7'!B501</f>
        <v>York</v>
      </c>
      <c r="C501" s="158">
        <f>'7'!C501</f>
        <v>2492</v>
      </c>
      <c r="D501" s="158">
        <f>'7'!D501</f>
        <v>1533</v>
      </c>
      <c r="E501" s="158">
        <f>'7'!E501</f>
        <v>4025</v>
      </c>
      <c r="F501" s="133" t="s">
        <v>892</v>
      </c>
      <c r="G501" s="133" t="s">
        <v>893</v>
      </c>
      <c r="H501" s="133">
        <v>2</v>
      </c>
      <c r="I501" s="139">
        <v>238</v>
      </c>
      <c r="J501" s="133">
        <v>187</v>
      </c>
      <c r="K501" s="133">
        <v>84</v>
      </c>
      <c r="L501" s="12">
        <f t="shared" si="39"/>
        <v>425</v>
      </c>
      <c r="M501" s="12">
        <f t="shared" si="40"/>
        <v>509</v>
      </c>
      <c r="N501" s="24">
        <f t="shared" si="41"/>
        <v>9.5505617977528087E-2</v>
      </c>
      <c r="O501" s="24">
        <f t="shared" si="42"/>
        <v>0.12198303979125896</v>
      </c>
      <c r="P501" s="24">
        <f t="shared" si="43"/>
        <v>0.10559006211180125</v>
      </c>
    </row>
    <row r="502" spans="1:16" x14ac:dyDescent="0.25">
      <c r="A502" s="9" t="str">
        <f>'7'!A502</f>
        <v>York Suburban SD</v>
      </c>
      <c r="B502" s="29" t="str">
        <f>'7'!B502</f>
        <v>York</v>
      </c>
      <c r="C502" s="158">
        <f>'7'!C502</f>
        <v>562</v>
      </c>
      <c r="D502" s="158">
        <f>'7'!D502</f>
        <v>406</v>
      </c>
      <c r="E502" s="158">
        <f>'7'!E502</f>
        <v>968</v>
      </c>
      <c r="F502" s="133" t="s">
        <v>892</v>
      </c>
      <c r="G502" s="133" t="s">
        <v>893</v>
      </c>
      <c r="H502" s="133">
        <v>2</v>
      </c>
      <c r="I502" s="139">
        <v>45</v>
      </c>
      <c r="J502" s="133">
        <v>40</v>
      </c>
      <c r="K502" s="133">
        <v>8</v>
      </c>
      <c r="L502" s="12">
        <f t="shared" si="39"/>
        <v>85</v>
      </c>
      <c r="M502" s="12">
        <f t="shared" si="40"/>
        <v>93</v>
      </c>
      <c r="N502" s="24">
        <f t="shared" si="41"/>
        <v>8.0071174377224205E-2</v>
      </c>
      <c r="O502" s="24">
        <f t="shared" si="42"/>
        <v>9.8522167487684734E-2</v>
      </c>
      <c r="P502" s="24">
        <f t="shared" si="43"/>
        <v>8.78099173553719E-2</v>
      </c>
    </row>
    <row r="503" spans="1:16" x14ac:dyDescent="0.25">
      <c r="A503" s="9" t="str">
        <f>'7'!A503</f>
        <v>Yough SD</v>
      </c>
      <c r="B503" s="29" t="str">
        <f>'7'!B503</f>
        <v>Westmoreland</v>
      </c>
      <c r="C503" s="158">
        <f>'7'!C503</f>
        <v>429</v>
      </c>
      <c r="D503" s="158">
        <f>'7'!D503</f>
        <v>294</v>
      </c>
      <c r="E503" s="158">
        <f>'7'!E503</f>
        <v>723</v>
      </c>
      <c r="F503" s="133" t="s">
        <v>888</v>
      </c>
      <c r="G503" s="133" t="s">
        <v>572</v>
      </c>
      <c r="H503" s="133">
        <v>2</v>
      </c>
      <c r="I503" s="139">
        <v>41</v>
      </c>
      <c r="J503" s="133">
        <v>48</v>
      </c>
      <c r="K503" s="133">
        <v>8</v>
      </c>
      <c r="L503" s="12">
        <f t="shared" si="39"/>
        <v>89</v>
      </c>
      <c r="M503" s="12">
        <f t="shared" si="40"/>
        <v>97</v>
      </c>
      <c r="N503" s="24">
        <f t="shared" si="41"/>
        <v>9.5571095571095568E-2</v>
      </c>
      <c r="O503" s="24">
        <f t="shared" si="42"/>
        <v>0.16326530612244897</v>
      </c>
      <c r="P503" s="24">
        <f t="shared" si="43"/>
        <v>0.12309820193637622</v>
      </c>
    </row>
    <row r="504" spans="1:16" x14ac:dyDescent="0.25">
      <c r="A504" s="178" t="s">
        <v>529</v>
      </c>
      <c r="B504" s="190"/>
      <c r="C504" s="81">
        <f>SUM(C4:C503)</f>
        <v>432581</v>
      </c>
      <c r="D504" s="81">
        <f t="shared" ref="D504:E504" si="44">SUM(D4:D503)</f>
        <v>296957</v>
      </c>
      <c r="E504" s="81">
        <f t="shared" si="44"/>
        <v>729538</v>
      </c>
      <c r="F504" s="14"/>
      <c r="G504" s="14"/>
      <c r="H504" s="81">
        <v>82</v>
      </c>
      <c r="I504" s="81">
        <v>37196</v>
      </c>
      <c r="J504" s="81">
        <v>38045</v>
      </c>
      <c r="K504" s="81">
        <v>14413</v>
      </c>
      <c r="L504" s="81">
        <f>SUM(I504:J504)</f>
        <v>75241</v>
      </c>
      <c r="M504" s="81">
        <f>SUM(I504:K504)</f>
        <v>89654</v>
      </c>
      <c r="N504" s="83">
        <f t="shared" ref="N504" si="45">I504/C504</f>
        <v>8.5986208363289185E-2</v>
      </c>
      <c r="O504" s="83">
        <f t="shared" ref="O504" si="46">J504/D504</f>
        <v>0.12811619190657234</v>
      </c>
      <c r="P504" s="83">
        <f t="shared" ref="P504" si="47">L504/E504</f>
        <v>0.10313513483876097</v>
      </c>
    </row>
    <row r="505" spans="1:16" x14ac:dyDescent="0.25">
      <c r="A505" s="4" t="str">
        <f>'1'!A505</f>
        <v>* 2010 School District population estimates from PA Data Center, Penn State University</v>
      </c>
    </row>
    <row r="506" spans="1:16" x14ac:dyDescent="0.25">
      <c r="A506" s="5" t="s">
        <v>663</v>
      </c>
    </row>
    <row r="507" spans="1:16" x14ac:dyDescent="0.25">
      <c r="A507" s="4" t="s">
        <v>684</v>
      </c>
    </row>
  </sheetData>
  <mergeCells count="4">
    <mergeCell ref="A1:P1"/>
    <mergeCell ref="A2:E2"/>
    <mergeCell ref="F2:P2"/>
    <mergeCell ref="A504:B504"/>
  </mergeCells>
  <pageMargins left="0.3" right="0.3" top="0.4" bottom="0.5" header="0.3" footer="0.3"/>
  <pageSetup orientation="landscape" r:id="rId1"/>
  <headerFooter>
    <oddFooter>&amp;L&amp;8Prepared by:  Office of Child Development and Early Learning&amp;C&amp;8&amp;P&amp;R&amp;8Updated 11/1/2011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4F5489C253964E84575E061428CBB6" ma:contentTypeVersion="0" ma:contentTypeDescription="Create a new document." ma:contentTypeScope="" ma:versionID="386a059c1be182cffa02e5055c1e5baf">
  <xsd:schema xmlns:xsd="http://www.w3.org/2001/XMLSchema" xmlns:xs="http://www.w3.org/2001/XMLSchema" xmlns:p="http://schemas.microsoft.com/office/2006/metadata/properties" xmlns:ns1="http://schemas.microsoft.com/sharepoint/v3" targetNamespace="http://schemas.microsoft.com/office/2006/metadata/properties" ma:root="true" ma:fieldsID="438e2958b3ebdc598f83cca7e34d19d3" ns1:_="">
    <xsd:import namespace="http://schemas.microsoft.com/sharepoint/v3"/>
    <xsd:element name="properties">
      <xsd:complexType>
        <xsd:sequence>
          <xsd:element name="documentManagement">
            <xsd:complexType>
              <xsd:all>
                <xsd:element ref="ns1:WebP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WebPage" ma:index="8" nillable="true" ma:displayName="Web Page" ma:internalName="WebPage"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ebPage xmlns="http://schemas.microsoft.com/sharepoint/v3">
      <Url xsi:nil="true"/>
      <Description xsi:nil="true"/>
    </WebPage>
  </documentManagement>
</p:properties>
</file>

<file path=customXml/itemProps1.xml><?xml version="1.0" encoding="utf-8"?>
<ds:datastoreItem xmlns:ds="http://schemas.openxmlformats.org/officeDocument/2006/customXml" ds:itemID="{0810EFFC-ECE8-42D9-9CAB-2DF3DFF3F7BE}"/>
</file>

<file path=customXml/itemProps2.xml><?xml version="1.0" encoding="utf-8"?>
<ds:datastoreItem xmlns:ds="http://schemas.openxmlformats.org/officeDocument/2006/customXml" ds:itemID="{770A927C-876C-4640-8824-DEAE63529415}"/>
</file>

<file path=customXml/itemProps3.xml><?xml version="1.0" encoding="utf-8"?>
<ds:datastoreItem xmlns:ds="http://schemas.openxmlformats.org/officeDocument/2006/customXml" ds:itemID="{F08596BE-8FF6-4E76-8EFA-2D0BFCB015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Table of Contents</vt:lpstr>
      <vt:lpstr>1</vt:lpstr>
      <vt:lpstr>2</vt:lpstr>
      <vt:lpstr>3</vt:lpstr>
      <vt:lpstr>4</vt:lpstr>
      <vt:lpstr>5</vt:lpstr>
      <vt:lpstr>6</vt:lpstr>
      <vt:lpstr>7</vt:lpstr>
      <vt:lpstr>8</vt:lpstr>
      <vt:lpstr>9</vt:lpstr>
      <vt:lpstr>10</vt:lpstr>
      <vt:lpstr>'1'!Print_Titles</vt:lpstr>
      <vt:lpstr>'10'!Print_Titles</vt:lpstr>
      <vt:lpstr>'2'!Print_Titles</vt:lpstr>
      <vt:lpstr>'4'!Print_Titles</vt:lpstr>
      <vt:lpstr>'5'!Print_Titles</vt:lpstr>
      <vt:lpstr>'6'!Print_Titles</vt:lpstr>
      <vt:lpstr>'7'!Print_Titles</vt:lpstr>
      <vt:lpstr>'8'!Print_Titles</vt:lpstr>
      <vt:lpstr>'9'!Print_Titles</vt:lpstr>
    </vt:vector>
  </TitlesOfParts>
  <Company>PA Department of Public Welfare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xplocal</dc:creator>
  <cp:lastModifiedBy>Michelle P. Hill</cp:lastModifiedBy>
  <cp:lastPrinted>2012-01-09T16:13:25Z</cp:lastPrinted>
  <dcterms:created xsi:type="dcterms:W3CDTF">2011-07-18T15:58:29Z</dcterms:created>
  <dcterms:modified xsi:type="dcterms:W3CDTF">2016-02-26T16:58:26Z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0x010100AE4F5489C253964E84575E061428CBB6</vt:lpwstr>
  </property>
</Properties>
</file>